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ncial Business Plan" sheetId="1" r:id="rId4"/>
    <sheet state="visible" name="Overhead Calculations" sheetId="2" r:id="rId5"/>
    <sheet state="visible" name="Company Roles" sheetId="3" r:id="rId6"/>
  </sheets>
  <definedNames/>
  <calcPr/>
  <extLst>
    <ext uri="GoogleSheetsCustomDataVersion2">
      <go:sheetsCustomData xmlns:go="http://customooxmlschemas.google.com/" r:id="rId7" roundtripDataChecksum="oW/5b5Q3qn5Tkzyl1hxhuwph8jK2HBIOd12sGHPrlnY="/>
    </ext>
  </extLst>
</workbook>
</file>

<file path=xl/sharedStrings.xml><?xml version="1.0" encoding="utf-8"?>
<sst xmlns="http://schemas.openxmlformats.org/spreadsheetml/2006/main" count="150" uniqueCount="136">
  <si>
    <t>Cashflow Analysis</t>
  </si>
  <si>
    <t>Autumn Term</t>
  </si>
  <si>
    <t>Autumn Break</t>
  </si>
  <si>
    <t>Spring Term</t>
  </si>
  <si>
    <t>Spring Break</t>
  </si>
  <si>
    <t>Summer Term</t>
  </si>
  <si>
    <t>Timeline</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</si>
  <si>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</si>
  <si>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</si>
  <si>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</si>
  <si>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</si>
  <si>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</si>
  <si>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</si>
  <si>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</si>
  <si>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</si>
  <si>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</si>
  <si>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</si>
  <si>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</si>
  <si>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</si>
  <si>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</si>
  <si>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</si>
  <si>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</si>
  <si>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</si>
  <si>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</si>
  <si>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</si>
  <si>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</si>
  <si>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</si>
  <si>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</si>
  <si>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</si>
  <si>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</si>
  <si>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</si>
  <si>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</si>
  <si>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</si>
  <si>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</si>
  <si>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</si>
  <si>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</si>
  <si>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</si>
  <si>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</si>
  <si>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</si>
  <si>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</si>
  <si>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</si>
  <si>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</si>
  <si>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</si>
  <si>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Ending (Fri)</t>
  </si>
  <si>
    <t>Overheads</t>
  </si>
  <si>
    <t>Office Rent</t>
  </si>
  <si>
    <t>Cash out for Office Rent</t>
  </si>
  <si>
    <t>Utitilties</t>
  </si>
  <si>
    <t>Cash out for utilities</t>
  </si>
  <si>
    <t>IT Infrastructure</t>
  </si>
  <si>
    <t>Cash out for IT Infrastructure</t>
  </si>
  <si>
    <t>Total Weekly Labour Hours</t>
  </si>
  <si>
    <t>Company Setup</t>
  </si>
  <si>
    <t>Development - Client Software</t>
  </si>
  <si>
    <t>Development - Server Software</t>
  </si>
  <si>
    <t>Development Testing</t>
  </si>
  <si>
    <t>Integration and Testing</t>
  </si>
  <si>
    <t>Documentation</t>
  </si>
  <si>
    <t>Marketing</t>
  </si>
  <si>
    <t>Finance</t>
  </si>
  <si>
    <t>Contracts</t>
  </si>
  <si>
    <t>Cash out for Labour</t>
  </si>
  <si>
    <t>Number of Employees</t>
  </si>
  <si>
    <t>Cash in for Contracts</t>
  </si>
  <si>
    <t>Cash out for Contracts</t>
  </si>
  <si>
    <t>Loan</t>
  </si>
  <si>
    <t>Cash in from Bank Loan</t>
  </si>
  <si>
    <t>Cash out for Loan interest</t>
  </si>
  <si>
    <t>Weekly Cash Flow:</t>
  </si>
  <si>
    <t>Total Cash in:</t>
  </si>
  <si>
    <t>Total Cash out:</t>
  </si>
  <si>
    <t>Company Balance:</t>
  </si>
  <si>
    <t>Proposed Loan Amount:</t>
  </si>
  <si>
    <t>Overhead Recovery Rate:</t>
  </si>
  <si>
    <t>(£ sum/labour hour)</t>
  </si>
  <si>
    <t>Total Amount Owed:</t>
  </si>
  <si>
    <t>Total Interest:</t>
  </si>
  <si>
    <t>Weeks per payment:</t>
  </si>
  <si>
    <t>Payment Split:</t>
  </si>
  <si>
    <t>Interest per week:</t>
  </si>
  <si>
    <t>Legend</t>
  </si>
  <si>
    <t>Weeks with thick borders denote significant submissions, the first being the Financial Business Plan, the second the Final
Presentation and delivery of all deliverables.
The calculation of the Overhead Recovery Rate does not account for costs relating to interest payments.
Incurred Costs:
From week 4 up to and including week 20. 
Due to delays in implementing the current timesheet standard, the worked hours have been distributed equally where
possible across the weeks in which the work was performed, entailing a discrepancy with the timeline of our timesheet
document. Nonetheless, the total worked hours are all accounted for.
Projected Costs:
From week 21 up to and including week 39.
We have a group Timesheet which records all worked hours by all team members, and performs a week by week comparison with the predicted hours laid out in this document. The group timesheet is split into separate sheets for each member, with each sheet containing 7 columns. These are:
Week - Specifies which week of the project the recorded task took place in
Description - A brief but suitably detailed statement on what the task was
Category - Specifies whether the task was part of a meeting, or conducted individually
Area of Development - The area of the project that the task was related to
Est. Hours - An estimation of the number of hours the task will require to complete, prior to starting
Hours - The recorded number of hours the task took to complete
Notes - Additional space for detailing specifics, and justifying discrepancies in the Est. Hours and Hours columns
There is a CALCULATIONS tab, which displays a breakdown of the groups hours and costs, as well as a breakdown of how the project hours have aligned with projections for each week.
The OVERVIEW tab displays an array of easy to read data collected from the timesheet.</t>
  </si>
  <si>
    <t>Expense</t>
  </si>
  <si>
    <t>Cost Per Unit</t>
  </si>
  <si>
    <t>Unit</t>
  </si>
  <si>
    <t>Required # of Units</t>
  </si>
  <si>
    <t>Total Cost</t>
  </si>
  <si>
    <t>Labour</t>
  </si>
  <si>
    <t>/hr</t>
  </si>
  <si>
    <t>/week</t>
  </si>
  <si>
    <t>weeks</t>
  </si>
  <si>
    <t>Utilities</t>
  </si>
  <si>
    <t>Total Time on Project</t>
  </si>
  <si>
    <t>Indirect Cost</t>
  </si>
  <si>
    <t>Direct Cost</t>
  </si>
  <si>
    <t>Total Project Cost</t>
  </si>
  <si>
    <t>excluding loan interest</t>
  </si>
  <si>
    <t>Role</t>
  </si>
  <si>
    <t>Team Member/s</t>
  </si>
  <si>
    <t>Description</t>
  </si>
  <si>
    <t>Project Manager</t>
  </si>
  <si>
    <t>Sidharth Shanmugam</t>
  </si>
  <si>
    <t>They will establish the overall framework and structure of the project and team. The Project Manager will act as coordinator: tracking the status of all team members and task progress, managing deadlines and deliverables such that progress flows in a steady, smooth manner. Their task is to ensure that each phase of the project is completed in accordance with the requirements
set by other teams as well as their final vision.</t>
  </si>
  <si>
    <t>QC Manager</t>
  </si>
  <si>
    <t>Paul Pickering</t>
  </si>
  <si>
    <t>The Quality Control Manager (QC) is responsible for ensuring overall product quality control. They will establish the procedures which will be followed to ensure a high benchmark for quality, most significantly the framework for implementing Test Driven Development (TDD) practices. With the customer they will write acceptance tests. Working closely with the Software Team, they will regularly direct sessions for the final review of user stories. They will ensure that automated tests are written and run frequently, and conduct manual testing when automated testing is difficult. Towards the end of development they will help prioritise any outstanding work or areas for improvement.</t>
  </si>
  <si>
    <t>Test Engineer</t>
  </si>
  <si>
    <t>Will Hinton, Paul Pickering</t>
  </si>
  <si>
    <t>While all Software Developers will be following TDD practices, the Test Engineers will take a more significant responsibility for understanding the automated tests, and assist other Software Developers with how to best implement TDD practically. This includes both automated testing using tools such as JUnit, and manual testing, such as for some GUI elements. Throughout development they will also assist the QC manager in broad exploratory testing to identify any lingering issues.</t>
  </si>
  <si>
    <t>Software Manager</t>
  </si>
  <si>
    <t>Fraser Todd</t>
  </si>
  <si>
    <t>Responsible for coordinating and working alongside the software development team to implement the design specified in the functional specification. Each  week (or longer if necessary) oversee the production of a “sprint”; a working version of the software with new features added since the previous sprint, setting and delegating deliverables throughout the team for each sprint. The software manager is also responsible for overseeing the quality of the code produced by the code along with the integration of said code, providing this information to the Project Manager.</t>
  </si>
  <si>
    <t>Software Developer</t>
  </si>
  <si>
    <t>All Members</t>
  </si>
  <si>
    <t xml:space="preserve">Chiefly responsible for developing and formalising code in a chosen programming language that governs the functionality and aesthetic aspects of the product, in alignment with TDD practises. The workload is to be sectioned into weekly sprints, with specific tasks assigned directly by the Software Manager. Developers collaborate closely with one another within a multi-branch framework provided by a suitable third-party software environment, in accordance with the standard set out by the Version Control Manager. All and any new work must be submitted to the appropriate log on the project’s workflow tracker for accountability and progress tracking purposes.  </t>
  </si>
  <si>
    <t>Documentation Manager</t>
  </si>
  <si>
    <t>Jonathan Cooke</t>
  </si>
  <si>
    <t xml:space="preserve">Works with all group members to manage and maintain all documentation. For all documents the Documentation Manager (DM) is responsible for maintaining the version control, content and formatting. Responsible for implementing consistent usage of documentation formats across the various documentation types, and ensuring that the team fully complies with these formats. </t>
  </si>
  <si>
    <t>Design and Marketing Manager</t>
  </si>
  <si>
    <t>Sophie Maw</t>
  </si>
  <si>
    <t>Responsible for marketing strategies, designing mock-ups and organising the Marketing and Design (DM) team. Their objective is to target the appropriate user and customer (through research and surveys) and produce an accurate design that is achievable to implement. The DM Manager also ensures the construction of media for sales pitches and financial backer meetings, along with key discussion points to guarantee successful advocation.</t>
  </si>
  <si>
    <t>Design and Marketing Team</t>
  </si>
  <si>
    <t>Oliver Partridge, Matteo Pearce, Sarujan Thevathasan</t>
  </si>
  <si>
    <t>Responsible for creating all design media used within the product and all revenues to obtain user opinion.</t>
  </si>
  <si>
    <t>Finance Manager</t>
  </si>
  <si>
    <t>Matteo Pearce</t>
  </si>
  <si>
    <t>The Finance Manager (FM) is responsible for ensuring that the business is run in a fiscally responsible manner. They will manage budgeting, providing advice to the Project Manager to ensure that tasks are budgeted correctly, as well as forecasting to ensure that we can reliably predict our future costs. Also specifically responsible for calculating and writing the Financial Business Plan and Financial Reports, to submit to the Financial Backer.</t>
  </si>
  <si>
    <t>Accountant</t>
  </si>
  <si>
    <t>Luke George</t>
  </si>
  <si>
    <t>The Accountant’s role is to work alongside the Finance Manager in ensuring that the business is run in a fiscally responsible manner. They have to handle all of the accounts for the project, produce relevant financial documents and report to the Finance Manager. They must also keep track of the budget and costs in order to keep company operations within their means, and handle matters regarding upkeep of the company timesheet.</t>
  </si>
  <si>
    <t>Version  Control Manager</t>
  </si>
  <si>
    <t>Srikanth Jakka</t>
  </si>
  <si>
    <t>The Version Control Manager (VCM) is responsible for the Version Control System (VCS) and making sure that the entire programming team utilises this correctly. The VCM should keep track of changes and make sure that changes stay organised (i.e branches). The VCM should ensure that all changes (commits) are being properly documented.</t>
  </si>
  <si>
    <t>Communications Manager</t>
  </si>
  <si>
    <t>Oliver Partridge</t>
  </si>
  <si>
    <t>The Communications manager will be responsible for organising all meetings and act as the point of contact for third parties. The Communications manager will also lead negotiations for contracts and assets the company wishes to acquire. The role will mainly contain emailing and room booking admin, but as the company develops will also be involved with all areas of the company in order to effectively lead negotiations.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</si>
</sst>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_-&quot;£&quot;* #,##0.00_-;\-&quot;£&quot;* #,##0.00_-;_-&quot;£&quot;* &quot;-&quot;??_-;_-@"/>
    <numFmt numFmtId="166" formatCode="&quot;£&quot;#,##0.00"/>
    <numFmt numFmtId="167" formatCode="_(&quot;£&quot;* #,##0.00_);_(&quot;£&quot;* \(#,##0.00\);_(&quot;£&quot;* &quot;-&quot;??_);_(@_)"/>
  </numFmts>
  <fonts count="21">
    <font>
      <sz val="11.0"/>
      <color theme="1"/>
      <name val="Calibri"/>
      <scheme val="minor"/>
    </font>
    <font>
      <b/>
      <u/>
      <sz val="24.0"/>
      <color theme="1"/>
      <name val="Calibri"/>
    </font>
    <font>
      <sz val="11.0"/>
      <color theme="1"/>
      <name val="Calibri"/>
    </font>
    <font>
      <b/>
      <u/>
      <sz val="14.0"/>
      <color theme="1"/>
      <name val="Calibri"/>
    </font>
    <font>
      <b/>
      <u/>
      <sz val="14.0"/>
      <color theme="1"/>
      <name val="Calibri"/>
    </font>
    <font/>
    <font>
      <b/>
      <u/>
      <sz val="14.0"/>
      <color theme="1"/>
      <name val="Calibri"/>
    </font>
    <font>
      <b/>
      <u/>
      <sz val="14.0"/>
      <color theme="1"/>
      <name val="Calibri"/>
    </font>
    <font>
      <b/>
      <u/>
      <sz val="12.0"/>
      <color theme="1"/>
      <name val="Calibri"/>
    </font>
    <font>
      <b/>
      <u/>
      <sz val="12.0"/>
      <color theme="1"/>
      <name val="Calibri"/>
    </font>
    <font>
      <b/>
      <u/>
      <sz val="12.0"/>
      <color theme="1"/>
      <name val="Calibri"/>
    </font>
    <font>
      <b/>
      <u/>
      <sz val="12.0"/>
      <color theme="1"/>
      <name val="Calibri"/>
    </font>
    <font>
      <sz val="12.0"/>
      <color theme="1"/>
      <name val="Calibri"/>
    </font>
    <font>
      <b/>
      <sz val="11.0"/>
      <color theme="1"/>
      <name val="Calibri"/>
    </font>
    <font>
      <b/>
      <sz val="12.0"/>
      <color theme="1"/>
      <name val="Calibri"/>
    </font>
    <font>
      <u/>
      <sz val="14.0"/>
      <color theme="1"/>
      <name val="Calibri"/>
    </font>
    <font>
      <sz val="14.0"/>
      <color theme="1"/>
      <name val="Calibri"/>
    </font>
    <font>
      <b/>
      <sz val="14.0"/>
      <color theme="1"/>
      <name val="Calibri"/>
    </font>
    <font>
      <sz val="18.0"/>
      <color theme="1"/>
      <name val="Calibri"/>
    </font>
    <font>
      <sz val="16.0"/>
      <color theme="1"/>
      <name val="Calibri"/>
    </font>
    <font>
      <sz val="11.0"/>
      <color rgb="FF000000"/>
      <name val="Calibri"/>
    </font>
  </fonts>
  <fills count="8">
    <fill>
      <patternFill patternType="none"/>
    </fill>
    <fill>
      <patternFill patternType="lightGray"/>
    </fill>
    <fill>
      <patternFill patternType="solid">
        <fgColor rgb="FFD9E2F3"/>
        <bgColor rgb="FFD9E2F3"/>
      </patternFill>
    </fill>
    <fill>
      <patternFill patternType="solid">
        <fgColor rgb="FFE2EFD9"/>
        <bgColor rgb="FFE2EFD9"/>
      </patternFill>
    </fill>
    <fill>
      <patternFill patternType="solid">
        <fgColor rgb="FFFBE4D5"/>
        <bgColor rgb="FFFBE4D5"/>
      </patternFill>
    </fill>
    <fill>
      <patternFill patternType="solid">
        <fgColor rgb="FFECECEC"/>
        <bgColor rgb="FFECECEC"/>
      </patternFill>
    </fill>
    <fill>
      <patternFill patternType="solid">
        <fgColor rgb="FFFEF2CB"/>
        <bgColor rgb="FFFEF2CB"/>
      </patternFill>
    </fill>
    <fill>
      <patternFill patternType="solid">
        <fgColor rgb="FFDEEAF6"/>
        <bgColor rgb="FFDEEAF6"/>
      </patternFill>
    </fill>
  </fills>
  <borders count="31">
    <border/>
    <border>
      <right style="thin">
        <color rgb="FF000000"/>
      </right>
    </border>
    <border>
      <left style="thin">
        <color rgb="FF000000"/>
      </left>
    </border>
    <border>
      <left style="medium">
        <color rgb="FF000000"/>
      </left>
      <right style="medium">
        <color rgb="FF000000"/>
      </right>
      <top style="medium">
        <color rgb="FF000000"/>
      </top>
    </border>
    <border>
      <left style="medium">
        <color rgb="FF000000"/>
      </left>
      <right style="medium">
        <color rgb="FF000000"/>
      </right>
    </border>
    <border>
      <left/>
      <right/>
      <top/>
      <bottom/>
    </border>
    <border>
      <left style="thin">
        <color rgb="FF000000"/>
      </left>
      <right/>
      <top/>
      <bottom/>
    </border>
    <border>
      <left/>
      <right style="thin">
        <color rgb="FF000000"/>
      </right>
      <top/>
      <bottom/>
    </border>
    <border>
      <left style="medium">
        <color rgb="FF000000"/>
      </left>
      <right style="medium">
        <color rgb="FF000000"/>
      </right>
      <top/>
      <bottom/>
    </border>
    <border>
      <left style="thin">
        <color rgb="FF000000"/>
      </left>
      <right style="thin">
        <color rgb="FF000000"/>
      </right>
    </border>
    <border>
      <left style="medium">
        <color rgb="FF000000"/>
      </left>
      <right style="medium">
        <color rgb="FF000000"/>
      </right>
      <bottom style="medium">
        <color rgb="FF000000"/>
      </bottom>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Font="1"/>
    <xf borderId="1" fillId="0" fontId="3" numFmtId="0" xfId="0" applyAlignment="1" applyBorder="1" applyFont="1">
      <alignment horizontal="center"/>
    </xf>
    <xf borderId="2" fillId="0" fontId="4" numFmtId="0" xfId="0" applyAlignment="1" applyBorder="1" applyFont="1">
      <alignment horizontal="center"/>
    </xf>
    <xf borderId="1" fillId="0" fontId="5" numFmtId="0" xfId="0" applyBorder="1" applyFont="1"/>
    <xf borderId="0" fillId="0" fontId="6" numFmtId="0" xfId="0" applyAlignment="1" applyFont="1">
      <alignment horizontal="center"/>
    </xf>
    <xf borderId="0" fillId="0" fontId="7" numFmtId="0" xfId="0" applyFont="1"/>
    <xf borderId="0" fillId="0" fontId="8" numFmtId="0" xfId="0" applyAlignment="1" applyFont="1">
      <alignment horizontal="center"/>
    </xf>
    <xf borderId="1" fillId="0" fontId="9" numFmtId="0" xfId="0" applyAlignment="1" applyBorder="1" applyFont="1">
      <alignment horizontal="center"/>
    </xf>
    <xf borderId="2" fillId="0" fontId="10" numFmtId="0" xfId="0" applyAlignment="1" applyBorder="1" applyFont="1">
      <alignment horizontal="center"/>
    </xf>
    <xf borderId="3" fillId="0" fontId="11" numFmtId="0" xfId="0" applyAlignment="1" applyBorder="1" applyFont="1">
      <alignment horizontal="center"/>
    </xf>
    <xf borderId="1" fillId="0" fontId="12" numFmtId="164" xfId="0" applyAlignment="1" applyBorder="1" applyFont="1" applyNumberFormat="1">
      <alignment horizontal="center"/>
    </xf>
    <xf borderId="0" fillId="0" fontId="12" numFmtId="164" xfId="0" applyFont="1" applyNumberFormat="1"/>
    <xf borderId="2" fillId="0" fontId="12" numFmtId="164" xfId="0" applyBorder="1" applyFont="1" applyNumberFormat="1"/>
    <xf borderId="1" fillId="0" fontId="12" numFmtId="164" xfId="0" applyBorder="1" applyFont="1" applyNumberFormat="1"/>
    <xf borderId="4" fillId="0" fontId="12" numFmtId="164" xfId="0" applyBorder="1" applyFont="1" applyNumberFormat="1"/>
    <xf borderId="1" fillId="0" fontId="2" numFmtId="0" xfId="0" applyBorder="1" applyFont="1"/>
    <xf borderId="2" fillId="0" fontId="2" numFmtId="0" xfId="0" applyBorder="1" applyFont="1"/>
    <xf borderId="4" fillId="0" fontId="2" numFmtId="0" xfId="0" applyBorder="1" applyFont="1"/>
    <xf borderId="1" fillId="0" fontId="2" numFmtId="0" xfId="0" applyAlignment="1" applyBorder="1" applyFont="1">
      <alignment horizontal="center"/>
    </xf>
    <xf borderId="0" fillId="0" fontId="2" numFmtId="165" xfId="0" applyFont="1" applyNumberFormat="1"/>
    <xf borderId="1" fillId="0" fontId="2" numFmtId="165" xfId="0" applyBorder="1" applyFont="1" applyNumberFormat="1"/>
    <xf borderId="2" fillId="0" fontId="2" numFmtId="165" xfId="0" applyBorder="1" applyFont="1" applyNumberFormat="1"/>
    <xf borderId="4" fillId="0" fontId="2" numFmtId="165" xfId="0" applyBorder="1" applyFont="1" applyNumberFormat="1"/>
    <xf borderId="5" fillId="2" fontId="2" numFmtId="165" xfId="0" applyBorder="1" applyFill="1" applyFont="1" applyNumberFormat="1"/>
    <xf borderId="6" fillId="2" fontId="2" numFmtId="165" xfId="0" applyBorder="1" applyFont="1" applyNumberFormat="1"/>
    <xf borderId="7" fillId="2" fontId="2" numFmtId="165" xfId="0" applyBorder="1" applyFont="1" applyNumberFormat="1"/>
    <xf borderId="8" fillId="2" fontId="2" numFmtId="165" xfId="0" applyBorder="1" applyFont="1" applyNumberFormat="1"/>
    <xf borderId="1" fillId="0" fontId="2" numFmtId="165" xfId="0" applyAlignment="1" applyBorder="1" applyFont="1" applyNumberFormat="1">
      <alignment horizontal="center"/>
    </xf>
    <xf borderId="5" fillId="3" fontId="2" numFmtId="165" xfId="0" applyBorder="1" applyFill="1" applyFont="1" applyNumberFormat="1"/>
    <xf borderId="6" fillId="3" fontId="2" numFmtId="165" xfId="0" applyBorder="1" applyFont="1" applyNumberFormat="1"/>
    <xf borderId="7" fillId="3" fontId="2" numFmtId="165" xfId="0" applyBorder="1" applyFont="1" applyNumberFormat="1"/>
    <xf borderId="8" fillId="3" fontId="2" numFmtId="165" xfId="0" applyBorder="1" applyFont="1" applyNumberFormat="1"/>
    <xf borderId="5" fillId="4" fontId="2" numFmtId="165" xfId="0" applyBorder="1" applyFill="1" applyFont="1" applyNumberFormat="1"/>
    <xf borderId="6" fillId="4" fontId="2" numFmtId="165" xfId="0" applyBorder="1" applyFont="1" applyNumberFormat="1"/>
    <xf borderId="7" fillId="4" fontId="2" numFmtId="165" xfId="0" applyBorder="1" applyFont="1" applyNumberFormat="1"/>
    <xf borderId="8" fillId="4" fontId="2" numFmtId="165" xfId="0" applyBorder="1" applyFont="1" applyNumberFormat="1"/>
    <xf borderId="0" fillId="0" fontId="2" numFmtId="2" xfId="0" applyAlignment="1" applyFont="1" applyNumberFormat="1">
      <alignment horizontal="center"/>
    </xf>
    <xf borderId="2" fillId="0" fontId="2" numFmtId="2" xfId="0" applyBorder="1" applyFont="1" applyNumberFormat="1"/>
    <xf borderId="0" fillId="0" fontId="2" numFmtId="2" xfId="0" applyFont="1" applyNumberFormat="1"/>
    <xf borderId="1" fillId="0" fontId="2" numFmtId="2" xfId="0" applyBorder="1" applyFont="1" applyNumberFormat="1"/>
    <xf borderId="4" fillId="0" fontId="2" numFmtId="2" xfId="0" applyBorder="1" applyFont="1" applyNumberFormat="1"/>
    <xf borderId="0" fillId="0" fontId="2" numFmtId="0" xfId="0" applyAlignment="1" applyFont="1">
      <alignment horizontal="center"/>
    </xf>
    <xf borderId="0" fillId="0" fontId="13" numFmtId="165" xfId="0" applyAlignment="1" applyFont="1" applyNumberFormat="1">
      <alignment horizontal="center"/>
    </xf>
    <xf borderId="2" fillId="0" fontId="2" numFmtId="166" xfId="0" applyBorder="1" applyFont="1" applyNumberFormat="1"/>
    <xf borderId="0" fillId="0" fontId="2" numFmtId="166" xfId="0" applyFont="1" applyNumberFormat="1"/>
    <xf borderId="1" fillId="0" fontId="2" numFmtId="166" xfId="0" applyBorder="1" applyFont="1" applyNumberFormat="1"/>
    <xf borderId="4" fillId="0" fontId="2" numFmtId="166" xfId="0" applyBorder="1" applyFont="1" applyNumberFormat="1"/>
    <xf borderId="0" fillId="0" fontId="2" numFmtId="165" xfId="0" applyAlignment="1" applyFont="1" applyNumberFormat="1">
      <alignment horizontal="center"/>
    </xf>
    <xf borderId="6" fillId="5" fontId="2" numFmtId="165" xfId="0" applyBorder="1" applyFill="1" applyFont="1" applyNumberFormat="1"/>
    <xf borderId="5" fillId="5" fontId="2" numFmtId="165" xfId="0" applyBorder="1" applyFont="1" applyNumberFormat="1"/>
    <xf borderId="7" fillId="5" fontId="2" numFmtId="165" xfId="0" applyBorder="1" applyFont="1" applyNumberFormat="1"/>
    <xf borderId="8" fillId="5" fontId="2" numFmtId="165" xfId="0" applyBorder="1" applyFont="1" applyNumberFormat="1"/>
    <xf borderId="0" fillId="0" fontId="14" numFmtId="0" xfId="0" applyAlignment="1" applyFont="1">
      <alignment horizontal="center"/>
    </xf>
    <xf borderId="6" fillId="6" fontId="2" numFmtId="165" xfId="0" applyBorder="1" applyFill="1" applyFont="1" applyNumberFormat="1"/>
    <xf borderId="5" fillId="6" fontId="2" numFmtId="165" xfId="0" applyBorder="1" applyFont="1" applyNumberFormat="1"/>
    <xf borderId="7" fillId="6" fontId="2" numFmtId="165" xfId="0" applyBorder="1" applyFont="1" applyNumberFormat="1"/>
    <xf borderId="8" fillId="6" fontId="2" numFmtId="165" xfId="0" applyBorder="1" applyFont="1" applyNumberFormat="1"/>
    <xf borderId="9" fillId="0" fontId="2" numFmtId="165" xfId="0" applyBorder="1" applyFont="1" applyNumberFormat="1"/>
    <xf borderId="0" fillId="0" fontId="15" numFmtId="165" xfId="0" applyAlignment="1" applyFont="1" applyNumberFormat="1">
      <alignment horizontal="center"/>
    </xf>
    <xf borderId="2" fillId="0" fontId="16" numFmtId="165" xfId="0" applyBorder="1" applyFont="1" applyNumberFormat="1"/>
    <xf borderId="0" fillId="0" fontId="16" numFmtId="165" xfId="0" applyFont="1" applyNumberFormat="1"/>
    <xf borderId="1" fillId="0" fontId="16" numFmtId="165" xfId="0" applyBorder="1" applyFont="1" applyNumberFormat="1"/>
    <xf borderId="4" fillId="0" fontId="16" numFmtId="165" xfId="0" applyBorder="1" applyFont="1" applyNumberFormat="1"/>
    <xf borderId="0" fillId="0" fontId="16" numFmtId="165" xfId="0" applyAlignment="1" applyFont="1" applyNumberFormat="1">
      <alignment horizontal="center"/>
    </xf>
    <xf borderId="0" fillId="0" fontId="17" numFmtId="165" xfId="0" applyAlignment="1" applyFont="1" applyNumberFormat="1">
      <alignment horizontal="center"/>
    </xf>
    <xf borderId="2" fillId="0" fontId="16" numFmtId="166" xfId="0" applyBorder="1" applyFont="1" applyNumberFormat="1"/>
    <xf borderId="0" fillId="0" fontId="16" numFmtId="166" xfId="0" applyFont="1" applyNumberFormat="1"/>
    <xf borderId="1" fillId="0" fontId="16" numFmtId="166" xfId="0" applyBorder="1" applyFont="1" applyNumberFormat="1"/>
    <xf borderId="10" fillId="0" fontId="16" numFmtId="166" xfId="0" applyBorder="1" applyFont="1" applyNumberFormat="1"/>
    <xf borderId="0" fillId="0" fontId="18" numFmtId="0" xfId="0" applyAlignment="1" applyFont="1">
      <alignment horizontal="right" shrinkToFit="0" vertical="center" wrapText="1"/>
    </xf>
    <xf borderId="0" fillId="0" fontId="18" numFmtId="0" xfId="0" applyAlignment="1" applyFont="1">
      <alignment horizontal="center" vertical="center"/>
    </xf>
    <xf borderId="11" fillId="0" fontId="18" numFmtId="165" xfId="0" applyAlignment="1" applyBorder="1" applyFont="1" applyNumberFormat="1">
      <alignment horizontal="center" vertical="center"/>
    </xf>
    <xf borderId="12" fillId="0" fontId="5" numFmtId="0" xfId="0" applyBorder="1" applyFont="1"/>
    <xf borderId="0" fillId="0" fontId="18" numFmtId="165" xfId="0" applyAlignment="1" applyFont="1" applyNumberFormat="1">
      <alignment horizontal="center" vertical="center"/>
    </xf>
    <xf borderId="0" fillId="0" fontId="19" numFmtId="0" xfId="0" applyAlignment="1" applyFont="1">
      <alignment horizontal="left" vertical="center"/>
    </xf>
    <xf borderId="13" fillId="0" fontId="5" numFmtId="0" xfId="0" applyBorder="1" applyFont="1"/>
    <xf borderId="14" fillId="0" fontId="5" numFmtId="0" xfId="0" applyBorder="1" applyFont="1"/>
    <xf borderId="0" fillId="0" fontId="18" numFmtId="0" xfId="0" applyAlignment="1" applyFont="1">
      <alignment horizontal="right" vertical="center"/>
    </xf>
    <xf borderId="0" fillId="0" fontId="12" numFmtId="0" xfId="0" applyFont="1"/>
    <xf borderId="11" fillId="0" fontId="18" numFmtId="167" xfId="0" applyAlignment="1" applyBorder="1" applyFont="1" applyNumberFormat="1">
      <alignment horizontal="center" vertical="center"/>
    </xf>
    <xf borderId="0" fillId="0" fontId="2" numFmtId="0" xfId="0" applyAlignment="1" applyFont="1">
      <alignment horizontal="right"/>
    </xf>
    <xf borderId="0" fillId="0" fontId="2" numFmtId="167" xfId="0" applyFont="1" applyNumberFormat="1"/>
    <xf borderId="15" fillId="0" fontId="5" numFmtId="0" xfId="0" applyBorder="1" applyFont="1"/>
    <xf borderId="16" fillId="0" fontId="5" numFmtId="0" xfId="0" applyBorder="1" applyFont="1"/>
    <xf borderId="3" fillId="0" fontId="2" numFmtId="0" xfId="0" applyAlignment="1" applyBorder="1" applyFont="1">
      <alignment horizontal="center" vertical="center"/>
    </xf>
    <xf borderId="10" fillId="0" fontId="5" numFmtId="0" xfId="0" applyBorder="1" applyFont="1"/>
    <xf borderId="17" fillId="0" fontId="2" numFmtId="0" xfId="0" applyAlignment="1" applyBorder="1" applyFont="1">
      <alignment horizontal="center" vertical="center"/>
    </xf>
    <xf borderId="18" fillId="0" fontId="13" numFmtId="0" xfId="0" applyAlignment="1" applyBorder="1" applyFont="1">
      <alignment horizontal="center"/>
    </xf>
    <xf borderId="19" fillId="0" fontId="5" numFmtId="0" xfId="0" applyBorder="1" applyFont="1"/>
    <xf borderId="20" fillId="0" fontId="5" numFmtId="0" xfId="0" applyBorder="1" applyFont="1"/>
    <xf borderId="21" fillId="0" fontId="2" numFmtId="0" xfId="0" applyAlignment="1" applyBorder="1" applyFont="1">
      <alignment horizontal="left" shrinkToFit="0" wrapText="1"/>
    </xf>
    <xf borderId="21" fillId="0" fontId="5" numFmtId="0" xfId="0" applyBorder="1" applyFont="1"/>
    <xf borderId="22" fillId="0" fontId="2" numFmtId="0" xfId="0" applyBorder="1" applyFont="1"/>
    <xf borderId="23" fillId="0" fontId="2" numFmtId="165" xfId="0" applyBorder="1" applyFont="1" applyNumberFormat="1"/>
    <xf borderId="23" fillId="0" fontId="2" numFmtId="0" xfId="0" applyBorder="1" applyFont="1"/>
    <xf borderId="23" fillId="0" fontId="2" numFmtId="2" xfId="0" applyBorder="1" applyFont="1" applyNumberFormat="1"/>
    <xf borderId="24" fillId="0" fontId="2" numFmtId="165" xfId="0" applyBorder="1" applyFont="1" applyNumberFormat="1"/>
    <xf borderId="25" fillId="7" fontId="2" numFmtId="0" xfId="0" applyBorder="1" applyFill="1" applyFont="1"/>
    <xf borderId="26" fillId="7" fontId="2" numFmtId="165" xfId="0" applyBorder="1" applyFont="1" applyNumberFormat="1"/>
    <xf borderId="26" fillId="7" fontId="2" numFmtId="0" xfId="0" applyBorder="1" applyFont="1"/>
    <xf borderId="26" fillId="7" fontId="2" numFmtId="2" xfId="0" applyBorder="1" applyFont="1" applyNumberFormat="1"/>
    <xf borderId="27" fillId="7" fontId="2" numFmtId="166" xfId="0" applyBorder="1" applyFont="1" applyNumberFormat="1"/>
    <xf borderId="0" fillId="0" fontId="20" numFmtId="0" xfId="0" applyAlignment="1" applyFont="1">
      <alignment horizontal="left"/>
    </xf>
    <xf borderId="25" fillId="3" fontId="2" numFmtId="0" xfId="0" applyBorder="1" applyFont="1"/>
    <xf borderId="26" fillId="3" fontId="2" numFmtId="165" xfId="0" applyBorder="1" applyFont="1" applyNumberFormat="1"/>
    <xf borderId="26" fillId="3" fontId="2" numFmtId="0" xfId="0" applyBorder="1" applyFont="1"/>
    <xf borderId="26" fillId="3" fontId="2" numFmtId="2" xfId="0" applyBorder="1" applyFont="1" applyNumberFormat="1"/>
    <xf borderId="27" fillId="3" fontId="2" numFmtId="166" xfId="0" applyBorder="1" applyFont="1" applyNumberFormat="1"/>
    <xf borderId="28" fillId="3" fontId="2" numFmtId="0" xfId="0" applyBorder="1" applyFont="1"/>
    <xf borderId="29" fillId="3" fontId="2" numFmtId="165" xfId="0" applyBorder="1" applyFont="1" applyNumberFormat="1"/>
    <xf borderId="29" fillId="3" fontId="2" numFmtId="0" xfId="0" applyBorder="1" applyFont="1"/>
    <xf borderId="29" fillId="3" fontId="2" numFmtId="2" xfId="0" applyBorder="1" applyFont="1" applyNumberFormat="1"/>
    <xf borderId="30" fillId="3" fontId="2" numFmtId="166" xfId="0" applyBorder="1" applyFont="1" applyNumberFormat="1"/>
    <xf borderId="22" fillId="3" fontId="2" numFmtId="0" xfId="0" applyBorder="1" applyFont="1"/>
    <xf borderId="24" fillId="3" fontId="2" numFmtId="166" xfId="0" applyBorder="1" applyFont="1" applyNumberFormat="1"/>
    <xf borderId="25" fillId="2" fontId="2" numFmtId="0" xfId="0" applyBorder="1" applyFont="1"/>
    <xf borderId="27" fillId="2" fontId="2" numFmtId="166" xfId="0" applyBorder="1" applyFont="1" applyNumberFormat="1"/>
    <xf borderId="28" fillId="4" fontId="2" numFmtId="0" xfId="0" applyBorder="1" applyFont="1"/>
    <xf borderId="30" fillId="4" fontId="2" numFmtId="166" xfId="0" applyBorder="1" applyFont="1" applyNumberFormat="1"/>
    <xf borderId="13" fillId="0" fontId="2" numFmtId="0" xfId="0" applyAlignment="1" applyBorder="1" applyFont="1">
      <alignment horizontal="center"/>
    </xf>
    <xf borderId="26" fillId="0" fontId="14" numFmtId="0" xfId="0" applyAlignment="1" applyBorder="1" applyFont="1">
      <alignment vertical="top"/>
    </xf>
    <xf borderId="26" fillId="0" fontId="2" numFmtId="0" xfId="0" applyAlignment="1" applyBorder="1" applyFont="1">
      <alignment vertical="top"/>
    </xf>
    <xf borderId="26" fillId="0" fontId="2" numFmtId="0" xfId="0" applyAlignment="1" applyBorder="1" applyFont="1">
      <alignment horizontal="left" shrinkToFit="0" vertical="top" wrapText="1"/>
    </xf>
    <xf borderId="26" fillId="0" fontId="2" numFmtId="0" xfId="0" applyAlignment="1" applyBorder="1" applyFont="1">
      <alignment shrinkToFit="0" vertical="top" wrapText="1"/>
    </xf>
    <xf borderId="0" fillId="0" fontId="2"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E0B3"/>
    <pageSetUpPr/>
  </sheetPr>
  <sheetViews>
    <sheetView workbookViewId="0"/>
  </sheetViews>
  <sheetFormatPr customHeight="1" defaultColWidth="14.43" defaultRowHeight="15.0"/>
  <cols>
    <col customWidth="1" min="1" max="1" width="30.29"/>
    <col customWidth="1" min="2" max="2" width="16.0"/>
    <col customWidth="1" min="3" max="3" width="17.14"/>
    <col customWidth="1" min="14" max="14" width="16.86"/>
    <col customWidth="1" min="15" max="15" width="15.71"/>
    <col customWidth="1" min="16" max="16" width="16.14"/>
    <col customWidth="1" min="17" max="17" width="15.43"/>
    <col customWidth="1" min="18" max="18" width="15.86"/>
    <col customWidth="1" min="19" max="19" width="19.0"/>
    <col customWidth="1" min="20" max="20" width="16.14"/>
    <col customWidth="1" min="21" max="21" width="16.29"/>
    <col customWidth="1" min="28" max="28" width="15.71"/>
    <col customWidth="1" min="30" max="30" width="16.0"/>
    <col customWidth="1" min="33" max="33" width="15.71"/>
    <col customWidth="1" min="40" max="41" width="10.43"/>
  </cols>
  <sheetData>
    <row r="1">
      <c r="A1" s="1"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row>
    <row r="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row>
    <row r="3">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row>
    <row r="4">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row>
    <row r="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row>
    <row r="6">
      <c r="A6" s="3"/>
      <c r="B6" s="4" t="s">
        <v>1</v>
      </c>
      <c r="H6" s="5"/>
      <c r="I6" s="4" t="s">
        <v>2</v>
      </c>
      <c r="M6" s="5"/>
      <c r="N6" s="4" t="s">
        <v>3</v>
      </c>
      <c r="W6" s="5"/>
      <c r="X6" s="4" t="s">
        <v>4</v>
      </c>
      <c r="AA6" s="5"/>
      <c r="AB6" s="6" t="s">
        <v>5</v>
      </c>
      <c r="AI6" s="7"/>
      <c r="AJ6" s="7"/>
      <c r="AK6" s="8"/>
      <c r="AL6" s="2"/>
      <c r="AM6" s="2"/>
      <c r="AN6" s="7"/>
      <c r="AO6" s="7"/>
    </row>
    <row r="7">
      <c r="A7" s="3" t="s">
        <v>6</v>
      </c>
      <c r="B7" s="8" t="s">
        <v>7</v>
      </c>
      <c r="C7" s="8" t="s">
        <v>8</v>
      </c>
      <c r="D7" s="8" t="s">
        <v>9</v>
      </c>
      <c r="E7" s="8" t="s">
        <v>10</v>
      </c>
      <c r="F7" s="8" t="s">
        <v>11</v>
      </c>
      <c r="G7" s="8" t="s">
        <v>12</v>
      </c>
      <c r="H7" s="9" t="s">
        <v>13</v>
      </c>
      <c r="I7" s="10" t="s">
        <v>14</v>
      </c>
      <c r="J7" s="8" t="s">
        <v>15</v>
      </c>
      <c r="K7" s="8" t="s">
        <v>16</v>
      </c>
      <c r="L7" s="8" t="s">
        <v>17</v>
      </c>
      <c r="M7" s="9" t="s">
        <v>18</v>
      </c>
      <c r="N7" s="8" t="s">
        <v>19</v>
      </c>
      <c r="O7" s="8" t="s">
        <v>20</v>
      </c>
      <c r="P7" s="8" t="s">
        <v>21</v>
      </c>
      <c r="Q7" s="8" t="s">
        <v>22</v>
      </c>
      <c r="R7" s="11" t="s">
        <v>23</v>
      </c>
      <c r="S7" s="8" t="s">
        <v>24</v>
      </c>
      <c r="T7" s="8" t="s">
        <v>25</v>
      </c>
      <c r="U7" s="8" t="s">
        <v>26</v>
      </c>
      <c r="V7" s="8" t="s">
        <v>27</v>
      </c>
      <c r="W7" s="9" t="s">
        <v>28</v>
      </c>
      <c r="X7" s="10" t="s">
        <v>29</v>
      </c>
      <c r="Y7" s="8" t="s">
        <v>30</v>
      </c>
      <c r="Z7" s="8" t="s">
        <v>31</v>
      </c>
      <c r="AA7" s="9" t="s">
        <v>32</v>
      </c>
      <c r="AB7" s="8" t="s">
        <v>33</v>
      </c>
      <c r="AC7" s="8" t="s">
        <v>34</v>
      </c>
      <c r="AD7" s="8" t="s">
        <v>35</v>
      </c>
      <c r="AE7" s="8" t="s">
        <v>36</v>
      </c>
      <c r="AF7" s="8" t="s">
        <v>37</v>
      </c>
      <c r="AG7" s="8" t="s">
        <v>38</v>
      </c>
      <c r="AH7" s="8" t="s">
        <v>39</v>
      </c>
      <c r="AI7" s="11" t="s">
        <v>40</v>
      </c>
      <c r="AJ7" s="8" t="s">
        <v>41</v>
      </c>
      <c r="AK7" s="9" t="s">
        <v>42</v>
      </c>
      <c r="AL7" s="2"/>
    </row>
    <row r="8">
      <c r="A8" s="12" t="s">
        <v>43</v>
      </c>
      <c r="B8" s="13">
        <v>44855.0</v>
      </c>
      <c r="C8" s="14">
        <v>44862.0</v>
      </c>
      <c r="D8" s="13">
        <v>44869.0</v>
      </c>
      <c r="E8" s="14">
        <v>44876.0</v>
      </c>
      <c r="F8" s="13">
        <v>44883.0</v>
      </c>
      <c r="G8" s="14">
        <v>44890.0</v>
      </c>
      <c r="H8" s="13">
        <v>44897.0</v>
      </c>
      <c r="I8" s="14">
        <v>44904.0</v>
      </c>
      <c r="J8" s="13">
        <v>44911.0</v>
      </c>
      <c r="K8" s="14">
        <v>44918.0</v>
      </c>
      <c r="L8" s="13">
        <v>44925.0</v>
      </c>
      <c r="M8" s="15">
        <v>44932.0</v>
      </c>
      <c r="N8" s="13">
        <v>44939.0</v>
      </c>
      <c r="O8" s="14">
        <v>44946.0</v>
      </c>
      <c r="P8" s="13">
        <v>44953.0</v>
      </c>
      <c r="Q8" s="14">
        <v>44960.0</v>
      </c>
      <c r="R8" s="16">
        <v>44967.0</v>
      </c>
      <c r="S8" s="13">
        <v>44974.0</v>
      </c>
      <c r="T8" s="13">
        <v>44981.0</v>
      </c>
      <c r="U8" s="14">
        <v>44988.0</v>
      </c>
      <c r="V8" s="13">
        <v>44995.0</v>
      </c>
      <c r="W8" s="15">
        <v>45002.0</v>
      </c>
      <c r="X8" s="14">
        <v>45009.0</v>
      </c>
      <c r="Y8" s="14">
        <v>45016.0</v>
      </c>
      <c r="Z8" s="13">
        <v>45023.0</v>
      </c>
      <c r="AA8" s="15">
        <v>45030.0</v>
      </c>
      <c r="AB8" s="13">
        <v>45037.0</v>
      </c>
      <c r="AC8" s="14">
        <v>45044.0</v>
      </c>
      <c r="AD8" s="13">
        <v>45051.0</v>
      </c>
      <c r="AE8" s="14">
        <v>45058.0</v>
      </c>
      <c r="AF8" s="13">
        <v>45065.0</v>
      </c>
      <c r="AG8" s="14">
        <v>45072.0</v>
      </c>
      <c r="AH8" s="13">
        <v>45079.0</v>
      </c>
      <c r="AI8" s="16">
        <v>45086.0</v>
      </c>
      <c r="AJ8" s="13">
        <v>45087.0</v>
      </c>
      <c r="AK8" s="15">
        <v>45088.0</v>
      </c>
      <c r="AL8" s="2"/>
    </row>
    <row r="9">
      <c r="A9" s="17"/>
      <c r="B9" s="2"/>
      <c r="C9" s="2"/>
      <c r="D9" s="2"/>
      <c r="E9" s="2"/>
      <c r="F9" s="2"/>
      <c r="G9" s="2"/>
      <c r="H9" s="17"/>
      <c r="I9" s="18"/>
      <c r="J9" s="2"/>
      <c r="K9" s="2"/>
      <c r="L9" s="2"/>
      <c r="M9" s="17"/>
      <c r="N9" s="2"/>
      <c r="O9" s="2"/>
      <c r="P9" s="2"/>
      <c r="Q9" s="2"/>
      <c r="R9" s="19"/>
      <c r="S9" s="2"/>
      <c r="T9" s="2"/>
      <c r="U9" s="2"/>
      <c r="V9" s="2"/>
      <c r="W9" s="17"/>
      <c r="X9" s="18"/>
      <c r="Y9" s="2"/>
      <c r="Z9" s="2"/>
      <c r="AA9" s="17"/>
      <c r="AB9" s="2"/>
      <c r="AC9" s="2"/>
      <c r="AD9" s="2"/>
      <c r="AE9" s="2"/>
      <c r="AF9" s="2"/>
      <c r="AG9" s="2"/>
      <c r="AH9" s="2"/>
      <c r="AI9" s="19"/>
      <c r="AJ9" s="2"/>
      <c r="AK9" s="17"/>
      <c r="AL9" s="2"/>
    </row>
    <row r="10">
      <c r="A10" s="17"/>
      <c r="B10" s="2"/>
      <c r="C10" s="2"/>
      <c r="D10" s="2"/>
      <c r="E10" s="2"/>
      <c r="F10" s="2"/>
      <c r="G10" s="2"/>
      <c r="H10" s="17"/>
      <c r="I10" s="18"/>
      <c r="J10" s="2"/>
      <c r="K10" s="2"/>
      <c r="L10" s="2"/>
      <c r="M10" s="17"/>
      <c r="N10" s="2"/>
      <c r="O10" s="2"/>
      <c r="P10" s="2"/>
      <c r="Q10" s="2"/>
      <c r="R10" s="19"/>
      <c r="S10" s="2"/>
      <c r="T10" s="2"/>
      <c r="U10" s="2"/>
      <c r="V10" s="2"/>
      <c r="W10" s="17"/>
      <c r="X10" s="18"/>
      <c r="Y10" s="2"/>
      <c r="Z10" s="2"/>
      <c r="AA10" s="17"/>
      <c r="AB10" s="2"/>
      <c r="AC10" s="2"/>
      <c r="AD10" s="2"/>
      <c r="AE10" s="2"/>
      <c r="AF10" s="2"/>
      <c r="AG10" s="2"/>
      <c r="AH10" s="2"/>
      <c r="AI10" s="19"/>
      <c r="AJ10" s="2"/>
      <c r="AK10" s="17"/>
      <c r="AL10" s="2"/>
    </row>
    <row r="11">
      <c r="A11" s="9" t="s">
        <v>44</v>
      </c>
      <c r="B11" s="2"/>
      <c r="C11" s="2"/>
      <c r="D11" s="2"/>
      <c r="E11" s="2"/>
      <c r="F11" s="2"/>
      <c r="G11" s="2"/>
      <c r="H11" s="17"/>
      <c r="I11" s="18"/>
      <c r="J11" s="2"/>
      <c r="K11" s="2"/>
      <c r="L11" s="2"/>
      <c r="M11" s="17"/>
      <c r="N11" s="2"/>
      <c r="O11" s="2"/>
      <c r="P11" s="2"/>
      <c r="Q11" s="2"/>
      <c r="R11" s="19"/>
      <c r="S11" s="2"/>
      <c r="T11" s="2"/>
      <c r="U11" s="2"/>
      <c r="V11" s="2"/>
      <c r="W11" s="17"/>
      <c r="X11" s="18"/>
      <c r="Y11" s="2"/>
      <c r="Z11" s="2"/>
      <c r="AA11" s="17"/>
      <c r="AB11" s="2"/>
      <c r="AC11" s="2"/>
      <c r="AD11" s="2"/>
      <c r="AE11" s="2"/>
      <c r="AF11" s="2"/>
      <c r="AG11" s="2"/>
      <c r="AH11" s="2"/>
      <c r="AI11" s="19"/>
      <c r="AJ11" s="2"/>
      <c r="AK11" s="17"/>
      <c r="AL11" s="2"/>
    </row>
    <row r="12">
      <c r="A12" s="20" t="s">
        <v>45</v>
      </c>
      <c r="B12" s="21">
        <f t="shared" ref="B12:AK12" si="1">23.5*1400/52</f>
        <v>632.6923077</v>
      </c>
      <c r="C12" s="21">
        <f t="shared" si="1"/>
        <v>632.6923077</v>
      </c>
      <c r="D12" s="21">
        <f t="shared" si="1"/>
        <v>632.6923077</v>
      </c>
      <c r="E12" s="21">
        <f t="shared" si="1"/>
        <v>632.6923077</v>
      </c>
      <c r="F12" s="21">
        <f t="shared" si="1"/>
        <v>632.6923077</v>
      </c>
      <c r="G12" s="21">
        <f t="shared" si="1"/>
        <v>632.6923077</v>
      </c>
      <c r="H12" s="22">
        <f t="shared" si="1"/>
        <v>632.6923077</v>
      </c>
      <c r="I12" s="23">
        <f t="shared" si="1"/>
        <v>632.6923077</v>
      </c>
      <c r="J12" s="21">
        <f t="shared" si="1"/>
        <v>632.6923077</v>
      </c>
      <c r="K12" s="21">
        <f t="shared" si="1"/>
        <v>632.6923077</v>
      </c>
      <c r="L12" s="21">
        <f t="shared" si="1"/>
        <v>632.6923077</v>
      </c>
      <c r="M12" s="22">
        <f t="shared" si="1"/>
        <v>632.6923077</v>
      </c>
      <c r="N12" s="21">
        <f t="shared" si="1"/>
        <v>632.6923077</v>
      </c>
      <c r="O12" s="21">
        <f t="shared" si="1"/>
        <v>632.6923077</v>
      </c>
      <c r="P12" s="21">
        <f t="shared" si="1"/>
        <v>632.6923077</v>
      </c>
      <c r="Q12" s="21">
        <f t="shared" si="1"/>
        <v>632.6923077</v>
      </c>
      <c r="R12" s="24">
        <f t="shared" si="1"/>
        <v>632.6923077</v>
      </c>
      <c r="S12" s="21">
        <f t="shared" si="1"/>
        <v>632.6923077</v>
      </c>
      <c r="T12" s="21">
        <f t="shared" si="1"/>
        <v>632.6923077</v>
      </c>
      <c r="U12" s="21">
        <f t="shared" si="1"/>
        <v>632.6923077</v>
      </c>
      <c r="V12" s="21">
        <f t="shared" si="1"/>
        <v>632.6923077</v>
      </c>
      <c r="W12" s="22">
        <f t="shared" si="1"/>
        <v>632.6923077</v>
      </c>
      <c r="X12" s="23">
        <f t="shared" si="1"/>
        <v>632.6923077</v>
      </c>
      <c r="Y12" s="21">
        <f t="shared" si="1"/>
        <v>632.6923077</v>
      </c>
      <c r="Z12" s="21">
        <f t="shared" si="1"/>
        <v>632.6923077</v>
      </c>
      <c r="AA12" s="22">
        <f t="shared" si="1"/>
        <v>632.6923077</v>
      </c>
      <c r="AB12" s="21">
        <f t="shared" si="1"/>
        <v>632.6923077</v>
      </c>
      <c r="AC12" s="21">
        <f t="shared" si="1"/>
        <v>632.6923077</v>
      </c>
      <c r="AD12" s="21">
        <f t="shared" si="1"/>
        <v>632.6923077</v>
      </c>
      <c r="AE12" s="21">
        <f t="shared" si="1"/>
        <v>632.6923077</v>
      </c>
      <c r="AF12" s="21">
        <f t="shared" si="1"/>
        <v>632.6923077</v>
      </c>
      <c r="AG12" s="21">
        <f t="shared" si="1"/>
        <v>632.6923077</v>
      </c>
      <c r="AH12" s="21">
        <f t="shared" si="1"/>
        <v>632.6923077</v>
      </c>
      <c r="AI12" s="24">
        <f t="shared" si="1"/>
        <v>632.6923077</v>
      </c>
      <c r="AJ12" s="21">
        <f t="shared" si="1"/>
        <v>632.6923077</v>
      </c>
      <c r="AK12" s="22">
        <f t="shared" si="1"/>
        <v>632.6923077</v>
      </c>
      <c r="AL12" s="2"/>
    </row>
    <row r="13">
      <c r="A13" s="20" t="s">
        <v>46</v>
      </c>
      <c r="B13" s="21">
        <f>SUM(B12)</f>
        <v>632.6923077</v>
      </c>
      <c r="C13" s="25">
        <f t="shared" ref="C13:D13" si="2">C12*0</f>
        <v>0</v>
      </c>
      <c r="D13" s="25">
        <f t="shared" si="2"/>
        <v>0</v>
      </c>
      <c r="E13" s="21">
        <f>SUM(C12:E12)</f>
        <v>1898.076923</v>
      </c>
      <c r="F13" s="25">
        <f t="shared" ref="F13:G13" si="3">F12*0</f>
        <v>0</v>
      </c>
      <c r="G13" s="25">
        <f t="shared" si="3"/>
        <v>0</v>
      </c>
      <c r="H13" s="22">
        <f>SUM(F12:H12)</f>
        <v>1898.076923</v>
      </c>
      <c r="I13" s="26">
        <f t="shared" ref="I13:P13" si="4">I12*0</f>
        <v>0</v>
      </c>
      <c r="J13" s="25">
        <f t="shared" si="4"/>
        <v>0</v>
      </c>
      <c r="K13" s="25">
        <f t="shared" si="4"/>
        <v>0</v>
      </c>
      <c r="L13" s="25">
        <f t="shared" si="4"/>
        <v>0</v>
      </c>
      <c r="M13" s="27">
        <f t="shared" si="4"/>
        <v>0</v>
      </c>
      <c r="N13" s="25">
        <f t="shared" si="4"/>
        <v>0</v>
      </c>
      <c r="O13" s="25">
        <f t="shared" si="4"/>
        <v>0</v>
      </c>
      <c r="P13" s="25">
        <f t="shared" si="4"/>
        <v>0</v>
      </c>
      <c r="Q13" s="21">
        <f>SUM(I12:Q12)</f>
        <v>5694.230769</v>
      </c>
      <c r="R13" s="28">
        <f t="shared" ref="R13:S13" si="5">R12*0</f>
        <v>0</v>
      </c>
      <c r="S13" s="25">
        <f t="shared" si="5"/>
        <v>0</v>
      </c>
      <c r="T13" s="21">
        <f>SUM(R12:T12)</f>
        <v>1898.076923</v>
      </c>
      <c r="U13" s="25">
        <f t="shared" ref="U13:V13" si="6">U12*0</f>
        <v>0</v>
      </c>
      <c r="V13" s="25">
        <f t="shared" si="6"/>
        <v>0</v>
      </c>
      <c r="W13" s="21">
        <f>SUM(U12:W12)</f>
        <v>1898.076923</v>
      </c>
      <c r="X13" s="26">
        <f t="shared" ref="X13:AF13" si="7">X12*0</f>
        <v>0</v>
      </c>
      <c r="Y13" s="25">
        <f t="shared" si="7"/>
        <v>0</v>
      </c>
      <c r="Z13" s="25">
        <f t="shared" si="7"/>
        <v>0</v>
      </c>
      <c r="AA13" s="27">
        <f t="shared" si="7"/>
        <v>0</v>
      </c>
      <c r="AB13" s="25">
        <f t="shared" si="7"/>
        <v>0</v>
      </c>
      <c r="AC13" s="25">
        <f t="shared" si="7"/>
        <v>0</v>
      </c>
      <c r="AD13" s="25">
        <f t="shared" si="7"/>
        <v>0</v>
      </c>
      <c r="AE13" s="25">
        <f t="shared" si="7"/>
        <v>0</v>
      </c>
      <c r="AF13" s="25">
        <f t="shared" si="7"/>
        <v>0</v>
      </c>
      <c r="AG13" s="21">
        <f>SUM(X12:AK12)</f>
        <v>8857.692308</v>
      </c>
      <c r="AH13" s="25">
        <f t="shared" ref="AH13:AK13" si="8">AH12*0</f>
        <v>0</v>
      </c>
      <c r="AI13" s="28">
        <f t="shared" si="8"/>
        <v>0</v>
      </c>
      <c r="AJ13" s="25">
        <f t="shared" si="8"/>
        <v>0</v>
      </c>
      <c r="AK13" s="25">
        <f t="shared" si="8"/>
        <v>0</v>
      </c>
      <c r="AL13" s="2"/>
    </row>
    <row r="14">
      <c r="A14" s="17"/>
      <c r="B14" s="21"/>
      <c r="C14" s="21"/>
      <c r="D14" s="21"/>
      <c r="E14" s="21"/>
      <c r="F14" s="21"/>
      <c r="G14" s="21"/>
      <c r="H14" s="22"/>
      <c r="I14" s="23"/>
      <c r="J14" s="21"/>
      <c r="K14" s="21"/>
      <c r="L14" s="21"/>
      <c r="M14" s="22"/>
      <c r="N14" s="21"/>
      <c r="O14" s="21"/>
      <c r="P14" s="21"/>
      <c r="Q14" s="21"/>
      <c r="R14" s="24"/>
      <c r="S14" s="21"/>
      <c r="T14" s="21"/>
      <c r="U14" s="21"/>
      <c r="V14" s="21"/>
      <c r="W14" s="22"/>
      <c r="X14" s="23"/>
      <c r="Y14" s="21"/>
      <c r="Z14" s="21"/>
      <c r="AA14" s="22"/>
      <c r="AB14" s="21"/>
      <c r="AC14" s="21"/>
      <c r="AD14" s="21"/>
      <c r="AE14" s="21"/>
      <c r="AF14" s="21"/>
      <c r="AG14" s="21"/>
      <c r="AH14" s="21"/>
      <c r="AI14" s="24"/>
      <c r="AJ14" s="21"/>
      <c r="AK14" s="22"/>
      <c r="AL14" s="2"/>
    </row>
    <row r="15">
      <c r="A15" s="29" t="s">
        <v>47</v>
      </c>
      <c r="B15" s="21">
        <v>50.0</v>
      </c>
      <c r="C15" s="21">
        <v>50.0</v>
      </c>
      <c r="D15" s="21">
        <v>50.0</v>
      </c>
      <c r="E15" s="21">
        <v>50.0</v>
      </c>
      <c r="F15" s="21">
        <v>50.0</v>
      </c>
      <c r="G15" s="21">
        <v>50.0</v>
      </c>
      <c r="H15" s="22">
        <v>50.0</v>
      </c>
      <c r="I15" s="23">
        <v>50.0</v>
      </c>
      <c r="J15" s="21">
        <v>50.0</v>
      </c>
      <c r="K15" s="21">
        <v>50.0</v>
      </c>
      <c r="L15" s="21">
        <v>50.0</v>
      </c>
      <c r="M15" s="22">
        <v>50.0</v>
      </c>
      <c r="N15" s="21">
        <v>50.0</v>
      </c>
      <c r="O15" s="21">
        <v>50.0</v>
      </c>
      <c r="P15" s="21">
        <v>50.0</v>
      </c>
      <c r="Q15" s="21">
        <v>50.0</v>
      </c>
      <c r="R15" s="24">
        <v>50.0</v>
      </c>
      <c r="S15" s="21">
        <v>50.0</v>
      </c>
      <c r="T15" s="21">
        <v>50.0</v>
      </c>
      <c r="U15" s="21">
        <v>50.0</v>
      </c>
      <c r="V15" s="21">
        <v>50.0</v>
      </c>
      <c r="W15" s="22">
        <v>50.0</v>
      </c>
      <c r="X15" s="23">
        <v>50.0</v>
      </c>
      <c r="Y15" s="21">
        <v>50.0</v>
      </c>
      <c r="Z15" s="21">
        <v>50.0</v>
      </c>
      <c r="AA15" s="22">
        <v>50.0</v>
      </c>
      <c r="AB15" s="21">
        <v>50.0</v>
      </c>
      <c r="AC15" s="21">
        <v>50.0</v>
      </c>
      <c r="AD15" s="21">
        <v>50.0</v>
      </c>
      <c r="AE15" s="21">
        <v>50.0</v>
      </c>
      <c r="AF15" s="21">
        <v>50.0</v>
      </c>
      <c r="AG15" s="21">
        <v>50.0</v>
      </c>
      <c r="AH15" s="21">
        <v>50.0</v>
      </c>
      <c r="AI15" s="24">
        <v>50.0</v>
      </c>
      <c r="AJ15" s="21">
        <v>50.0</v>
      </c>
      <c r="AK15" s="22">
        <v>50.0</v>
      </c>
      <c r="AL15" s="2"/>
    </row>
    <row r="16">
      <c r="A16" s="29" t="s">
        <v>48</v>
      </c>
      <c r="B16" s="30">
        <f t="shared" ref="B16:C16" si="9">B15*0</f>
        <v>0</v>
      </c>
      <c r="C16" s="30">
        <f t="shared" si="9"/>
        <v>0</v>
      </c>
      <c r="D16" s="21">
        <f>SUM(B15:D15)</f>
        <v>150</v>
      </c>
      <c r="E16" s="30">
        <f t="shared" ref="E16:G16" si="10">E15*0</f>
        <v>0</v>
      </c>
      <c r="F16" s="30">
        <f t="shared" si="10"/>
        <v>0</v>
      </c>
      <c r="G16" s="30">
        <f t="shared" si="10"/>
        <v>0</v>
      </c>
      <c r="H16" s="22">
        <f>SUM(E15:H15)</f>
        <v>200</v>
      </c>
      <c r="I16" s="31">
        <f t="shared" ref="I16:R16" si="11">I15*0</f>
        <v>0</v>
      </c>
      <c r="J16" s="30">
        <f t="shared" si="11"/>
        <v>0</v>
      </c>
      <c r="K16" s="30">
        <f t="shared" si="11"/>
        <v>0</v>
      </c>
      <c r="L16" s="30">
        <f t="shared" si="11"/>
        <v>0</v>
      </c>
      <c r="M16" s="32">
        <f t="shared" si="11"/>
        <v>0</v>
      </c>
      <c r="N16" s="30">
        <f t="shared" si="11"/>
        <v>0</v>
      </c>
      <c r="O16" s="30">
        <f t="shared" si="11"/>
        <v>0</v>
      </c>
      <c r="P16" s="30">
        <f t="shared" si="11"/>
        <v>0</v>
      </c>
      <c r="Q16" s="30">
        <f t="shared" si="11"/>
        <v>0</v>
      </c>
      <c r="R16" s="33">
        <f t="shared" si="11"/>
        <v>0</v>
      </c>
      <c r="S16" s="30">
        <f>SUM(I15:S15)</f>
        <v>550</v>
      </c>
      <c r="T16" s="30">
        <f t="shared" ref="T16:V16" si="12">T15*0</f>
        <v>0</v>
      </c>
      <c r="U16" s="30">
        <f t="shared" si="12"/>
        <v>0</v>
      </c>
      <c r="V16" s="30">
        <f t="shared" si="12"/>
        <v>0</v>
      </c>
      <c r="W16" s="21">
        <f>SUM(T15:W15)</f>
        <v>200</v>
      </c>
      <c r="X16" s="31">
        <f t="shared" ref="X16:AF16" si="13">X15*0</f>
        <v>0</v>
      </c>
      <c r="Y16" s="30">
        <f t="shared" si="13"/>
        <v>0</v>
      </c>
      <c r="Z16" s="30">
        <f t="shared" si="13"/>
        <v>0</v>
      </c>
      <c r="AA16" s="32">
        <f t="shared" si="13"/>
        <v>0</v>
      </c>
      <c r="AB16" s="30">
        <f t="shared" si="13"/>
        <v>0</v>
      </c>
      <c r="AC16" s="30">
        <f t="shared" si="13"/>
        <v>0</v>
      </c>
      <c r="AD16" s="30">
        <f t="shared" si="13"/>
        <v>0</v>
      </c>
      <c r="AE16" s="30">
        <f t="shared" si="13"/>
        <v>0</v>
      </c>
      <c r="AF16" s="30">
        <f t="shared" si="13"/>
        <v>0</v>
      </c>
      <c r="AG16" s="21">
        <f>SUM(X15:AK15)</f>
        <v>700</v>
      </c>
      <c r="AH16" s="30">
        <f t="shared" ref="AH16:AK16" si="14">AH15*0</f>
        <v>0</v>
      </c>
      <c r="AI16" s="33">
        <f t="shared" si="14"/>
        <v>0</v>
      </c>
      <c r="AJ16" s="30">
        <f t="shared" si="14"/>
        <v>0</v>
      </c>
      <c r="AK16" s="32">
        <f t="shared" si="14"/>
        <v>0</v>
      </c>
      <c r="AL16" s="2"/>
    </row>
    <row r="17">
      <c r="A17" s="20"/>
      <c r="B17" s="21"/>
      <c r="C17" s="21"/>
      <c r="D17" s="21"/>
      <c r="E17" s="21"/>
      <c r="F17" s="21"/>
      <c r="G17" s="21"/>
      <c r="H17" s="22"/>
      <c r="I17" s="23"/>
      <c r="J17" s="21"/>
      <c r="K17" s="21"/>
      <c r="L17" s="21"/>
      <c r="M17" s="22"/>
      <c r="N17" s="21"/>
      <c r="O17" s="21"/>
      <c r="P17" s="21"/>
      <c r="Q17" s="21"/>
      <c r="R17" s="24"/>
      <c r="S17" s="21"/>
      <c r="T17" s="21"/>
      <c r="U17" s="21"/>
      <c r="V17" s="21"/>
      <c r="W17" s="22"/>
      <c r="X17" s="23"/>
      <c r="Y17" s="21"/>
      <c r="Z17" s="21"/>
      <c r="AA17" s="22"/>
      <c r="AB17" s="21"/>
      <c r="AC17" s="21"/>
      <c r="AD17" s="21"/>
      <c r="AE17" s="21"/>
      <c r="AF17" s="21"/>
      <c r="AG17" s="21"/>
      <c r="AH17" s="21"/>
      <c r="AI17" s="24"/>
      <c r="AJ17" s="21"/>
      <c r="AK17" s="22"/>
      <c r="AL17" s="2"/>
    </row>
    <row r="18">
      <c r="A18" s="29" t="s">
        <v>49</v>
      </c>
      <c r="B18" s="21">
        <v>100.0</v>
      </c>
      <c r="C18" s="21">
        <v>100.0</v>
      </c>
      <c r="D18" s="21">
        <v>100.0</v>
      </c>
      <c r="E18" s="21">
        <v>100.0</v>
      </c>
      <c r="F18" s="21">
        <v>100.0</v>
      </c>
      <c r="G18" s="21">
        <v>100.0</v>
      </c>
      <c r="H18" s="22">
        <v>100.0</v>
      </c>
      <c r="I18" s="23">
        <v>100.0</v>
      </c>
      <c r="J18" s="21">
        <v>100.0</v>
      </c>
      <c r="K18" s="21">
        <v>100.0</v>
      </c>
      <c r="L18" s="21">
        <v>100.0</v>
      </c>
      <c r="M18" s="22">
        <v>100.0</v>
      </c>
      <c r="N18" s="21">
        <v>100.0</v>
      </c>
      <c r="O18" s="21">
        <v>100.0</v>
      </c>
      <c r="P18" s="21">
        <v>100.0</v>
      </c>
      <c r="Q18" s="21">
        <v>100.0</v>
      </c>
      <c r="R18" s="24">
        <v>100.0</v>
      </c>
      <c r="S18" s="21">
        <v>100.0</v>
      </c>
      <c r="T18" s="21">
        <v>100.0</v>
      </c>
      <c r="U18" s="21">
        <v>100.0</v>
      </c>
      <c r="V18" s="21">
        <v>100.0</v>
      </c>
      <c r="W18" s="22">
        <v>100.0</v>
      </c>
      <c r="X18" s="23">
        <v>100.0</v>
      </c>
      <c r="Y18" s="21">
        <v>100.0</v>
      </c>
      <c r="Z18" s="21">
        <v>100.0</v>
      </c>
      <c r="AA18" s="22">
        <v>100.0</v>
      </c>
      <c r="AB18" s="21">
        <v>100.0</v>
      </c>
      <c r="AC18" s="21">
        <v>100.0</v>
      </c>
      <c r="AD18" s="21">
        <v>100.0</v>
      </c>
      <c r="AE18" s="21">
        <v>100.0</v>
      </c>
      <c r="AF18" s="21">
        <v>100.0</v>
      </c>
      <c r="AG18" s="21">
        <v>100.0</v>
      </c>
      <c r="AH18" s="21">
        <v>100.0</v>
      </c>
      <c r="AI18" s="24">
        <v>100.0</v>
      </c>
      <c r="AJ18" s="21">
        <v>100.0</v>
      </c>
      <c r="AK18" s="22">
        <v>100.0</v>
      </c>
      <c r="AL18" s="2"/>
    </row>
    <row r="19">
      <c r="A19" s="29" t="s">
        <v>50</v>
      </c>
      <c r="B19" s="34">
        <f t="shared" ref="B19:C19" si="15">B18*0</f>
        <v>0</v>
      </c>
      <c r="C19" s="34">
        <f t="shared" si="15"/>
        <v>0</v>
      </c>
      <c r="D19" s="21">
        <f>SUM(B18:D18)</f>
        <v>300</v>
      </c>
      <c r="E19" s="34">
        <f t="shared" ref="E19:G19" si="16">E18*0</f>
        <v>0</v>
      </c>
      <c r="F19" s="34">
        <f t="shared" si="16"/>
        <v>0</v>
      </c>
      <c r="G19" s="34">
        <f t="shared" si="16"/>
        <v>0</v>
      </c>
      <c r="H19" s="22">
        <f>SUM(E18:H18)</f>
        <v>400</v>
      </c>
      <c r="I19" s="35">
        <f t="shared" ref="I19:R19" si="17">I18*0</f>
        <v>0</v>
      </c>
      <c r="J19" s="34">
        <f t="shared" si="17"/>
        <v>0</v>
      </c>
      <c r="K19" s="34">
        <f t="shared" si="17"/>
        <v>0</v>
      </c>
      <c r="L19" s="34">
        <f t="shared" si="17"/>
        <v>0</v>
      </c>
      <c r="M19" s="36">
        <f t="shared" si="17"/>
        <v>0</v>
      </c>
      <c r="N19" s="34">
        <f t="shared" si="17"/>
        <v>0</v>
      </c>
      <c r="O19" s="34">
        <f t="shared" si="17"/>
        <v>0</v>
      </c>
      <c r="P19" s="34">
        <f t="shared" si="17"/>
        <v>0</v>
      </c>
      <c r="Q19" s="34">
        <f t="shared" si="17"/>
        <v>0</v>
      </c>
      <c r="R19" s="37">
        <f t="shared" si="17"/>
        <v>0</v>
      </c>
      <c r="S19" s="21">
        <f>SUM(I18:S18)</f>
        <v>1100</v>
      </c>
      <c r="T19" s="34">
        <f t="shared" ref="T19:V19" si="18">T18*0</f>
        <v>0</v>
      </c>
      <c r="U19" s="34">
        <f t="shared" si="18"/>
        <v>0</v>
      </c>
      <c r="V19" s="34">
        <f t="shared" si="18"/>
        <v>0</v>
      </c>
      <c r="W19" s="21">
        <f>SUM(T18:W18)</f>
        <v>400</v>
      </c>
      <c r="X19" s="35">
        <f t="shared" ref="X19:AF19" si="19">X18*0</f>
        <v>0</v>
      </c>
      <c r="Y19" s="34">
        <f t="shared" si="19"/>
        <v>0</v>
      </c>
      <c r="Z19" s="34">
        <f t="shared" si="19"/>
        <v>0</v>
      </c>
      <c r="AA19" s="36">
        <f t="shared" si="19"/>
        <v>0</v>
      </c>
      <c r="AB19" s="34">
        <f t="shared" si="19"/>
        <v>0</v>
      </c>
      <c r="AC19" s="34">
        <f t="shared" si="19"/>
        <v>0</v>
      </c>
      <c r="AD19" s="34">
        <f t="shared" si="19"/>
        <v>0</v>
      </c>
      <c r="AE19" s="34">
        <f t="shared" si="19"/>
        <v>0</v>
      </c>
      <c r="AF19" s="34">
        <f t="shared" si="19"/>
        <v>0</v>
      </c>
      <c r="AG19" s="21">
        <f>SUM(X18:AK18)</f>
        <v>1400</v>
      </c>
      <c r="AH19" s="34">
        <f t="shared" ref="AH19:AK19" si="20">AH18*0</f>
        <v>0</v>
      </c>
      <c r="AI19" s="37">
        <f t="shared" si="20"/>
        <v>0</v>
      </c>
      <c r="AJ19" s="34">
        <f t="shared" si="20"/>
        <v>0</v>
      </c>
      <c r="AK19" s="36">
        <f t="shared" si="20"/>
        <v>0</v>
      </c>
      <c r="AL19" s="2"/>
    </row>
    <row r="20">
      <c r="A20" s="20"/>
      <c r="B20" s="21"/>
      <c r="C20" s="21"/>
      <c r="D20" s="21"/>
      <c r="E20" s="21"/>
      <c r="F20" s="21"/>
      <c r="G20" s="21"/>
      <c r="H20" s="22"/>
      <c r="I20" s="23"/>
      <c r="J20" s="21"/>
      <c r="K20" s="21"/>
      <c r="L20" s="21"/>
      <c r="M20" s="22"/>
      <c r="N20" s="21"/>
      <c r="O20" s="21"/>
      <c r="P20" s="21"/>
      <c r="Q20" s="21"/>
      <c r="R20" s="24"/>
      <c r="S20" s="21"/>
      <c r="T20" s="21"/>
      <c r="U20" s="21"/>
      <c r="V20" s="21"/>
      <c r="W20" s="22"/>
      <c r="X20" s="23"/>
      <c r="Y20" s="21"/>
      <c r="Z20" s="21"/>
      <c r="AA20" s="22"/>
      <c r="AB20" s="21"/>
      <c r="AC20" s="21"/>
      <c r="AD20" s="21"/>
      <c r="AE20" s="21"/>
      <c r="AF20" s="21"/>
      <c r="AG20" s="21"/>
      <c r="AH20" s="21"/>
      <c r="AI20" s="24"/>
      <c r="AJ20" s="21"/>
      <c r="AK20" s="22"/>
      <c r="AL20" s="2"/>
    </row>
    <row r="21">
      <c r="A21" s="2"/>
      <c r="B21" s="23"/>
      <c r="C21" s="21"/>
      <c r="D21" s="21"/>
      <c r="E21" s="21"/>
      <c r="F21" s="21"/>
      <c r="G21" s="21"/>
      <c r="H21" s="22"/>
      <c r="I21" s="23"/>
      <c r="J21" s="21"/>
      <c r="K21" s="21"/>
      <c r="L21" s="21"/>
      <c r="M21" s="22"/>
      <c r="N21" s="21"/>
      <c r="O21" s="21"/>
      <c r="P21" s="21"/>
      <c r="Q21" s="21"/>
      <c r="R21" s="24"/>
      <c r="S21" s="21"/>
      <c r="T21" s="21"/>
      <c r="U21" s="21"/>
      <c r="V21" s="21"/>
      <c r="W21" s="22"/>
      <c r="X21" s="23"/>
      <c r="Y21" s="21"/>
      <c r="Z21" s="21"/>
      <c r="AA21" s="22"/>
      <c r="AB21" s="21"/>
      <c r="AC21" s="21"/>
      <c r="AD21" s="21"/>
      <c r="AE21" s="21"/>
      <c r="AF21" s="21"/>
      <c r="AG21" s="21"/>
      <c r="AH21" s="21"/>
      <c r="AI21" s="24"/>
      <c r="AJ21" s="21"/>
      <c r="AK21" s="22"/>
      <c r="AL21" s="2"/>
    </row>
    <row r="22">
      <c r="A22" s="38" t="s">
        <v>51</v>
      </c>
      <c r="B22" s="39">
        <f t="shared" ref="B22:M22" si="21">SUM(B23:B31)</f>
        <v>4.5</v>
      </c>
      <c r="C22" s="40">
        <f t="shared" si="21"/>
        <v>4.5</v>
      </c>
      <c r="D22" s="40">
        <f t="shared" si="21"/>
        <v>4.5</v>
      </c>
      <c r="E22" s="40">
        <f t="shared" si="21"/>
        <v>4.5</v>
      </c>
      <c r="F22" s="40">
        <f t="shared" si="21"/>
        <v>4.5</v>
      </c>
      <c r="G22" s="40">
        <f t="shared" si="21"/>
        <v>4.5</v>
      </c>
      <c r="H22" s="40">
        <f t="shared" si="21"/>
        <v>4.5</v>
      </c>
      <c r="I22" s="39">
        <f t="shared" si="21"/>
        <v>4.5</v>
      </c>
      <c r="J22" s="40">
        <f t="shared" si="21"/>
        <v>4.5</v>
      </c>
      <c r="K22" s="40">
        <f t="shared" si="21"/>
        <v>4.5</v>
      </c>
      <c r="L22" s="40">
        <f t="shared" si="21"/>
        <v>4.5</v>
      </c>
      <c r="M22" s="41">
        <f t="shared" si="21"/>
        <v>5.65</v>
      </c>
      <c r="N22" s="40">
        <f t="shared" ref="N22:AI22" si="22">SUM(N24:N30)</f>
        <v>66.1</v>
      </c>
      <c r="O22" s="40">
        <f t="shared" si="22"/>
        <v>66.1</v>
      </c>
      <c r="P22" s="40">
        <f t="shared" si="22"/>
        <v>66.1</v>
      </c>
      <c r="Q22" s="40">
        <f t="shared" si="22"/>
        <v>67.1</v>
      </c>
      <c r="R22" s="42">
        <f t="shared" si="22"/>
        <v>69.2</v>
      </c>
      <c r="S22" s="40">
        <f t="shared" si="22"/>
        <v>31.25</v>
      </c>
      <c r="T22" s="40">
        <f t="shared" si="22"/>
        <v>31.25</v>
      </c>
      <c r="U22" s="40">
        <f t="shared" si="22"/>
        <v>21.25</v>
      </c>
      <c r="V22" s="40">
        <f t="shared" si="22"/>
        <v>26.25</v>
      </c>
      <c r="W22" s="41">
        <f t="shared" si="22"/>
        <v>24.25</v>
      </c>
      <c r="X22" s="39">
        <f t="shared" si="22"/>
        <v>8.25</v>
      </c>
      <c r="Y22" s="40">
        <f t="shared" si="22"/>
        <v>7.75</v>
      </c>
      <c r="Z22" s="40">
        <f t="shared" si="22"/>
        <v>6.25</v>
      </c>
      <c r="AA22" s="41">
        <f t="shared" si="22"/>
        <v>8.25</v>
      </c>
      <c r="AB22" s="40">
        <f t="shared" si="22"/>
        <v>22.75</v>
      </c>
      <c r="AC22" s="40">
        <f t="shared" si="22"/>
        <v>14.25</v>
      </c>
      <c r="AD22" s="40">
        <f t="shared" si="22"/>
        <v>16.25</v>
      </c>
      <c r="AE22" s="40">
        <f t="shared" si="22"/>
        <v>12.25</v>
      </c>
      <c r="AF22" s="40">
        <f t="shared" si="22"/>
        <v>21.25</v>
      </c>
      <c r="AG22" s="40">
        <f t="shared" si="22"/>
        <v>14.25</v>
      </c>
      <c r="AH22" s="40">
        <f t="shared" si="22"/>
        <v>9.25</v>
      </c>
      <c r="AI22" s="42">
        <f t="shared" si="22"/>
        <v>10.25</v>
      </c>
      <c r="AJ22" s="40">
        <v>0.0</v>
      </c>
      <c r="AK22" s="41">
        <v>0.0</v>
      </c>
      <c r="AL22" s="2"/>
    </row>
    <row r="23">
      <c r="A23" s="38" t="s">
        <v>52</v>
      </c>
      <c r="B23" s="39">
        <v>4.5</v>
      </c>
      <c r="C23" s="40">
        <v>4.5</v>
      </c>
      <c r="D23" s="40">
        <v>4.5</v>
      </c>
      <c r="E23" s="40">
        <v>4.5</v>
      </c>
      <c r="F23" s="40">
        <v>4.5</v>
      </c>
      <c r="G23" s="40">
        <v>4.5</v>
      </c>
      <c r="H23" s="40">
        <v>4.5</v>
      </c>
      <c r="I23" s="39">
        <v>4.5</v>
      </c>
      <c r="J23" s="40">
        <v>4.5</v>
      </c>
      <c r="K23" s="40">
        <v>4.5</v>
      </c>
      <c r="L23" s="40">
        <v>4.5</v>
      </c>
      <c r="M23" s="40">
        <v>5.65</v>
      </c>
      <c r="N23" s="39">
        <v>0.0</v>
      </c>
      <c r="O23" s="40">
        <v>0.0</v>
      </c>
      <c r="P23" s="40">
        <v>0.0</v>
      </c>
      <c r="Q23" s="40">
        <v>0.0</v>
      </c>
      <c r="R23" s="42">
        <v>0.0</v>
      </c>
      <c r="S23" s="40">
        <v>0.0</v>
      </c>
      <c r="T23" s="40">
        <v>0.0</v>
      </c>
      <c r="U23" s="40">
        <v>0.0</v>
      </c>
      <c r="V23" s="40">
        <v>0.0</v>
      </c>
      <c r="W23" s="40">
        <v>0.0</v>
      </c>
      <c r="X23" s="39">
        <v>0.0</v>
      </c>
      <c r="Y23" s="40">
        <v>0.0</v>
      </c>
      <c r="Z23" s="40">
        <v>0.0</v>
      </c>
      <c r="AA23" s="40">
        <v>0.0</v>
      </c>
      <c r="AB23" s="39">
        <v>0.0</v>
      </c>
      <c r="AC23" s="40">
        <v>0.0</v>
      </c>
      <c r="AD23" s="40">
        <v>0.0</v>
      </c>
      <c r="AE23" s="40">
        <v>0.0</v>
      </c>
      <c r="AF23" s="40">
        <v>0.0</v>
      </c>
      <c r="AG23" s="40">
        <v>0.0</v>
      </c>
      <c r="AH23" s="40">
        <v>0.0</v>
      </c>
      <c r="AI23" s="42">
        <v>0.0</v>
      </c>
      <c r="AJ23" s="40">
        <v>0.0</v>
      </c>
      <c r="AK23" s="41">
        <v>0.0</v>
      </c>
      <c r="AL23" s="40"/>
      <c r="AM23" s="40"/>
      <c r="AN23" s="40"/>
      <c r="AO23" s="40"/>
    </row>
    <row r="24">
      <c r="A24" s="38" t="s">
        <v>53</v>
      </c>
      <c r="B24" s="39">
        <v>0.0</v>
      </c>
      <c r="C24" s="40">
        <v>0.0</v>
      </c>
      <c r="D24" s="40">
        <v>0.0</v>
      </c>
      <c r="E24" s="40">
        <v>0.0</v>
      </c>
      <c r="F24" s="40">
        <v>0.0</v>
      </c>
      <c r="G24" s="40">
        <v>0.0</v>
      </c>
      <c r="H24" s="41">
        <v>0.0</v>
      </c>
      <c r="I24" s="40">
        <v>0.0</v>
      </c>
      <c r="J24" s="40">
        <v>0.0</v>
      </c>
      <c r="K24" s="40">
        <v>0.0</v>
      </c>
      <c r="L24" s="40">
        <v>0.0</v>
      </c>
      <c r="M24" s="41">
        <v>0.0</v>
      </c>
      <c r="N24" s="40">
        <v>13.8</v>
      </c>
      <c r="O24" s="40">
        <v>13.8</v>
      </c>
      <c r="P24" s="40">
        <v>13.8</v>
      </c>
      <c r="Q24" s="40">
        <v>13.8</v>
      </c>
      <c r="R24" s="42">
        <v>14.36</v>
      </c>
      <c r="S24" s="40">
        <v>4.5</v>
      </c>
      <c r="T24" s="40">
        <v>3.5</v>
      </c>
      <c r="U24" s="40">
        <v>0.0</v>
      </c>
      <c r="V24" s="40">
        <v>0.0</v>
      </c>
      <c r="W24" s="41">
        <v>0.0</v>
      </c>
      <c r="X24" s="39">
        <v>0.0</v>
      </c>
      <c r="Y24" s="40">
        <v>0.0</v>
      </c>
      <c r="Z24" s="40">
        <v>0.0</v>
      </c>
      <c r="AA24" s="41">
        <v>0.0</v>
      </c>
      <c r="AB24" s="40">
        <v>0.0</v>
      </c>
      <c r="AC24" s="40">
        <v>0.0</v>
      </c>
      <c r="AD24" s="40">
        <v>0.0</v>
      </c>
      <c r="AE24" s="40">
        <v>0.0</v>
      </c>
      <c r="AF24" s="40">
        <v>0.0</v>
      </c>
      <c r="AG24" s="40">
        <v>0.0</v>
      </c>
      <c r="AH24" s="40">
        <v>0.0</v>
      </c>
      <c r="AI24" s="42">
        <v>0.0</v>
      </c>
      <c r="AJ24" s="40">
        <v>0.0</v>
      </c>
      <c r="AK24" s="41">
        <v>0.0</v>
      </c>
      <c r="AL24" s="40"/>
      <c r="AM24" s="40"/>
      <c r="AN24" s="40"/>
      <c r="AO24" s="40"/>
    </row>
    <row r="25">
      <c r="A25" s="38" t="s">
        <v>54</v>
      </c>
      <c r="B25" s="39">
        <v>0.0</v>
      </c>
      <c r="C25" s="40">
        <v>0.0</v>
      </c>
      <c r="D25" s="40">
        <v>0.0</v>
      </c>
      <c r="E25" s="40">
        <v>0.0</v>
      </c>
      <c r="F25" s="40">
        <v>0.0</v>
      </c>
      <c r="G25" s="40">
        <v>0.0</v>
      </c>
      <c r="H25" s="41">
        <v>0.0</v>
      </c>
      <c r="I25" s="40">
        <v>0.0</v>
      </c>
      <c r="J25" s="40">
        <v>0.0</v>
      </c>
      <c r="K25" s="40">
        <v>0.0</v>
      </c>
      <c r="L25" s="40">
        <v>0.0</v>
      </c>
      <c r="M25" s="41">
        <v>0.0</v>
      </c>
      <c r="N25" s="40">
        <v>3.6</v>
      </c>
      <c r="O25" s="40">
        <v>3.6</v>
      </c>
      <c r="P25" s="40">
        <v>3.6</v>
      </c>
      <c r="Q25" s="40">
        <v>3.6</v>
      </c>
      <c r="R25" s="42">
        <v>4.16</v>
      </c>
      <c r="S25" s="40">
        <v>5.5</v>
      </c>
      <c r="T25" s="40">
        <v>7.0</v>
      </c>
      <c r="U25" s="40">
        <v>4.0</v>
      </c>
      <c r="V25" s="40">
        <v>0.0</v>
      </c>
      <c r="W25" s="41">
        <v>0.0</v>
      </c>
      <c r="X25" s="39">
        <v>0.0</v>
      </c>
      <c r="Y25" s="40">
        <v>0.0</v>
      </c>
      <c r="Z25" s="40">
        <v>0.0</v>
      </c>
      <c r="AA25" s="41">
        <v>0.0</v>
      </c>
      <c r="AB25" s="40">
        <v>0.0</v>
      </c>
      <c r="AC25" s="40">
        <v>0.0</v>
      </c>
      <c r="AD25" s="40">
        <v>0.0</v>
      </c>
      <c r="AE25" s="40">
        <v>0.0</v>
      </c>
      <c r="AF25" s="40">
        <v>0.0</v>
      </c>
      <c r="AG25" s="40">
        <v>0.0</v>
      </c>
      <c r="AH25" s="40">
        <v>0.0</v>
      </c>
      <c r="AI25" s="42">
        <v>0.0</v>
      </c>
      <c r="AJ25" s="40">
        <v>0.0</v>
      </c>
      <c r="AK25" s="41">
        <v>0.0</v>
      </c>
      <c r="AL25" s="40"/>
      <c r="AM25" s="40"/>
      <c r="AN25" s="40"/>
      <c r="AO25" s="40"/>
    </row>
    <row r="26">
      <c r="A26" s="38" t="s">
        <v>55</v>
      </c>
      <c r="B26" s="39">
        <v>0.0</v>
      </c>
      <c r="C26" s="40">
        <v>0.0</v>
      </c>
      <c r="D26" s="40">
        <v>0.0</v>
      </c>
      <c r="E26" s="40">
        <v>0.0</v>
      </c>
      <c r="F26" s="40">
        <v>0.0</v>
      </c>
      <c r="G26" s="40">
        <v>0.0</v>
      </c>
      <c r="H26" s="41">
        <v>0.0</v>
      </c>
      <c r="I26" s="40">
        <v>0.0</v>
      </c>
      <c r="J26" s="40">
        <v>0.0</v>
      </c>
      <c r="K26" s="40">
        <v>0.0</v>
      </c>
      <c r="L26" s="40">
        <v>0.0</v>
      </c>
      <c r="M26" s="41">
        <v>0.0</v>
      </c>
      <c r="N26" s="40">
        <v>17.4</v>
      </c>
      <c r="O26" s="40">
        <v>17.4</v>
      </c>
      <c r="P26" s="40">
        <v>17.4</v>
      </c>
      <c r="Q26" s="40">
        <v>17.4</v>
      </c>
      <c r="R26" s="42">
        <v>17.96</v>
      </c>
      <c r="S26" s="40">
        <v>10.0</v>
      </c>
      <c r="T26" s="40">
        <v>10.5</v>
      </c>
      <c r="U26" s="40">
        <v>4.0</v>
      </c>
      <c r="V26" s="40">
        <v>0.0</v>
      </c>
      <c r="W26" s="41">
        <v>0.0</v>
      </c>
      <c r="X26" s="39">
        <v>0.0</v>
      </c>
      <c r="Y26" s="40">
        <v>0.0</v>
      </c>
      <c r="Z26" s="40">
        <v>0.0</v>
      </c>
      <c r="AA26" s="41">
        <v>0.0</v>
      </c>
      <c r="AB26" s="40">
        <v>0.0</v>
      </c>
      <c r="AC26" s="40">
        <v>0.0</v>
      </c>
      <c r="AD26" s="40">
        <v>0.0</v>
      </c>
      <c r="AE26" s="40">
        <v>0.0</v>
      </c>
      <c r="AF26" s="40">
        <v>0.0</v>
      </c>
      <c r="AG26" s="40">
        <v>0.0</v>
      </c>
      <c r="AH26" s="40">
        <v>0.0</v>
      </c>
      <c r="AI26" s="42">
        <v>0.0</v>
      </c>
      <c r="AJ26" s="40">
        <v>0.0</v>
      </c>
      <c r="AK26" s="41">
        <v>0.0</v>
      </c>
      <c r="AL26" s="40"/>
      <c r="AM26" s="40"/>
      <c r="AN26" s="40"/>
      <c r="AO26" s="40"/>
    </row>
    <row r="27">
      <c r="A27" s="38" t="s">
        <v>56</v>
      </c>
      <c r="B27" s="39">
        <v>0.0</v>
      </c>
      <c r="C27" s="40">
        <v>0.0</v>
      </c>
      <c r="D27" s="40">
        <v>0.0</v>
      </c>
      <c r="E27" s="40">
        <v>0.0</v>
      </c>
      <c r="F27" s="40">
        <v>0.0</v>
      </c>
      <c r="G27" s="40">
        <v>0.0</v>
      </c>
      <c r="H27" s="41">
        <v>0.0</v>
      </c>
      <c r="I27" s="40">
        <v>0.0</v>
      </c>
      <c r="J27" s="40">
        <v>0.0</v>
      </c>
      <c r="K27" s="40">
        <v>0.0</v>
      </c>
      <c r="L27" s="40">
        <v>0.0</v>
      </c>
      <c r="M27" s="41">
        <v>0.0</v>
      </c>
      <c r="N27" s="40">
        <v>0.0</v>
      </c>
      <c r="O27" s="40">
        <v>0.0</v>
      </c>
      <c r="P27" s="40">
        <v>0.0</v>
      </c>
      <c r="Q27" s="40">
        <v>0.0</v>
      </c>
      <c r="R27" s="42">
        <v>0.0</v>
      </c>
      <c r="S27" s="40">
        <v>0.0</v>
      </c>
      <c r="T27" s="40">
        <v>0.0</v>
      </c>
      <c r="U27" s="40">
        <v>0.0</v>
      </c>
      <c r="V27" s="40">
        <v>9.0</v>
      </c>
      <c r="W27" s="41">
        <v>9.0</v>
      </c>
      <c r="X27" s="39">
        <v>0.0</v>
      </c>
      <c r="Y27" s="40">
        <v>0.0</v>
      </c>
      <c r="Z27" s="40">
        <v>0.0</v>
      </c>
      <c r="AA27" s="41">
        <v>0.0</v>
      </c>
      <c r="AB27" s="40">
        <v>12.0</v>
      </c>
      <c r="AC27" s="40">
        <v>0.0</v>
      </c>
      <c r="AD27" s="40">
        <v>0.0</v>
      </c>
      <c r="AE27" s="40">
        <v>0.0</v>
      </c>
      <c r="AF27" s="40">
        <v>0.0</v>
      </c>
      <c r="AG27" s="40">
        <v>0.0</v>
      </c>
      <c r="AH27" s="40">
        <v>0.0</v>
      </c>
      <c r="AI27" s="42">
        <v>0.0</v>
      </c>
      <c r="AJ27" s="40">
        <v>0.0</v>
      </c>
      <c r="AK27" s="41">
        <v>0.0</v>
      </c>
      <c r="AL27" s="40"/>
      <c r="AM27" s="40"/>
      <c r="AN27" s="40"/>
      <c r="AO27" s="40"/>
    </row>
    <row r="28">
      <c r="A28" s="38" t="s">
        <v>57</v>
      </c>
      <c r="B28" s="39">
        <v>0.0</v>
      </c>
      <c r="C28" s="40">
        <v>0.0</v>
      </c>
      <c r="D28" s="40">
        <v>0.0</v>
      </c>
      <c r="E28" s="40">
        <v>0.0</v>
      </c>
      <c r="F28" s="40">
        <v>0.0</v>
      </c>
      <c r="G28" s="40">
        <v>0.0</v>
      </c>
      <c r="H28" s="41">
        <v>0.0</v>
      </c>
      <c r="I28" s="40">
        <v>0.0</v>
      </c>
      <c r="J28" s="40">
        <v>0.0</v>
      </c>
      <c r="K28" s="40">
        <v>0.0</v>
      </c>
      <c r="L28" s="40">
        <v>0.0</v>
      </c>
      <c r="M28" s="41">
        <v>0.0</v>
      </c>
      <c r="N28" s="40">
        <v>14.4</v>
      </c>
      <c r="O28" s="40">
        <v>14.4</v>
      </c>
      <c r="P28" s="40">
        <v>14.4</v>
      </c>
      <c r="Q28" s="40">
        <v>14.4</v>
      </c>
      <c r="R28" s="42">
        <v>14.57</v>
      </c>
      <c r="S28" s="40">
        <v>8.25</v>
      </c>
      <c r="T28" s="40">
        <v>5.25</v>
      </c>
      <c r="U28" s="40">
        <v>4.25</v>
      </c>
      <c r="V28" s="40">
        <v>6.25</v>
      </c>
      <c r="W28" s="41">
        <v>6.25</v>
      </c>
      <c r="X28" s="39">
        <v>5.25</v>
      </c>
      <c r="Y28" s="40">
        <v>4.75</v>
      </c>
      <c r="Z28" s="40">
        <v>3.25</v>
      </c>
      <c r="AA28" s="41">
        <v>5.25</v>
      </c>
      <c r="AB28" s="40">
        <v>7.75</v>
      </c>
      <c r="AC28" s="40">
        <v>11.25</v>
      </c>
      <c r="AD28" s="40">
        <v>7.25</v>
      </c>
      <c r="AE28" s="40">
        <v>9.25</v>
      </c>
      <c r="AF28" s="40">
        <v>8.25</v>
      </c>
      <c r="AG28" s="40">
        <v>7.25</v>
      </c>
      <c r="AH28" s="40">
        <v>8.25</v>
      </c>
      <c r="AI28" s="42">
        <v>9.25</v>
      </c>
      <c r="AJ28" s="40">
        <v>0.0</v>
      </c>
      <c r="AK28" s="41">
        <v>0.0</v>
      </c>
      <c r="AL28" s="2"/>
    </row>
    <row r="29">
      <c r="A29" s="38" t="s">
        <v>58</v>
      </c>
      <c r="B29" s="39">
        <v>0.0</v>
      </c>
      <c r="C29" s="40">
        <v>0.0</v>
      </c>
      <c r="D29" s="40">
        <v>0.0</v>
      </c>
      <c r="E29" s="40">
        <v>0.0</v>
      </c>
      <c r="F29" s="40">
        <v>0.0</v>
      </c>
      <c r="G29" s="40">
        <v>0.0</v>
      </c>
      <c r="H29" s="41">
        <v>0.0</v>
      </c>
      <c r="I29" s="40">
        <v>0.0</v>
      </c>
      <c r="J29" s="40">
        <v>0.0</v>
      </c>
      <c r="K29" s="40">
        <v>0.0</v>
      </c>
      <c r="L29" s="40">
        <v>0.0</v>
      </c>
      <c r="M29" s="41">
        <v>0.0</v>
      </c>
      <c r="N29" s="40">
        <v>7.2</v>
      </c>
      <c r="O29" s="40">
        <v>7.2</v>
      </c>
      <c r="P29" s="40">
        <v>7.2</v>
      </c>
      <c r="Q29" s="40">
        <v>7.2</v>
      </c>
      <c r="R29" s="42">
        <v>7.45</v>
      </c>
      <c r="S29" s="40">
        <v>0.0</v>
      </c>
      <c r="T29" s="40">
        <v>0.0</v>
      </c>
      <c r="U29" s="40">
        <v>6.0</v>
      </c>
      <c r="V29" s="40">
        <v>6.0</v>
      </c>
      <c r="W29" s="41">
        <v>6.0</v>
      </c>
      <c r="X29" s="39">
        <v>0.0</v>
      </c>
      <c r="Y29" s="40">
        <v>0.0</v>
      </c>
      <c r="Z29" s="40">
        <v>0.0</v>
      </c>
      <c r="AA29" s="41">
        <v>0.0</v>
      </c>
      <c r="AB29" s="40">
        <v>0.0</v>
      </c>
      <c r="AC29" s="40">
        <v>0.0</v>
      </c>
      <c r="AD29" s="40">
        <v>4.0</v>
      </c>
      <c r="AE29" s="40">
        <v>0.0</v>
      </c>
      <c r="AF29" s="40">
        <v>10.0</v>
      </c>
      <c r="AG29" s="40">
        <v>0.0</v>
      </c>
      <c r="AH29" s="40">
        <v>0.0</v>
      </c>
      <c r="AI29" s="42">
        <v>0.0</v>
      </c>
      <c r="AJ29" s="40">
        <v>0.0</v>
      </c>
      <c r="AK29" s="41">
        <v>0.0</v>
      </c>
      <c r="AL29" s="2"/>
    </row>
    <row r="30">
      <c r="A30" s="38" t="s">
        <v>59</v>
      </c>
      <c r="B30" s="39">
        <v>0.0</v>
      </c>
      <c r="C30" s="40">
        <v>0.0</v>
      </c>
      <c r="D30" s="40">
        <v>0.0</v>
      </c>
      <c r="E30" s="40">
        <v>0.0</v>
      </c>
      <c r="F30" s="40">
        <v>0.0</v>
      </c>
      <c r="G30" s="40">
        <v>0.0</v>
      </c>
      <c r="H30" s="41">
        <v>0.0</v>
      </c>
      <c r="I30" s="40">
        <v>0.0</v>
      </c>
      <c r="J30" s="40">
        <v>0.0</v>
      </c>
      <c r="K30" s="40">
        <v>0.0</v>
      </c>
      <c r="L30" s="40">
        <v>0.0</v>
      </c>
      <c r="M30" s="41">
        <v>0.0</v>
      </c>
      <c r="N30" s="40">
        <v>9.7</v>
      </c>
      <c r="O30" s="40">
        <v>9.7</v>
      </c>
      <c r="P30" s="40">
        <v>9.7</v>
      </c>
      <c r="Q30" s="40">
        <v>10.7</v>
      </c>
      <c r="R30" s="42">
        <v>10.7</v>
      </c>
      <c r="S30" s="40">
        <v>3.0</v>
      </c>
      <c r="T30" s="40">
        <v>5.0</v>
      </c>
      <c r="U30" s="40">
        <v>3.0</v>
      </c>
      <c r="V30" s="40">
        <v>5.0</v>
      </c>
      <c r="W30" s="41">
        <v>3.0</v>
      </c>
      <c r="X30" s="39">
        <v>3.0</v>
      </c>
      <c r="Y30" s="40">
        <v>3.0</v>
      </c>
      <c r="Z30" s="40">
        <v>3.0</v>
      </c>
      <c r="AA30" s="41">
        <v>3.0</v>
      </c>
      <c r="AB30" s="40">
        <v>3.0</v>
      </c>
      <c r="AC30" s="40">
        <v>3.0</v>
      </c>
      <c r="AD30" s="40">
        <v>5.0</v>
      </c>
      <c r="AE30" s="40">
        <v>3.0</v>
      </c>
      <c r="AF30" s="40">
        <v>3.0</v>
      </c>
      <c r="AG30" s="40">
        <v>7.0</v>
      </c>
      <c r="AH30" s="40">
        <v>1.0</v>
      </c>
      <c r="AI30" s="42">
        <v>1.0</v>
      </c>
      <c r="AJ30" s="40">
        <v>0.0</v>
      </c>
      <c r="AK30" s="41">
        <v>0.0</v>
      </c>
      <c r="AL30" s="2"/>
    </row>
    <row r="31">
      <c r="A31" s="43" t="s">
        <v>60</v>
      </c>
      <c r="B31" s="39">
        <v>0.0</v>
      </c>
      <c r="C31" s="40">
        <v>0.0</v>
      </c>
      <c r="D31" s="40">
        <v>0.0</v>
      </c>
      <c r="E31" s="40">
        <v>0.0</v>
      </c>
      <c r="F31" s="40">
        <v>0.0</v>
      </c>
      <c r="G31" s="40">
        <v>0.0</v>
      </c>
      <c r="H31" s="40">
        <v>0.0</v>
      </c>
      <c r="I31" s="39">
        <v>0.0</v>
      </c>
      <c r="J31" s="40">
        <v>0.0</v>
      </c>
      <c r="K31" s="40">
        <v>0.0</v>
      </c>
      <c r="L31" s="40">
        <v>0.0</v>
      </c>
      <c r="M31" s="40">
        <v>0.0</v>
      </c>
      <c r="N31" s="39">
        <v>0.0</v>
      </c>
      <c r="O31" s="40">
        <v>0.0</v>
      </c>
      <c r="P31" s="40">
        <v>0.0</v>
      </c>
      <c r="Q31" s="40">
        <v>0.0</v>
      </c>
      <c r="R31" s="42">
        <v>0.0</v>
      </c>
      <c r="S31" s="40">
        <v>4.0</v>
      </c>
      <c r="T31" s="40">
        <v>4.0</v>
      </c>
      <c r="U31" s="40">
        <v>0.0</v>
      </c>
      <c r="V31" s="40">
        <v>0.0</v>
      </c>
      <c r="W31" s="40">
        <v>0.0</v>
      </c>
      <c r="X31" s="39">
        <v>0.0</v>
      </c>
      <c r="Y31" s="40">
        <v>0.0</v>
      </c>
      <c r="Z31" s="40">
        <v>0.0</v>
      </c>
      <c r="AA31" s="40">
        <v>0.0</v>
      </c>
      <c r="AB31" s="39">
        <v>0.0</v>
      </c>
      <c r="AC31" s="40">
        <v>0.0</v>
      </c>
      <c r="AD31" s="40">
        <v>0.0</v>
      </c>
      <c r="AE31" s="40">
        <v>0.0</v>
      </c>
      <c r="AF31" s="40">
        <v>0.0</v>
      </c>
      <c r="AG31" s="40">
        <v>0.0</v>
      </c>
      <c r="AH31" s="40">
        <v>0.0</v>
      </c>
      <c r="AI31" s="42">
        <v>0.0</v>
      </c>
      <c r="AJ31" s="40">
        <v>0.0</v>
      </c>
      <c r="AK31" s="41">
        <v>0.0</v>
      </c>
      <c r="AL31" s="2"/>
    </row>
    <row r="32">
      <c r="A32" s="44" t="s">
        <v>61</v>
      </c>
      <c r="B32" s="23">
        <f>B22*'Overhead Calculations'!$B$2</f>
        <v>56.25</v>
      </c>
      <c r="C32" s="21">
        <f>C22*'Overhead Calculations'!$B$2</f>
        <v>56.25</v>
      </c>
      <c r="D32" s="21">
        <f>D22*'Overhead Calculations'!$B$2</f>
        <v>56.25</v>
      </c>
      <c r="E32" s="21">
        <f>E22*'Overhead Calculations'!$B$2</f>
        <v>56.25</v>
      </c>
      <c r="F32" s="21">
        <f>F22*'Overhead Calculations'!$B$2</f>
        <v>56.25</v>
      </c>
      <c r="G32" s="21">
        <f>G22*'Overhead Calculations'!$B$2</f>
        <v>56.25</v>
      </c>
      <c r="H32" s="22">
        <f>H22*'Overhead Calculations'!$B$2</f>
        <v>56.25</v>
      </c>
      <c r="I32" s="21">
        <f>I22*'Overhead Calculations'!$B$2</f>
        <v>56.25</v>
      </c>
      <c r="J32" s="21">
        <f>J22*'Overhead Calculations'!$B$2</f>
        <v>56.25</v>
      </c>
      <c r="K32" s="21">
        <f>K22*'Overhead Calculations'!$B$2</f>
        <v>56.25</v>
      </c>
      <c r="L32" s="21">
        <f>L22*'Overhead Calculations'!$B$2</f>
        <v>56.25</v>
      </c>
      <c r="M32" s="22">
        <f>M22*'Overhead Calculations'!$B$2</f>
        <v>70.625</v>
      </c>
      <c r="N32" s="21">
        <f>N22*'Overhead Calculations'!$B$2</f>
        <v>826.25</v>
      </c>
      <c r="O32" s="21">
        <f>O22*'Overhead Calculations'!$B$2</f>
        <v>826.25</v>
      </c>
      <c r="P32" s="21">
        <f>P22*'Overhead Calculations'!$B$2</f>
        <v>826.25</v>
      </c>
      <c r="Q32" s="21">
        <f>Q22*'Overhead Calculations'!$B$2</f>
        <v>838.75</v>
      </c>
      <c r="R32" s="24">
        <f>R22*'Overhead Calculations'!$B$2</f>
        <v>865</v>
      </c>
      <c r="S32" s="21">
        <f>S22*'Overhead Calculations'!$B$2</f>
        <v>390.625</v>
      </c>
      <c r="T32" s="21">
        <f>T22*'Overhead Calculations'!$B$2</f>
        <v>390.625</v>
      </c>
      <c r="U32" s="21">
        <f>U22*'Overhead Calculations'!$B$2</f>
        <v>265.625</v>
      </c>
      <c r="V32" s="21">
        <f>V22*'Overhead Calculations'!$B$2</f>
        <v>328.125</v>
      </c>
      <c r="W32" s="22">
        <f>W22*'Overhead Calculations'!$B$2</f>
        <v>303.125</v>
      </c>
      <c r="X32" s="23">
        <f>X22*'Overhead Calculations'!$B$2</f>
        <v>103.125</v>
      </c>
      <c r="Y32" s="21">
        <f>Y22*'Overhead Calculations'!$B$2</f>
        <v>96.875</v>
      </c>
      <c r="Z32" s="21">
        <f>Z22*'Overhead Calculations'!$B$2</f>
        <v>78.125</v>
      </c>
      <c r="AA32" s="22">
        <f>AA22*'Overhead Calculations'!$B$2</f>
        <v>103.125</v>
      </c>
      <c r="AB32" s="21">
        <f>AB22*'Overhead Calculations'!$B$2</f>
        <v>284.375</v>
      </c>
      <c r="AC32" s="21">
        <f>AC22*'Overhead Calculations'!$B$2</f>
        <v>178.125</v>
      </c>
      <c r="AD32" s="21">
        <f>AD22*'Overhead Calculations'!$B$2</f>
        <v>203.125</v>
      </c>
      <c r="AE32" s="21">
        <f>AE22*'Overhead Calculations'!$B$2</f>
        <v>153.125</v>
      </c>
      <c r="AF32" s="21">
        <f>AF22*'Overhead Calculations'!$B$2</f>
        <v>265.625</v>
      </c>
      <c r="AG32" s="21">
        <f>AG22*'Overhead Calculations'!$B$2</f>
        <v>178.125</v>
      </c>
      <c r="AH32" s="21">
        <f>AH22*'Overhead Calculations'!$B$2</f>
        <v>115.625</v>
      </c>
      <c r="AI32" s="24">
        <f>AI22*'Overhead Calculations'!$B$2</f>
        <v>128.125</v>
      </c>
      <c r="AJ32" s="21">
        <f>AJ22*'Overhead Calculations'!$B$2</f>
        <v>0</v>
      </c>
      <c r="AK32" s="22">
        <f>AK22*'Overhead Calculations'!$B$2</f>
        <v>0</v>
      </c>
      <c r="AL32" s="2"/>
    </row>
    <row r="33">
      <c r="A33" s="38" t="s">
        <v>62</v>
      </c>
      <c r="B33" s="39">
        <v>10.0</v>
      </c>
      <c r="C33" s="40">
        <v>10.0</v>
      </c>
      <c r="D33" s="40">
        <v>10.0</v>
      </c>
      <c r="E33" s="40">
        <v>10.0</v>
      </c>
      <c r="F33" s="40">
        <v>10.0</v>
      </c>
      <c r="G33" s="40">
        <v>10.0</v>
      </c>
      <c r="H33" s="41">
        <v>10.0</v>
      </c>
      <c r="I33" s="39">
        <v>10.0</v>
      </c>
      <c r="J33" s="40">
        <v>10.0</v>
      </c>
      <c r="K33" s="40">
        <v>10.0</v>
      </c>
      <c r="L33" s="40">
        <v>10.0</v>
      </c>
      <c r="M33" s="41">
        <v>11.0</v>
      </c>
      <c r="N33" s="40">
        <v>11.0</v>
      </c>
      <c r="O33" s="40">
        <v>11.0</v>
      </c>
      <c r="P33" s="40">
        <v>11.0</v>
      </c>
      <c r="Q33" s="40">
        <v>11.0</v>
      </c>
      <c r="R33" s="42">
        <v>11.0</v>
      </c>
      <c r="S33" s="40">
        <v>11.0</v>
      </c>
      <c r="T33" s="40">
        <v>11.0</v>
      </c>
      <c r="U33" s="40">
        <v>11.0</v>
      </c>
      <c r="V33" s="40">
        <v>11.0</v>
      </c>
      <c r="W33" s="41">
        <v>11.0</v>
      </c>
      <c r="X33" s="39">
        <v>11.0</v>
      </c>
      <c r="Y33" s="40">
        <v>11.0</v>
      </c>
      <c r="Z33" s="40">
        <v>11.0</v>
      </c>
      <c r="AA33" s="41">
        <v>11.0</v>
      </c>
      <c r="AB33" s="40">
        <v>11.0</v>
      </c>
      <c r="AC33" s="40">
        <v>11.0</v>
      </c>
      <c r="AD33" s="40">
        <v>11.0</v>
      </c>
      <c r="AE33" s="40">
        <v>11.0</v>
      </c>
      <c r="AF33" s="40">
        <v>11.0</v>
      </c>
      <c r="AG33" s="40">
        <v>11.0</v>
      </c>
      <c r="AH33" s="40">
        <v>11.0</v>
      </c>
      <c r="AI33" s="42">
        <v>11.0</v>
      </c>
      <c r="AJ33" s="40">
        <v>11.0</v>
      </c>
      <c r="AK33" s="41">
        <v>11.0</v>
      </c>
      <c r="AL33" s="2"/>
    </row>
    <row r="34">
      <c r="A34" s="43"/>
      <c r="B34" s="45"/>
      <c r="C34" s="46"/>
      <c r="D34" s="46"/>
      <c r="E34" s="46"/>
      <c r="F34" s="46"/>
      <c r="G34" s="46"/>
      <c r="H34" s="47"/>
      <c r="I34" s="45"/>
      <c r="J34" s="46"/>
      <c r="K34" s="46"/>
      <c r="L34" s="46"/>
      <c r="M34" s="47"/>
      <c r="N34" s="46"/>
      <c r="O34" s="46"/>
      <c r="P34" s="46"/>
      <c r="Q34" s="46"/>
      <c r="R34" s="48"/>
      <c r="S34" s="46"/>
      <c r="T34" s="46"/>
      <c r="U34" s="46"/>
      <c r="V34" s="46"/>
      <c r="W34" s="47"/>
      <c r="X34" s="45"/>
      <c r="Y34" s="46"/>
      <c r="Z34" s="46"/>
      <c r="AA34" s="47"/>
      <c r="AB34" s="46"/>
      <c r="AC34" s="46"/>
      <c r="AD34" s="46"/>
      <c r="AE34" s="46"/>
      <c r="AF34" s="46"/>
      <c r="AG34" s="46"/>
      <c r="AH34" s="46"/>
      <c r="AI34" s="48"/>
      <c r="AJ34" s="46"/>
      <c r="AK34" s="47"/>
      <c r="AL34" s="2"/>
    </row>
    <row r="35">
      <c r="A35" s="49" t="s">
        <v>63</v>
      </c>
      <c r="B35" s="50"/>
      <c r="C35" s="51"/>
      <c r="D35" s="51"/>
      <c r="E35" s="51"/>
      <c r="F35" s="51"/>
      <c r="G35" s="51"/>
      <c r="H35" s="52"/>
      <c r="I35" s="50"/>
      <c r="J35" s="51"/>
      <c r="K35" s="51"/>
      <c r="L35" s="51"/>
      <c r="M35" s="52"/>
      <c r="N35" s="51"/>
      <c r="O35" s="51"/>
      <c r="P35" s="51"/>
      <c r="Q35" s="51"/>
      <c r="R35" s="53"/>
      <c r="S35" s="21">
        <v>150.0</v>
      </c>
      <c r="T35" s="51"/>
      <c r="U35" s="51"/>
      <c r="V35" s="21">
        <v>300.0</v>
      </c>
      <c r="W35" s="52"/>
      <c r="X35" s="23">
        <v>150.0</v>
      </c>
      <c r="Y35" s="51"/>
      <c r="Z35" s="51"/>
      <c r="AA35" s="52"/>
      <c r="AB35" s="51"/>
      <c r="AC35" s="51"/>
      <c r="AD35" s="51"/>
      <c r="AE35" s="51"/>
      <c r="AF35" s="51"/>
      <c r="AG35" s="51"/>
      <c r="AH35" s="51"/>
      <c r="AI35" s="53"/>
      <c r="AJ35" s="51"/>
      <c r="AK35" s="52"/>
      <c r="AL35" s="2"/>
    </row>
    <row r="36">
      <c r="A36" s="49" t="s">
        <v>64</v>
      </c>
      <c r="B36" s="50"/>
      <c r="C36" s="51"/>
      <c r="D36" s="51"/>
      <c r="E36" s="51"/>
      <c r="F36" s="51"/>
      <c r="G36" s="51"/>
      <c r="H36" s="52"/>
      <c r="I36" s="50"/>
      <c r="J36" s="51"/>
      <c r="K36" s="51"/>
      <c r="L36" s="51"/>
      <c r="M36" s="52"/>
      <c r="N36" s="51"/>
      <c r="O36" s="51"/>
      <c r="P36" s="51"/>
      <c r="Q36" s="51"/>
      <c r="R36" s="53"/>
      <c r="S36" s="21">
        <v>150.0</v>
      </c>
      <c r="T36" s="51"/>
      <c r="U36" s="51"/>
      <c r="V36" s="21">
        <v>300.0</v>
      </c>
      <c r="W36" s="52"/>
      <c r="X36" s="23">
        <v>150.0</v>
      </c>
      <c r="Y36" s="51"/>
      <c r="Z36" s="51"/>
      <c r="AA36" s="52"/>
      <c r="AB36" s="51"/>
      <c r="AC36" s="51"/>
      <c r="AD36" s="51"/>
      <c r="AE36" s="51"/>
      <c r="AF36" s="51"/>
      <c r="AG36" s="51"/>
      <c r="AH36" s="51"/>
      <c r="AI36" s="53"/>
      <c r="AJ36" s="51"/>
      <c r="AK36" s="52"/>
      <c r="AL36" s="2"/>
    </row>
    <row r="37">
      <c r="A37" s="2"/>
      <c r="B37" s="18"/>
      <c r="C37" s="2"/>
      <c r="D37" s="2"/>
      <c r="E37" s="2"/>
      <c r="F37" s="2"/>
      <c r="G37" s="2"/>
      <c r="H37" s="17"/>
      <c r="I37" s="2"/>
      <c r="J37" s="2"/>
      <c r="K37" s="2"/>
      <c r="L37" s="2"/>
      <c r="M37" s="17"/>
      <c r="N37" s="2"/>
      <c r="O37" s="2"/>
      <c r="P37" s="2"/>
      <c r="Q37" s="2"/>
      <c r="R37" s="19"/>
      <c r="S37" s="2"/>
      <c r="T37" s="2"/>
      <c r="U37" s="2"/>
      <c r="V37" s="2"/>
      <c r="W37" s="17"/>
      <c r="X37" s="18"/>
      <c r="Y37" s="2"/>
      <c r="Z37" s="2"/>
      <c r="AA37" s="17"/>
      <c r="AB37" s="2"/>
      <c r="AC37" s="2"/>
      <c r="AD37" s="2"/>
      <c r="AE37" s="2"/>
      <c r="AF37" s="2"/>
      <c r="AG37" s="2"/>
      <c r="AH37" s="2"/>
      <c r="AI37" s="19"/>
      <c r="AJ37" s="2"/>
      <c r="AK37" s="17"/>
      <c r="AL37" s="2"/>
    </row>
    <row r="38">
      <c r="A38" s="54" t="s">
        <v>65</v>
      </c>
      <c r="B38" s="45"/>
      <c r="C38" s="46"/>
      <c r="D38" s="46"/>
      <c r="E38" s="46"/>
      <c r="F38" s="46"/>
      <c r="G38" s="46"/>
      <c r="H38" s="47"/>
      <c r="I38" s="45"/>
      <c r="J38" s="46"/>
      <c r="K38" s="46"/>
      <c r="L38" s="46"/>
      <c r="M38" s="47"/>
      <c r="N38" s="46"/>
      <c r="O38" s="46"/>
      <c r="P38" s="46"/>
      <c r="Q38" s="46"/>
      <c r="R38" s="48"/>
      <c r="S38" s="46"/>
      <c r="T38" s="46"/>
      <c r="U38" s="46"/>
      <c r="V38" s="46"/>
      <c r="W38" s="47"/>
      <c r="X38" s="45"/>
      <c r="Y38" s="46"/>
      <c r="Z38" s="46"/>
      <c r="AA38" s="47"/>
      <c r="AB38" s="46"/>
      <c r="AC38" s="46"/>
      <c r="AD38" s="46"/>
      <c r="AE38" s="46"/>
      <c r="AF38" s="46"/>
      <c r="AG38" s="46"/>
      <c r="AH38" s="46"/>
      <c r="AI38" s="48"/>
      <c r="AJ38" s="46"/>
      <c r="AK38" s="47"/>
      <c r="AL38" s="2"/>
    </row>
    <row r="39">
      <c r="A39" s="49" t="s">
        <v>66</v>
      </c>
      <c r="B39" s="55"/>
      <c r="C39" s="56"/>
      <c r="D39" s="56"/>
      <c r="E39" s="56"/>
      <c r="F39" s="56"/>
      <c r="G39" s="56"/>
      <c r="H39" s="57"/>
      <c r="I39" s="55"/>
      <c r="J39" s="56"/>
      <c r="K39" s="56"/>
      <c r="L39" s="56"/>
      <c r="M39" s="57"/>
      <c r="N39" s="56"/>
      <c r="O39" s="56"/>
      <c r="P39" s="56"/>
      <c r="Q39" s="56"/>
      <c r="R39" s="58">
        <f>$C$50*C58/100</f>
        <v>28000</v>
      </c>
      <c r="S39" s="56"/>
      <c r="T39" s="56"/>
      <c r="U39" s="56"/>
      <c r="V39" s="56"/>
      <c r="W39" s="57"/>
      <c r="X39" s="55"/>
      <c r="Y39" s="56"/>
      <c r="Z39" s="56"/>
      <c r="AA39" s="57"/>
      <c r="AB39" s="56">
        <f>$C$50*D58/100</f>
        <v>12000</v>
      </c>
      <c r="AC39" s="56"/>
      <c r="AD39" s="56"/>
      <c r="AE39" s="56"/>
      <c r="AF39" s="56"/>
      <c r="AG39" s="56"/>
      <c r="AH39" s="56"/>
      <c r="AI39" s="58"/>
      <c r="AJ39" s="56"/>
      <c r="AK39" s="57"/>
      <c r="AL39" s="2"/>
    </row>
    <row r="40">
      <c r="A40" s="49" t="s">
        <v>67</v>
      </c>
      <c r="B40" s="23"/>
      <c r="C40" s="59"/>
      <c r="D40" s="23"/>
      <c r="E40" s="23"/>
      <c r="F40" s="23"/>
      <c r="G40" s="23"/>
      <c r="H40" s="23"/>
      <c r="I40" s="23"/>
      <c r="J40" s="23"/>
      <c r="K40" s="23"/>
      <c r="L40" s="59"/>
      <c r="M40" s="22"/>
      <c r="N40" s="21"/>
      <c r="O40" s="23"/>
      <c r="P40" s="23"/>
      <c r="Q40" s="23"/>
      <c r="R40" s="24">
        <f>C59</f>
        <v>123.5150088</v>
      </c>
      <c r="S40" s="21">
        <f t="shared" ref="S40:AK40" si="23">R40</f>
        <v>123.5150088</v>
      </c>
      <c r="T40" s="21">
        <f t="shared" si="23"/>
        <v>123.5150088</v>
      </c>
      <c r="U40" s="21">
        <f t="shared" si="23"/>
        <v>123.5150088</v>
      </c>
      <c r="V40" s="21">
        <f t="shared" si="23"/>
        <v>123.5150088</v>
      </c>
      <c r="W40" s="22">
        <f t="shared" si="23"/>
        <v>123.5150088</v>
      </c>
      <c r="X40" s="21">
        <f t="shared" si="23"/>
        <v>123.5150088</v>
      </c>
      <c r="Y40" s="21">
        <f t="shared" si="23"/>
        <v>123.5150088</v>
      </c>
      <c r="Z40" s="21">
        <f t="shared" si="23"/>
        <v>123.5150088</v>
      </c>
      <c r="AA40" s="22">
        <f t="shared" si="23"/>
        <v>123.5150088</v>
      </c>
      <c r="AB40" s="21">
        <f t="shared" si="23"/>
        <v>123.5150088</v>
      </c>
      <c r="AC40" s="21">
        <f t="shared" si="23"/>
        <v>123.5150088</v>
      </c>
      <c r="AD40" s="21">
        <f t="shared" si="23"/>
        <v>123.5150088</v>
      </c>
      <c r="AE40" s="21">
        <f t="shared" si="23"/>
        <v>123.5150088</v>
      </c>
      <c r="AF40" s="21">
        <f t="shared" si="23"/>
        <v>123.5150088</v>
      </c>
      <c r="AG40" s="21">
        <f t="shared" si="23"/>
        <v>123.5150088</v>
      </c>
      <c r="AH40" s="21">
        <f t="shared" si="23"/>
        <v>123.5150088</v>
      </c>
      <c r="AI40" s="24">
        <f t="shared" si="23"/>
        <v>123.5150088</v>
      </c>
      <c r="AJ40" s="21">
        <f t="shared" si="23"/>
        <v>123.5150088</v>
      </c>
      <c r="AK40" s="22">
        <f t="shared" si="23"/>
        <v>123.5150088</v>
      </c>
      <c r="AL40" s="2"/>
    </row>
    <row r="41">
      <c r="A41" s="21"/>
      <c r="B41" s="23"/>
      <c r="C41" s="21"/>
      <c r="D41" s="21"/>
      <c r="E41" s="21"/>
      <c r="F41" s="21"/>
      <c r="G41" s="21"/>
      <c r="H41" s="22"/>
      <c r="I41" s="23"/>
      <c r="J41" s="21"/>
      <c r="K41" s="21"/>
      <c r="L41" s="21"/>
      <c r="M41" s="22"/>
      <c r="N41" s="21"/>
      <c r="O41" s="21"/>
      <c r="P41" s="21"/>
      <c r="Q41" s="21"/>
      <c r="R41" s="24"/>
      <c r="S41" s="21"/>
      <c r="T41" s="21"/>
      <c r="U41" s="21"/>
      <c r="V41" s="21"/>
      <c r="W41" s="22"/>
      <c r="X41" s="23"/>
      <c r="Y41" s="21"/>
      <c r="Z41" s="21"/>
      <c r="AA41" s="22"/>
      <c r="AB41" s="21"/>
      <c r="AC41" s="21"/>
      <c r="AD41" s="21"/>
      <c r="AE41" s="21"/>
      <c r="AF41" s="21"/>
      <c r="AG41" s="21"/>
      <c r="AH41" s="21"/>
      <c r="AI41" s="24"/>
      <c r="AJ41" s="21"/>
      <c r="AK41" s="22"/>
      <c r="AL41" s="2"/>
    </row>
    <row r="42">
      <c r="A42" s="60" t="s">
        <v>68</v>
      </c>
      <c r="B42" s="61">
        <f t="shared" ref="B42:AK42" si="24">SUM(B43,-B44)</f>
        <v>-688.9423077</v>
      </c>
      <c r="C42" s="62">
        <f t="shared" si="24"/>
        <v>-56.25</v>
      </c>
      <c r="D42" s="62">
        <f t="shared" si="24"/>
        <v>-506.25</v>
      </c>
      <c r="E42" s="62">
        <f t="shared" si="24"/>
        <v>-1954.326923</v>
      </c>
      <c r="F42" s="62">
        <f t="shared" si="24"/>
        <v>-56.25</v>
      </c>
      <c r="G42" s="62">
        <f t="shared" si="24"/>
        <v>-56.25</v>
      </c>
      <c r="H42" s="63">
        <f t="shared" si="24"/>
        <v>-2554.326923</v>
      </c>
      <c r="I42" s="61">
        <f t="shared" si="24"/>
        <v>-56.25</v>
      </c>
      <c r="J42" s="62">
        <f t="shared" si="24"/>
        <v>-56.25</v>
      </c>
      <c r="K42" s="62">
        <f t="shared" si="24"/>
        <v>-56.25</v>
      </c>
      <c r="L42" s="62">
        <f t="shared" si="24"/>
        <v>-56.25</v>
      </c>
      <c r="M42" s="63">
        <f t="shared" si="24"/>
        <v>-70.625</v>
      </c>
      <c r="N42" s="62">
        <f t="shared" si="24"/>
        <v>-826.25</v>
      </c>
      <c r="O42" s="62">
        <f t="shared" si="24"/>
        <v>-826.25</v>
      </c>
      <c r="P42" s="62">
        <f t="shared" si="24"/>
        <v>-826.25</v>
      </c>
      <c r="Q42" s="62">
        <f t="shared" si="24"/>
        <v>-6532.980769</v>
      </c>
      <c r="R42" s="64">
        <f t="shared" si="24"/>
        <v>27011.48499</v>
      </c>
      <c r="S42" s="62">
        <f t="shared" si="24"/>
        <v>-2164.140009</v>
      </c>
      <c r="T42" s="62">
        <f t="shared" si="24"/>
        <v>-2412.216932</v>
      </c>
      <c r="U42" s="62">
        <f t="shared" si="24"/>
        <v>-389.1400088</v>
      </c>
      <c r="V42" s="62">
        <f t="shared" si="24"/>
        <v>-451.6400088</v>
      </c>
      <c r="W42" s="63">
        <f t="shared" si="24"/>
        <v>-2924.716932</v>
      </c>
      <c r="X42" s="61">
        <f t="shared" si="24"/>
        <v>-226.6400088</v>
      </c>
      <c r="Y42" s="62">
        <f t="shared" si="24"/>
        <v>-220.3900088</v>
      </c>
      <c r="Z42" s="62">
        <f t="shared" si="24"/>
        <v>-201.6400088</v>
      </c>
      <c r="AA42" s="63">
        <f t="shared" si="24"/>
        <v>-226.6400088</v>
      </c>
      <c r="AB42" s="62">
        <f t="shared" si="24"/>
        <v>11592.10999</v>
      </c>
      <c r="AC42" s="62">
        <f t="shared" si="24"/>
        <v>-301.6400088</v>
      </c>
      <c r="AD42" s="62">
        <f t="shared" si="24"/>
        <v>-326.6400088</v>
      </c>
      <c r="AE42" s="62">
        <f t="shared" si="24"/>
        <v>-276.6400088</v>
      </c>
      <c r="AF42" s="62">
        <f t="shared" si="24"/>
        <v>-389.1400088</v>
      </c>
      <c r="AG42" s="62">
        <f t="shared" si="24"/>
        <v>-11259.33232</v>
      </c>
      <c r="AH42" s="62">
        <f t="shared" si="24"/>
        <v>-239.1400088</v>
      </c>
      <c r="AI42" s="64">
        <f t="shared" si="24"/>
        <v>-251.6400088</v>
      </c>
      <c r="AJ42" s="62">
        <f t="shared" si="24"/>
        <v>-123.5150088</v>
      </c>
      <c r="AK42" s="63">
        <f t="shared" si="24"/>
        <v>-123.5150088</v>
      </c>
      <c r="AL42" s="2"/>
    </row>
    <row r="43">
      <c r="A43" s="65" t="s">
        <v>69</v>
      </c>
      <c r="B43" s="61">
        <f t="shared" ref="B43:AK43" si="25">SUM(B35,B39)</f>
        <v>0</v>
      </c>
      <c r="C43" s="62">
        <f t="shared" si="25"/>
        <v>0</v>
      </c>
      <c r="D43" s="62">
        <f t="shared" si="25"/>
        <v>0</v>
      </c>
      <c r="E43" s="62">
        <f t="shared" si="25"/>
        <v>0</v>
      </c>
      <c r="F43" s="62">
        <f t="shared" si="25"/>
        <v>0</v>
      </c>
      <c r="G43" s="62">
        <f t="shared" si="25"/>
        <v>0</v>
      </c>
      <c r="H43" s="63">
        <f t="shared" si="25"/>
        <v>0</v>
      </c>
      <c r="I43" s="61">
        <f t="shared" si="25"/>
        <v>0</v>
      </c>
      <c r="J43" s="62">
        <f t="shared" si="25"/>
        <v>0</v>
      </c>
      <c r="K43" s="62">
        <f t="shared" si="25"/>
        <v>0</v>
      </c>
      <c r="L43" s="62">
        <f t="shared" si="25"/>
        <v>0</v>
      </c>
      <c r="M43" s="63">
        <f t="shared" si="25"/>
        <v>0</v>
      </c>
      <c r="N43" s="62">
        <f t="shared" si="25"/>
        <v>0</v>
      </c>
      <c r="O43" s="62">
        <f t="shared" si="25"/>
        <v>0</v>
      </c>
      <c r="P43" s="62">
        <f t="shared" si="25"/>
        <v>0</v>
      </c>
      <c r="Q43" s="62">
        <f t="shared" si="25"/>
        <v>0</v>
      </c>
      <c r="R43" s="64">
        <f t="shared" si="25"/>
        <v>28000</v>
      </c>
      <c r="S43" s="62">
        <f t="shared" si="25"/>
        <v>150</v>
      </c>
      <c r="T43" s="62">
        <f t="shared" si="25"/>
        <v>0</v>
      </c>
      <c r="U43" s="62">
        <f t="shared" si="25"/>
        <v>0</v>
      </c>
      <c r="V43" s="62">
        <f t="shared" si="25"/>
        <v>300</v>
      </c>
      <c r="W43" s="63">
        <f t="shared" si="25"/>
        <v>0</v>
      </c>
      <c r="X43" s="61">
        <f t="shared" si="25"/>
        <v>150</v>
      </c>
      <c r="Y43" s="62">
        <f t="shared" si="25"/>
        <v>0</v>
      </c>
      <c r="Z43" s="62">
        <f t="shared" si="25"/>
        <v>0</v>
      </c>
      <c r="AA43" s="63">
        <f t="shared" si="25"/>
        <v>0</v>
      </c>
      <c r="AB43" s="62">
        <f t="shared" si="25"/>
        <v>12000</v>
      </c>
      <c r="AC43" s="62">
        <f t="shared" si="25"/>
        <v>0</v>
      </c>
      <c r="AD43" s="62">
        <f t="shared" si="25"/>
        <v>0</v>
      </c>
      <c r="AE43" s="62">
        <f t="shared" si="25"/>
        <v>0</v>
      </c>
      <c r="AF43" s="62">
        <f t="shared" si="25"/>
        <v>0</v>
      </c>
      <c r="AG43" s="62">
        <f t="shared" si="25"/>
        <v>0</v>
      </c>
      <c r="AH43" s="62">
        <f t="shared" si="25"/>
        <v>0</v>
      </c>
      <c r="AI43" s="64">
        <f t="shared" si="25"/>
        <v>0</v>
      </c>
      <c r="AJ43" s="62">
        <f t="shared" si="25"/>
        <v>0</v>
      </c>
      <c r="AK43" s="63">
        <f t="shared" si="25"/>
        <v>0</v>
      </c>
      <c r="AL43" s="2"/>
    </row>
    <row r="44">
      <c r="A44" s="65" t="s">
        <v>70</v>
      </c>
      <c r="B44" s="61">
        <f t="shared" ref="B44:AK44" si="26">SUM(B13,B16,B19,B32,B36,B40)</f>
        <v>688.9423077</v>
      </c>
      <c r="C44" s="62">
        <f t="shared" si="26"/>
        <v>56.25</v>
      </c>
      <c r="D44" s="62">
        <f t="shared" si="26"/>
        <v>506.25</v>
      </c>
      <c r="E44" s="62">
        <f t="shared" si="26"/>
        <v>1954.326923</v>
      </c>
      <c r="F44" s="62">
        <f t="shared" si="26"/>
        <v>56.25</v>
      </c>
      <c r="G44" s="62">
        <f t="shared" si="26"/>
        <v>56.25</v>
      </c>
      <c r="H44" s="63">
        <f t="shared" si="26"/>
        <v>2554.326923</v>
      </c>
      <c r="I44" s="61">
        <f t="shared" si="26"/>
        <v>56.25</v>
      </c>
      <c r="J44" s="62">
        <f t="shared" si="26"/>
        <v>56.25</v>
      </c>
      <c r="K44" s="62">
        <f t="shared" si="26"/>
        <v>56.25</v>
      </c>
      <c r="L44" s="62">
        <f t="shared" si="26"/>
        <v>56.25</v>
      </c>
      <c r="M44" s="63">
        <f t="shared" si="26"/>
        <v>70.625</v>
      </c>
      <c r="N44" s="62">
        <f t="shared" si="26"/>
        <v>826.25</v>
      </c>
      <c r="O44" s="62">
        <f t="shared" si="26"/>
        <v>826.25</v>
      </c>
      <c r="P44" s="62">
        <f t="shared" si="26"/>
        <v>826.25</v>
      </c>
      <c r="Q44" s="62">
        <f t="shared" si="26"/>
        <v>6532.980769</v>
      </c>
      <c r="R44" s="64">
        <f t="shared" si="26"/>
        <v>988.5150088</v>
      </c>
      <c r="S44" s="62">
        <f t="shared" si="26"/>
        <v>2314.140009</v>
      </c>
      <c r="T44" s="62">
        <f t="shared" si="26"/>
        <v>2412.216932</v>
      </c>
      <c r="U44" s="62">
        <f t="shared" si="26"/>
        <v>389.1400088</v>
      </c>
      <c r="V44" s="62">
        <f t="shared" si="26"/>
        <v>751.6400088</v>
      </c>
      <c r="W44" s="63">
        <f t="shared" si="26"/>
        <v>2924.716932</v>
      </c>
      <c r="X44" s="61">
        <f t="shared" si="26"/>
        <v>376.6400088</v>
      </c>
      <c r="Y44" s="62">
        <f t="shared" si="26"/>
        <v>220.3900088</v>
      </c>
      <c r="Z44" s="62">
        <f t="shared" si="26"/>
        <v>201.6400088</v>
      </c>
      <c r="AA44" s="63">
        <f t="shared" si="26"/>
        <v>226.6400088</v>
      </c>
      <c r="AB44" s="62">
        <f t="shared" si="26"/>
        <v>407.8900088</v>
      </c>
      <c r="AC44" s="62">
        <f t="shared" si="26"/>
        <v>301.6400088</v>
      </c>
      <c r="AD44" s="62">
        <f t="shared" si="26"/>
        <v>326.6400088</v>
      </c>
      <c r="AE44" s="62">
        <f t="shared" si="26"/>
        <v>276.6400088</v>
      </c>
      <c r="AF44" s="62">
        <f t="shared" si="26"/>
        <v>389.1400088</v>
      </c>
      <c r="AG44" s="62">
        <f t="shared" si="26"/>
        <v>11259.33232</v>
      </c>
      <c r="AH44" s="62">
        <f t="shared" si="26"/>
        <v>239.1400088</v>
      </c>
      <c r="AI44" s="64">
        <f t="shared" si="26"/>
        <v>251.6400088</v>
      </c>
      <c r="AJ44" s="62">
        <f t="shared" si="26"/>
        <v>123.5150088</v>
      </c>
      <c r="AK44" s="63">
        <f t="shared" si="26"/>
        <v>123.5150088</v>
      </c>
      <c r="AL44" s="2"/>
    </row>
    <row r="45">
      <c r="A45" s="66" t="s">
        <v>71</v>
      </c>
      <c r="B45" s="67">
        <f t="shared" ref="B45:AK45" si="27">SUM($B$42:B$42)</f>
        <v>-688.9423077</v>
      </c>
      <c r="C45" s="68">
        <f t="shared" si="27"/>
        <v>-745.1923077</v>
      </c>
      <c r="D45" s="68">
        <f t="shared" si="27"/>
        <v>-1251.442308</v>
      </c>
      <c r="E45" s="68">
        <f t="shared" si="27"/>
        <v>-3205.769231</v>
      </c>
      <c r="F45" s="68">
        <f t="shared" si="27"/>
        <v>-3262.019231</v>
      </c>
      <c r="G45" s="68">
        <f t="shared" si="27"/>
        <v>-3318.269231</v>
      </c>
      <c r="H45" s="68">
        <f t="shared" si="27"/>
        <v>-5872.596154</v>
      </c>
      <c r="I45" s="67">
        <f t="shared" si="27"/>
        <v>-5928.846154</v>
      </c>
      <c r="J45" s="67">
        <f t="shared" si="27"/>
        <v>-5985.096154</v>
      </c>
      <c r="K45" s="67">
        <f t="shared" si="27"/>
        <v>-6041.346154</v>
      </c>
      <c r="L45" s="67">
        <f t="shared" si="27"/>
        <v>-6097.596154</v>
      </c>
      <c r="M45" s="69">
        <f t="shared" si="27"/>
        <v>-6168.221154</v>
      </c>
      <c r="N45" s="68">
        <f t="shared" si="27"/>
        <v>-6994.471154</v>
      </c>
      <c r="O45" s="67">
        <f t="shared" si="27"/>
        <v>-7820.721154</v>
      </c>
      <c r="P45" s="67">
        <f t="shared" si="27"/>
        <v>-8646.971154</v>
      </c>
      <c r="Q45" s="67">
        <f t="shared" si="27"/>
        <v>-15179.95192</v>
      </c>
      <c r="R45" s="70">
        <f t="shared" si="27"/>
        <v>11831.53307</v>
      </c>
      <c r="S45" s="68">
        <f t="shared" si="27"/>
        <v>9667.393059</v>
      </c>
      <c r="T45" s="67">
        <f t="shared" si="27"/>
        <v>7255.176128</v>
      </c>
      <c r="U45" s="67">
        <f t="shared" si="27"/>
        <v>6866.036119</v>
      </c>
      <c r="V45" s="67">
        <f t="shared" si="27"/>
        <v>6414.39611</v>
      </c>
      <c r="W45" s="69">
        <f t="shared" si="27"/>
        <v>3489.679178</v>
      </c>
      <c r="X45" s="67">
        <f t="shared" si="27"/>
        <v>3263.039169</v>
      </c>
      <c r="Y45" s="67">
        <f t="shared" si="27"/>
        <v>3042.649161</v>
      </c>
      <c r="Z45" s="68">
        <f t="shared" si="27"/>
        <v>2841.009152</v>
      </c>
      <c r="AA45" s="69">
        <f t="shared" si="27"/>
        <v>2614.369143</v>
      </c>
      <c r="AB45" s="68">
        <f t="shared" si="27"/>
        <v>14206.47913</v>
      </c>
      <c r="AC45" s="67">
        <f t="shared" si="27"/>
        <v>13904.83913</v>
      </c>
      <c r="AD45" s="67">
        <f t="shared" si="27"/>
        <v>13578.19912</v>
      </c>
      <c r="AE45" s="67">
        <f t="shared" si="27"/>
        <v>13301.55911</v>
      </c>
      <c r="AF45" s="67">
        <f t="shared" si="27"/>
        <v>12912.4191</v>
      </c>
      <c r="AG45" s="67">
        <f t="shared" si="27"/>
        <v>1653.086783</v>
      </c>
      <c r="AH45" s="67">
        <f t="shared" si="27"/>
        <v>1413.946774</v>
      </c>
      <c r="AI45" s="70">
        <f t="shared" si="27"/>
        <v>1162.306765</v>
      </c>
      <c r="AJ45" s="68">
        <f t="shared" si="27"/>
        <v>1038.791756</v>
      </c>
      <c r="AK45" s="69">
        <f t="shared" si="27"/>
        <v>915.2767475</v>
      </c>
      <c r="AL45" s="2"/>
      <c r="AM45" s="2"/>
      <c r="AN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row>
    <row r="47" ht="15.0"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row>
    <row r="48" ht="15.0"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row>
    <row r="49" ht="15.0"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row>
    <row r="50">
      <c r="A50" s="71" t="s">
        <v>72</v>
      </c>
      <c r="B50" s="72"/>
      <c r="C50" s="73">
        <v>40000.0</v>
      </c>
      <c r="D50" s="74"/>
      <c r="E50" s="75"/>
      <c r="F50" s="2"/>
      <c r="G50" s="72" t="s">
        <v>73</v>
      </c>
      <c r="H50" s="72"/>
      <c r="I50" s="75">
        <f>(SUM('Overhead Calculations'!E3:E5) / 'Overhead Calculations'!D2)</f>
        <v>42.9031339</v>
      </c>
      <c r="L50" s="75"/>
      <c r="M50" s="76" t="s">
        <v>74</v>
      </c>
      <c r="N50" s="76"/>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row>
    <row r="51" ht="33.75" customHeight="1">
      <c r="B51" s="72"/>
      <c r="C51" s="77"/>
      <c r="D51" s="78"/>
      <c r="E51" s="75"/>
      <c r="F51" s="2"/>
      <c r="G51" s="72"/>
      <c r="H51" s="72"/>
      <c r="I51" s="72"/>
      <c r="J51" s="75"/>
      <c r="K51" s="75"/>
      <c r="L51" s="75"/>
      <c r="M51" s="76"/>
      <c r="N51" s="76"/>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row>
    <row r="52">
      <c r="A52" s="79" t="s">
        <v>75</v>
      </c>
      <c r="B52" s="80"/>
      <c r="C52" s="81">
        <f>C50*POWER(1+0.1686,20/52)</f>
        <v>42470.30018</v>
      </c>
      <c r="D52" s="74"/>
      <c r="E52" s="2"/>
      <c r="F52" s="2"/>
      <c r="G52" s="2"/>
      <c r="H52" s="2"/>
      <c r="I52" s="2"/>
      <c r="J52" s="2"/>
      <c r="K52" s="2"/>
      <c r="L52" s="82"/>
      <c r="M52" s="83"/>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row>
    <row r="53" ht="24.0" customHeight="1">
      <c r="B53" s="2"/>
      <c r="C53" s="84"/>
      <c r="D53" s="85"/>
      <c r="E53" s="2"/>
      <c r="F53" s="2"/>
      <c r="G53" s="2"/>
      <c r="H53" s="2"/>
      <c r="I53" s="2"/>
      <c r="J53" s="2"/>
      <c r="K53" s="2"/>
      <c r="L53" s="82"/>
      <c r="M53" s="83"/>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row>
    <row r="54">
      <c r="A54" s="79" t="s">
        <v>76</v>
      </c>
      <c r="C54" s="81">
        <f>C52-C50</f>
        <v>2470.300176</v>
      </c>
      <c r="D54" s="74"/>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row>
    <row r="55">
      <c r="C55" s="84"/>
      <c r="D55" s="85"/>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row>
    <row r="56" ht="15.0" customHeight="1">
      <c r="A56" s="79" t="s">
        <v>77</v>
      </c>
      <c r="C56" s="86">
        <v>10.0</v>
      </c>
      <c r="D56" s="86">
        <v>10.0</v>
      </c>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row>
    <row r="57">
      <c r="C57" s="87"/>
      <c r="D57" s="87"/>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row>
    <row r="58">
      <c r="A58" s="79" t="s">
        <v>78</v>
      </c>
      <c r="B58" s="2"/>
      <c r="C58" s="88">
        <v>70.0</v>
      </c>
      <c r="D58" s="88">
        <v>30.0</v>
      </c>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row>
    <row r="59">
      <c r="A59" s="79" t="s">
        <v>79</v>
      </c>
      <c r="C59" s="81">
        <f>C54/(C56+D56)</f>
        <v>123.5150088</v>
      </c>
      <c r="D59" s="74"/>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row>
    <row r="60">
      <c r="C60" s="84"/>
      <c r="D60" s="85"/>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row>
    <row r="61">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row>
    <row r="62">
      <c r="A62" s="89" t="s">
        <v>80</v>
      </c>
      <c r="B62" s="90"/>
      <c r="C62" s="90"/>
      <c r="D62" s="90"/>
      <c r="E62" s="90"/>
      <c r="F62" s="91"/>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row>
    <row r="63">
      <c r="A63" s="92" t="s">
        <v>81</v>
      </c>
      <c r="B63" s="93"/>
      <c r="C63" s="93"/>
      <c r="D63" s="93"/>
      <c r="E63" s="93"/>
      <c r="F63" s="93"/>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row>
    <row r="64">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row>
    <row r="65">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row>
    <row r="66">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row>
    <row r="67">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row>
    <row r="68">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row>
    <row r="69">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row>
    <row r="70">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row>
    <row r="71">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row>
    <row r="7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row>
    <row r="73">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row>
    <row r="74">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row>
    <row r="75">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row>
    <row r="76">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row>
    <row r="77">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row>
    <row r="78">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row>
    <row r="79">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row>
    <row r="80">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row>
    <row r="81">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row>
    <row r="8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row>
    <row r="83">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row>
    <row r="84">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row>
    <row r="85">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row>
    <row r="86">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row>
    <row r="87">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row>
    <row r="88">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row>
    <row r="89">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row>
    <row r="90">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row>
    <row r="91">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row>
    <row r="132">
      <c r="A132" s="2"/>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
      <c r="AM132" s="2"/>
      <c r="AN132" s="2"/>
      <c r="AO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1"/>
      <c r="AM134" s="21"/>
      <c r="AN134" s="2"/>
      <c r="AO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row>
    <row r="998">
      <c r="AL998" s="2"/>
      <c r="AM998" s="2"/>
      <c r="AN998" s="2"/>
      <c r="AO998" s="2"/>
    </row>
    <row r="999">
      <c r="AL999" s="2"/>
      <c r="AM999" s="2"/>
      <c r="AN999" s="2"/>
      <c r="AO999" s="2"/>
    </row>
    <row r="1000">
      <c r="AN1000" s="2"/>
      <c r="AO1000" s="2"/>
    </row>
  </sheetData>
  <mergeCells count="20">
    <mergeCell ref="A1:B3"/>
    <mergeCell ref="B6:H6"/>
    <mergeCell ref="I6:M6"/>
    <mergeCell ref="N6:W6"/>
    <mergeCell ref="X6:AA6"/>
    <mergeCell ref="AB6:AH6"/>
    <mergeCell ref="A50:A51"/>
    <mergeCell ref="C56:C57"/>
    <mergeCell ref="D56:D57"/>
    <mergeCell ref="A59:A60"/>
    <mergeCell ref="C59:D60"/>
    <mergeCell ref="A62:F62"/>
    <mergeCell ref="A63:F91"/>
    <mergeCell ref="C50:D51"/>
    <mergeCell ref="I50:K50"/>
    <mergeCell ref="A52:A53"/>
    <mergeCell ref="C52:D53"/>
    <mergeCell ref="A54:A55"/>
    <mergeCell ref="C54:D55"/>
    <mergeCell ref="A56:A57"/>
  </mergeCells>
  <conditionalFormatting sqref="B45:AK45">
    <cfRule type="colorScale" priority="1">
      <colorScale>
        <cfvo type="min"/>
        <cfvo type="percentile" val="50"/>
        <cfvo type="max"/>
        <color rgb="FFF8696B"/>
        <color rgb="FFFFEB84"/>
        <color rgb="FF63BE7B"/>
      </colorScale>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2" width="18.29"/>
    <col customWidth="1" min="3" max="3" width="10.71"/>
    <col customWidth="1" min="4" max="4" width="20.71"/>
    <col customWidth="1" min="5" max="5" width="10.71"/>
    <col customWidth="1" min="6" max="6" width="14.71"/>
    <col customWidth="1" min="7" max="7" width="30.71"/>
    <col customWidth="1" min="9" max="9" width="8.71"/>
    <col customWidth="1" min="10" max="10" width="45.43"/>
  </cols>
  <sheetData>
    <row r="1" ht="14.25" customHeight="1">
      <c r="A1" s="94" t="s">
        <v>82</v>
      </c>
      <c r="B1" s="95" t="s">
        <v>83</v>
      </c>
      <c r="C1" s="96" t="s">
        <v>84</v>
      </c>
      <c r="D1" s="97" t="s">
        <v>85</v>
      </c>
      <c r="E1" s="98" t="s">
        <v>86</v>
      </c>
      <c r="F1" s="2"/>
    </row>
    <row r="2" ht="14.25" customHeight="1">
      <c r="A2" s="99" t="s">
        <v>87</v>
      </c>
      <c r="B2" s="100">
        <v>12.5</v>
      </c>
      <c r="C2" s="101" t="s">
        <v>88</v>
      </c>
      <c r="D2" s="102">
        <f>SUM('Financial Business Plan'!B22:AK22)</f>
        <v>675</v>
      </c>
      <c r="E2" s="103">
        <f>B2*D2</f>
        <v>8437.5</v>
      </c>
      <c r="F2" s="104"/>
      <c r="J2" s="2"/>
    </row>
    <row r="3" ht="14.25" customHeight="1">
      <c r="A3" s="105" t="s">
        <v>45</v>
      </c>
      <c r="B3" s="106">
        <f>23.5*1400/52</f>
        <v>632.6923077</v>
      </c>
      <c r="C3" s="107" t="s">
        <v>89</v>
      </c>
      <c r="D3" s="108">
        <f t="shared" ref="D3:D5" si="1">$H$8</f>
        <v>37</v>
      </c>
      <c r="E3" s="109">
        <f t="shared" ref="E3:E5" si="2">(D3*B3)</f>
        <v>23409.61538</v>
      </c>
      <c r="F3" s="2"/>
      <c r="G3" s="2" t="s">
        <v>1</v>
      </c>
      <c r="H3" s="2">
        <v>7.0</v>
      </c>
      <c r="I3" s="2" t="s">
        <v>90</v>
      </c>
      <c r="J3" s="2"/>
    </row>
    <row r="4" ht="14.25" customHeight="1">
      <c r="A4" s="105" t="s">
        <v>91</v>
      </c>
      <c r="B4" s="106">
        <v>50.0</v>
      </c>
      <c r="C4" s="107" t="s">
        <v>89</v>
      </c>
      <c r="D4" s="108">
        <f t="shared" si="1"/>
        <v>37</v>
      </c>
      <c r="E4" s="109">
        <f t="shared" si="2"/>
        <v>1850</v>
      </c>
      <c r="G4" s="2" t="s">
        <v>2</v>
      </c>
      <c r="H4" s="2">
        <v>5.0</v>
      </c>
      <c r="I4" s="2" t="s">
        <v>90</v>
      </c>
    </row>
    <row r="5" ht="14.25" customHeight="1">
      <c r="A5" s="110" t="s">
        <v>49</v>
      </c>
      <c r="B5" s="111">
        <v>100.0</v>
      </c>
      <c r="C5" s="112" t="s">
        <v>89</v>
      </c>
      <c r="D5" s="113">
        <f t="shared" si="1"/>
        <v>37</v>
      </c>
      <c r="E5" s="114">
        <f t="shared" si="2"/>
        <v>3700</v>
      </c>
      <c r="G5" s="2" t="s">
        <v>3</v>
      </c>
      <c r="H5" s="2">
        <v>10.0</v>
      </c>
      <c r="I5" s="2" t="s">
        <v>90</v>
      </c>
    </row>
    <row r="6" ht="14.25" customHeight="1">
      <c r="B6" s="21"/>
      <c r="D6" s="40"/>
      <c r="E6" s="46"/>
      <c r="G6" s="2" t="s">
        <v>4</v>
      </c>
      <c r="H6" s="2">
        <v>4.0</v>
      </c>
      <c r="I6" s="2" t="s">
        <v>90</v>
      </c>
    </row>
    <row r="7" ht="14.25" customHeight="1">
      <c r="B7" s="21"/>
      <c r="D7" s="40"/>
      <c r="E7" s="46"/>
      <c r="G7" s="2" t="s">
        <v>5</v>
      </c>
      <c r="H7" s="2">
        <v>11.0</v>
      </c>
      <c r="I7" s="2" t="s">
        <v>90</v>
      </c>
    </row>
    <row r="8" ht="14.25" customHeight="1">
      <c r="B8" s="21"/>
      <c r="D8" s="40"/>
      <c r="E8" s="46"/>
      <c r="G8" s="2" t="s">
        <v>92</v>
      </c>
      <c r="H8" s="2">
        <f>SUM(H3:H7)</f>
        <v>37</v>
      </c>
      <c r="I8" s="2" t="s">
        <v>90</v>
      </c>
    </row>
    <row r="9" ht="14.25" customHeight="1">
      <c r="B9" s="21"/>
      <c r="D9" s="40"/>
      <c r="E9" s="46"/>
    </row>
    <row r="10" ht="14.25" customHeight="1">
      <c r="A10" s="115" t="s">
        <v>93</v>
      </c>
      <c r="B10" s="116">
        <f>SUM(E3:E5)</f>
        <v>28959.61538</v>
      </c>
      <c r="D10" s="40"/>
      <c r="E10" s="46"/>
    </row>
    <row r="11" ht="14.25" customHeight="1">
      <c r="A11" s="117" t="s">
        <v>94</v>
      </c>
      <c r="B11" s="118">
        <f>E2</f>
        <v>8437.5</v>
      </c>
      <c r="D11" s="40"/>
      <c r="E11" s="46"/>
    </row>
    <row r="12" ht="14.25" customHeight="1">
      <c r="A12" s="119" t="s">
        <v>95</v>
      </c>
      <c r="B12" s="120">
        <f>SUM(E2:E5)</f>
        <v>37397.11538</v>
      </c>
      <c r="C12" s="121" t="s">
        <v>96</v>
      </c>
      <c r="E12" s="46"/>
    </row>
    <row r="13" ht="14.25" customHeight="1">
      <c r="A13" s="2"/>
      <c r="B13" s="21"/>
      <c r="D13" s="40"/>
      <c r="E13" s="46"/>
    </row>
    <row r="14" ht="14.25" customHeight="1">
      <c r="D14" s="40"/>
    </row>
    <row r="15" ht="14.25" customHeight="1">
      <c r="A15" s="2"/>
      <c r="D15" s="40"/>
    </row>
    <row r="16" ht="14.25" customHeight="1">
      <c r="A16" s="2"/>
      <c r="B16" s="2"/>
      <c r="D16" s="40"/>
    </row>
    <row r="17" ht="14.25" customHeight="1">
      <c r="D17" s="40"/>
    </row>
    <row r="18" ht="14.25" customHeight="1">
      <c r="D18" s="40"/>
    </row>
    <row r="19" ht="14.25" customHeight="1">
      <c r="D19" s="40"/>
    </row>
    <row r="20" ht="14.25" customHeight="1">
      <c r="D20" s="40"/>
    </row>
    <row r="21" ht="14.25" customHeight="1">
      <c r="D21" s="40"/>
    </row>
    <row r="22" ht="14.25" customHeight="1">
      <c r="D22" s="40"/>
    </row>
    <row r="23" ht="14.25" customHeight="1">
      <c r="D23" s="40"/>
    </row>
    <row r="24" ht="14.25" customHeight="1">
      <c r="D24" s="40"/>
    </row>
    <row r="25" ht="14.25" customHeight="1">
      <c r="D25" s="40"/>
    </row>
    <row r="26" ht="14.25" customHeight="1">
      <c r="D26" s="40"/>
    </row>
    <row r="27" ht="14.25" customHeight="1">
      <c r="D27" s="40"/>
    </row>
    <row r="28" ht="14.25" customHeight="1">
      <c r="D28" s="40"/>
    </row>
    <row r="29" ht="14.25" customHeight="1">
      <c r="D29" s="40"/>
    </row>
    <row r="30" ht="14.25" customHeight="1">
      <c r="D30" s="40"/>
    </row>
    <row r="31" ht="14.25" customHeight="1">
      <c r="D31" s="40"/>
    </row>
    <row r="32" ht="14.25" customHeight="1">
      <c r="D32" s="40"/>
    </row>
    <row r="33" ht="14.25" customHeight="1">
      <c r="D33" s="40"/>
    </row>
    <row r="34" ht="14.25" customHeight="1">
      <c r="D34" s="40"/>
    </row>
    <row r="35" ht="14.25" customHeight="1">
      <c r="D35" s="40"/>
    </row>
    <row r="36" ht="14.25" customHeight="1">
      <c r="D36" s="40"/>
    </row>
    <row r="37" ht="14.25" customHeight="1">
      <c r="D37" s="40"/>
    </row>
    <row r="38" ht="14.25" customHeight="1">
      <c r="D38" s="40"/>
    </row>
    <row r="39" ht="14.25" customHeight="1">
      <c r="D39" s="40"/>
    </row>
    <row r="40" ht="14.25" customHeight="1">
      <c r="D40" s="40"/>
    </row>
    <row r="41" ht="14.25" customHeight="1">
      <c r="D41" s="40"/>
    </row>
    <row r="42" ht="14.25" customHeight="1">
      <c r="D42" s="40"/>
    </row>
    <row r="43" ht="14.25" customHeight="1">
      <c r="D43" s="40"/>
    </row>
    <row r="44" ht="14.25" customHeight="1">
      <c r="D44" s="40"/>
    </row>
    <row r="45" ht="14.25" customHeight="1">
      <c r="D45" s="40"/>
    </row>
    <row r="46" ht="14.25" customHeight="1">
      <c r="D46" s="40"/>
    </row>
    <row r="47" ht="14.25" customHeight="1">
      <c r="D47" s="40"/>
    </row>
    <row r="48" ht="14.25" customHeight="1">
      <c r="D48" s="40"/>
    </row>
    <row r="49" ht="14.25" customHeight="1">
      <c r="D49" s="40"/>
    </row>
    <row r="50" ht="14.25" customHeight="1">
      <c r="D50" s="40"/>
    </row>
    <row r="51" ht="14.25" customHeight="1">
      <c r="D51" s="40"/>
    </row>
    <row r="52" ht="14.25" customHeight="1">
      <c r="D52" s="40"/>
    </row>
    <row r="53" ht="14.25" customHeight="1">
      <c r="D53" s="40"/>
    </row>
    <row r="54" ht="14.25" customHeight="1">
      <c r="D54" s="40"/>
    </row>
    <row r="55" ht="14.25" customHeight="1">
      <c r="D55" s="40"/>
    </row>
    <row r="56" ht="14.25" customHeight="1">
      <c r="D56" s="40"/>
    </row>
    <row r="57" ht="14.25" customHeight="1">
      <c r="D57" s="40"/>
    </row>
    <row r="58" ht="14.25" customHeight="1">
      <c r="D58" s="40"/>
    </row>
    <row r="59" ht="14.25" customHeight="1">
      <c r="D59" s="40"/>
    </row>
    <row r="60" ht="14.25" customHeight="1">
      <c r="D60" s="40"/>
    </row>
    <row r="61" ht="14.25" customHeight="1">
      <c r="D61" s="40"/>
    </row>
    <row r="62" ht="14.25" customHeight="1">
      <c r="D62" s="40"/>
    </row>
    <row r="63" ht="14.25" customHeight="1">
      <c r="D63" s="40"/>
    </row>
    <row r="64" ht="14.25" customHeight="1">
      <c r="D64" s="40"/>
    </row>
    <row r="65" ht="14.25" customHeight="1">
      <c r="D65" s="40"/>
    </row>
    <row r="66" ht="14.25" customHeight="1">
      <c r="D66" s="40"/>
    </row>
    <row r="67" ht="14.25" customHeight="1">
      <c r="D67" s="40"/>
    </row>
    <row r="68" ht="14.25" customHeight="1">
      <c r="D68" s="40"/>
    </row>
    <row r="69" ht="14.25" customHeight="1">
      <c r="D69" s="40"/>
    </row>
    <row r="70" ht="14.25" customHeight="1">
      <c r="D70" s="40"/>
    </row>
    <row r="71" ht="14.25" customHeight="1">
      <c r="D71" s="40"/>
    </row>
    <row r="72" ht="14.25" customHeight="1">
      <c r="D72" s="40"/>
    </row>
    <row r="73" ht="14.25" customHeight="1">
      <c r="D73" s="40"/>
    </row>
    <row r="74" ht="14.25" customHeight="1">
      <c r="D74" s="40"/>
    </row>
    <row r="75" ht="14.25" customHeight="1">
      <c r="D75" s="40"/>
    </row>
    <row r="76" ht="14.25" customHeight="1">
      <c r="D76" s="40"/>
    </row>
    <row r="77" ht="14.25" customHeight="1">
      <c r="D77" s="40"/>
    </row>
    <row r="78" ht="14.25" customHeight="1">
      <c r="D78" s="40"/>
    </row>
    <row r="79" ht="14.25" customHeight="1">
      <c r="D79" s="40"/>
    </row>
    <row r="80" ht="14.25" customHeight="1">
      <c r="D80" s="40"/>
    </row>
    <row r="81" ht="14.25" customHeight="1">
      <c r="D81" s="40"/>
    </row>
    <row r="82" ht="14.25" customHeight="1">
      <c r="D82" s="40"/>
    </row>
    <row r="83" ht="14.25" customHeight="1">
      <c r="D83" s="40"/>
    </row>
    <row r="84" ht="14.25" customHeight="1">
      <c r="D84" s="40"/>
    </row>
    <row r="85" ht="14.25" customHeight="1">
      <c r="D85" s="40"/>
    </row>
    <row r="86" ht="14.25" customHeight="1">
      <c r="D86" s="40"/>
    </row>
    <row r="87" ht="14.25" customHeight="1">
      <c r="D87" s="40"/>
    </row>
    <row r="88" ht="14.25" customHeight="1">
      <c r="D88" s="40"/>
    </row>
    <row r="89" ht="14.25" customHeight="1">
      <c r="D89" s="40"/>
    </row>
    <row r="90" ht="14.25" customHeight="1">
      <c r="D90" s="40"/>
    </row>
    <row r="91" ht="14.25" customHeight="1">
      <c r="D91" s="40"/>
    </row>
    <row r="92" ht="14.25" customHeight="1">
      <c r="D92" s="40"/>
    </row>
    <row r="93" ht="14.25" customHeight="1">
      <c r="D93" s="40"/>
    </row>
    <row r="94" ht="14.25" customHeight="1">
      <c r="D94" s="40"/>
    </row>
    <row r="95" ht="14.25" customHeight="1">
      <c r="D95" s="40"/>
    </row>
    <row r="96" ht="14.25" customHeight="1">
      <c r="D96" s="40"/>
    </row>
    <row r="97" ht="14.25" customHeight="1">
      <c r="D97" s="40"/>
    </row>
    <row r="98" ht="14.25" customHeight="1">
      <c r="D98" s="40"/>
    </row>
    <row r="99" ht="14.25" customHeight="1">
      <c r="D99" s="40"/>
    </row>
    <row r="100" ht="14.25" customHeight="1">
      <c r="D100" s="40"/>
    </row>
    <row r="101" ht="14.25" customHeight="1">
      <c r="D101" s="40"/>
    </row>
    <row r="102" ht="14.25" customHeight="1">
      <c r="D102" s="40"/>
    </row>
    <row r="103" ht="14.25" customHeight="1">
      <c r="D103" s="40"/>
    </row>
    <row r="104" ht="14.25" customHeight="1">
      <c r="D104" s="40"/>
    </row>
    <row r="105" ht="14.25" customHeight="1">
      <c r="D105" s="40"/>
    </row>
    <row r="106" ht="14.25" customHeight="1">
      <c r="D106" s="40"/>
    </row>
    <row r="107" ht="14.25" customHeight="1">
      <c r="D107" s="40"/>
    </row>
    <row r="108" ht="14.25" customHeight="1">
      <c r="D108" s="40"/>
    </row>
    <row r="109" ht="14.25" customHeight="1">
      <c r="D109" s="40"/>
    </row>
    <row r="110" ht="14.25" customHeight="1">
      <c r="D110" s="40"/>
    </row>
    <row r="111" ht="14.25" customHeight="1">
      <c r="D111" s="40"/>
    </row>
    <row r="112" ht="14.25" customHeight="1">
      <c r="D112" s="40"/>
    </row>
    <row r="113" ht="14.25" customHeight="1">
      <c r="D113" s="40"/>
    </row>
    <row r="114" ht="14.25" customHeight="1">
      <c r="D114" s="40"/>
    </row>
    <row r="115" ht="14.25" customHeight="1">
      <c r="D115" s="40"/>
    </row>
    <row r="116" ht="14.25" customHeight="1">
      <c r="D116" s="40"/>
    </row>
    <row r="117" ht="14.25" customHeight="1">
      <c r="D117" s="40"/>
    </row>
    <row r="118" ht="14.25" customHeight="1">
      <c r="D118" s="40"/>
    </row>
    <row r="119" ht="14.25" customHeight="1">
      <c r="D119" s="40"/>
    </row>
    <row r="120" ht="14.25" customHeight="1">
      <c r="D120" s="40"/>
    </row>
    <row r="121" ht="14.25" customHeight="1">
      <c r="D121" s="40"/>
    </row>
    <row r="122" ht="14.25" customHeight="1">
      <c r="D122" s="40"/>
    </row>
    <row r="123" ht="14.25" customHeight="1">
      <c r="D123" s="40"/>
    </row>
    <row r="124" ht="14.25" customHeight="1">
      <c r="D124" s="40"/>
    </row>
    <row r="125" ht="14.25" customHeight="1">
      <c r="D125" s="40"/>
    </row>
    <row r="126" ht="14.25" customHeight="1">
      <c r="D126" s="40"/>
    </row>
    <row r="127" ht="14.25" customHeight="1">
      <c r="D127" s="40"/>
    </row>
    <row r="128" ht="14.25" customHeight="1">
      <c r="D128" s="40"/>
    </row>
    <row r="129" ht="14.25" customHeight="1">
      <c r="D129" s="40"/>
    </row>
    <row r="130" ht="14.25" customHeight="1">
      <c r="D130" s="40"/>
    </row>
    <row r="131" ht="14.25" customHeight="1">
      <c r="D131" s="40"/>
    </row>
    <row r="132" ht="14.25" customHeight="1">
      <c r="D132" s="40"/>
    </row>
    <row r="133" ht="14.25" customHeight="1">
      <c r="D133" s="40"/>
    </row>
    <row r="134" ht="14.25" customHeight="1">
      <c r="D134" s="40"/>
    </row>
    <row r="135" ht="14.25" customHeight="1">
      <c r="D135" s="40"/>
    </row>
    <row r="136" ht="14.25" customHeight="1">
      <c r="D136" s="40"/>
    </row>
    <row r="137" ht="14.25" customHeight="1">
      <c r="D137" s="40"/>
    </row>
    <row r="138" ht="14.25" customHeight="1">
      <c r="D138" s="40"/>
    </row>
    <row r="139" ht="14.25" customHeight="1">
      <c r="D139" s="40"/>
    </row>
    <row r="140" ht="14.25" customHeight="1">
      <c r="D140" s="40"/>
    </row>
    <row r="141" ht="14.25" customHeight="1">
      <c r="D141" s="40"/>
    </row>
    <row r="142" ht="14.25" customHeight="1">
      <c r="D142" s="40"/>
    </row>
    <row r="143" ht="14.25" customHeight="1">
      <c r="D143" s="40"/>
    </row>
    <row r="144" ht="14.25" customHeight="1">
      <c r="D144" s="40"/>
    </row>
    <row r="145" ht="14.25" customHeight="1">
      <c r="D145" s="40"/>
    </row>
    <row r="146" ht="14.25" customHeight="1">
      <c r="D146" s="40"/>
    </row>
    <row r="147" ht="14.25" customHeight="1">
      <c r="D147" s="40"/>
    </row>
    <row r="148" ht="14.25" customHeight="1">
      <c r="D148" s="40"/>
    </row>
    <row r="149" ht="14.25" customHeight="1">
      <c r="D149" s="40"/>
    </row>
    <row r="150" ht="14.25" customHeight="1">
      <c r="D150" s="40"/>
    </row>
    <row r="151" ht="14.25" customHeight="1">
      <c r="D151" s="40"/>
    </row>
    <row r="152" ht="14.25" customHeight="1">
      <c r="D152" s="40"/>
    </row>
    <row r="153" ht="14.25" customHeight="1">
      <c r="D153" s="40"/>
    </row>
    <row r="154" ht="14.25" customHeight="1">
      <c r="D154" s="40"/>
    </row>
    <row r="155" ht="14.25" customHeight="1">
      <c r="D155" s="40"/>
    </row>
    <row r="156" ht="14.25" customHeight="1">
      <c r="D156" s="40"/>
    </row>
    <row r="157" ht="14.25" customHeight="1">
      <c r="D157" s="40"/>
    </row>
    <row r="158" ht="14.25" customHeight="1">
      <c r="D158" s="40"/>
    </row>
    <row r="159" ht="14.25" customHeight="1">
      <c r="D159" s="40"/>
    </row>
    <row r="160" ht="14.25" customHeight="1">
      <c r="D160" s="40"/>
    </row>
    <row r="161" ht="14.25" customHeight="1">
      <c r="D161" s="40"/>
    </row>
    <row r="162" ht="14.25" customHeight="1">
      <c r="D162" s="40"/>
    </row>
    <row r="163" ht="14.25" customHeight="1">
      <c r="D163" s="40"/>
    </row>
    <row r="164" ht="14.25" customHeight="1">
      <c r="D164" s="40"/>
    </row>
    <row r="165" ht="14.25" customHeight="1">
      <c r="D165" s="40"/>
    </row>
    <row r="166" ht="14.25" customHeight="1">
      <c r="D166" s="40"/>
    </row>
    <row r="167" ht="14.25" customHeight="1">
      <c r="D167" s="40"/>
    </row>
    <row r="168" ht="14.25" customHeight="1">
      <c r="D168" s="40"/>
    </row>
    <row r="169" ht="14.25" customHeight="1">
      <c r="D169" s="40"/>
    </row>
    <row r="170" ht="14.25" customHeight="1">
      <c r="D170" s="40"/>
    </row>
    <row r="171" ht="14.25" customHeight="1">
      <c r="D171" s="40"/>
    </row>
    <row r="172" ht="14.25" customHeight="1">
      <c r="D172" s="40"/>
    </row>
    <row r="173" ht="14.25" customHeight="1">
      <c r="D173" s="40"/>
    </row>
    <row r="174" ht="14.25" customHeight="1">
      <c r="D174" s="40"/>
    </row>
    <row r="175" ht="14.25" customHeight="1">
      <c r="D175" s="40"/>
    </row>
    <row r="176" ht="14.25" customHeight="1">
      <c r="D176" s="40"/>
    </row>
    <row r="177" ht="14.25" customHeight="1">
      <c r="D177" s="40"/>
    </row>
    <row r="178" ht="14.25" customHeight="1">
      <c r="D178" s="40"/>
    </row>
    <row r="179" ht="14.25" customHeight="1">
      <c r="D179" s="40"/>
    </row>
    <row r="180" ht="14.25" customHeight="1">
      <c r="D180" s="40"/>
    </row>
    <row r="181" ht="14.25" customHeight="1">
      <c r="D181" s="40"/>
    </row>
    <row r="182" ht="14.25" customHeight="1">
      <c r="D182" s="40"/>
    </row>
    <row r="183" ht="14.25" customHeight="1">
      <c r="D183" s="40"/>
    </row>
    <row r="184" ht="14.25" customHeight="1">
      <c r="D184" s="40"/>
    </row>
    <row r="185" ht="14.25" customHeight="1">
      <c r="D185" s="40"/>
    </row>
    <row r="186" ht="14.25" customHeight="1">
      <c r="D186" s="40"/>
    </row>
    <row r="187" ht="14.25" customHeight="1">
      <c r="D187" s="40"/>
    </row>
    <row r="188" ht="14.25" customHeight="1">
      <c r="D188" s="40"/>
    </row>
    <row r="189" ht="14.25" customHeight="1">
      <c r="D189" s="40"/>
    </row>
    <row r="190" ht="14.25" customHeight="1">
      <c r="D190" s="40"/>
    </row>
    <row r="191" ht="14.25" customHeight="1">
      <c r="D191" s="40"/>
    </row>
    <row r="192" ht="14.25" customHeight="1">
      <c r="D192" s="40"/>
    </row>
    <row r="193" ht="14.25" customHeight="1">
      <c r="D193" s="40"/>
    </row>
    <row r="194" ht="14.25" customHeight="1">
      <c r="D194" s="40"/>
    </row>
    <row r="195" ht="14.25" customHeight="1">
      <c r="D195" s="40"/>
    </row>
    <row r="196" ht="14.25" customHeight="1">
      <c r="D196" s="40"/>
    </row>
    <row r="197" ht="14.25" customHeight="1">
      <c r="D197" s="40"/>
    </row>
    <row r="198" ht="14.25" customHeight="1">
      <c r="D198" s="40"/>
    </row>
    <row r="199" ht="14.25" customHeight="1">
      <c r="D199" s="40"/>
    </row>
    <row r="200" ht="14.25" customHeight="1">
      <c r="D200" s="40"/>
    </row>
    <row r="201" ht="14.25" customHeight="1">
      <c r="D201" s="40"/>
    </row>
    <row r="202" ht="14.25" customHeight="1">
      <c r="D202" s="40"/>
    </row>
    <row r="203" ht="14.25" customHeight="1">
      <c r="D203" s="40"/>
    </row>
    <row r="204" ht="14.25" customHeight="1">
      <c r="D204" s="40"/>
    </row>
    <row r="205" ht="14.25" customHeight="1">
      <c r="D205" s="40"/>
    </row>
    <row r="206" ht="14.25" customHeight="1">
      <c r="D206" s="40"/>
    </row>
    <row r="207" ht="14.25" customHeight="1">
      <c r="D207" s="40"/>
    </row>
    <row r="208" ht="14.25" customHeight="1">
      <c r="D208" s="40"/>
    </row>
    <row r="209" ht="14.25" customHeight="1">
      <c r="D209" s="40"/>
    </row>
    <row r="210" ht="14.25" customHeight="1">
      <c r="D210" s="40"/>
    </row>
    <row r="211" ht="14.25" customHeight="1">
      <c r="D211" s="40"/>
    </row>
    <row r="212" ht="14.25" customHeight="1">
      <c r="D212" s="40"/>
    </row>
    <row r="213" ht="14.25" customHeight="1">
      <c r="D213" s="40"/>
    </row>
    <row r="214" ht="14.25" customHeight="1">
      <c r="D214" s="40"/>
    </row>
    <row r="215" ht="14.25" customHeight="1">
      <c r="D215" s="40"/>
    </row>
    <row r="216" ht="14.25" customHeight="1">
      <c r="D216" s="40"/>
    </row>
    <row r="217" ht="14.25" customHeight="1">
      <c r="D217" s="40"/>
    </row>
    <row r="218" ht="14.25" customHeight="1">
      <c r="D218" s="40"/>
    </row>
    <row r="219" ht="14.25" customHeight="1">
      <c r="D219" s="40"/>
    </row>
    <row r="220" ht="14.25" customHeight="1">
      <c r="D220" s="4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2:D12"/>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86"/>
    <col customWidth="1" min="2" max="2" width="48.71"/>
    <col customWidth="1" min="3" max="3" width="71.43"/>
    <col customWidth="1" min="4" max="26" width="8.71"/>
  </cols>
  <sheetData>
    <row r="1">
      <c r="A1" s="122" t="s">
        <v>97</v>
      </c>
      <c r="B1" s="122" t="s">
        <v>98</v>
      </c>
      <c r="C1" s="122" t="s">
        <v>99</v>
      </c>
    </row>
    <row r="2">
      <c r="A2" s="123" t="s">
        <v>100</v>
      </c>
      <c r="B2" s="123" t="s">
        <v>101</v>
      </c>
      <c r="C2" s="124" t="s">
        <v>102</v>
      </c>
    </row>
    <row r="3">
      <c r="A3" s="123" t="s">
        <v>103</v>
      </c>
      <c r="B3" s="123" t="s">
        <v>104</v>
      </c>
      <c r="C3" s="125" t="s">
        <v>105</v>
      </c>
    </row>
    <row r="4">
      <c r="A4" s="123" t="s">
        <v>106</v>
      </c>
      <c r="B4" s="123" t="s">
        <v>107</v>
      </c>
      <c r="C4" s="125" t="s">
        <v>108</v>
      </c>
    </row>
    <row r="5">
      <c r="A5" s="123" t="s">
        <v>109</v>
      </c>
      <c r="B5" s="123" t="s">
        <v>110</v>
      </c>
      <c r="C5" s="125" t="s">
        <v>111</v>
      </c>
    </row>
    <row r="6">
      <c r="A6" s="123" t="s">
        <v>112</v>
      </c>
      <c r="B6" s="123" t="s">
        <v>113</v>
      </c>
      <c r="C6" s="125" t="s">
        <v>114</v>
      </c>
    </row>
    <row r="7">
      <c r="A7" s="123" t="s">
        <v>115</v>
      </c>
      <c r="B7" s="123" t="s">
        <v>116</v>
      </c>
      <c r="C7" s="125" t="s">
        <v>117</v>
      </c>
    </row>
    <row r="8">
      <c r="A8" s="123" t="s">
        <v>118</v>
      </c>
      <c r="B8" s="123" t="s">
        <v>119</v>
      </c>
      <c r="C8" s="125" t="s">
        <v>120</v>
      </c>
    </row>
    <row r="9">
      <c r="A9" s="123" t="s">
        <v>121</v>
      </c>
      <c r="B9" s="123" t="s">
        <v>122</v>
      </c>
      <c r="C9" s="125" t="s">
        <v>123</v>
      </c>
    </row>
    <row r="10">
      <c r="A10" s="123" t="s">
        <v>124</v>
      </c>
      <c r="B10" s="123" t="s">
        <v>125</v>
      </c>
      <c r="C10" s="125" t="s">
        <v>126</v>
      </c>
    </row>
    <row r="11">
      <c r="A11" s="123" t="s">
        <v>127</v>
      </c>
      <c r="B11" s="123" t="s">
        <v>128</v>
      </c>
      <c r="C11" s="125" t="s">
        <v>129</v>
      </c>
    </row>
    <row r="12">
      <c r="A12" s="123" t="s">
        <v>130</v>
      </c>
      <c r="B12" s="123" t="s">
        <v>131</v>
      </c>
      <c r="C12" s="125" t="s">
        <v>132</v>
      </c>
    </row>
    <row r="13">
      <c r="A13" s="123" t="s">
        <v>133</v>
      </c>
      <c r="B13" s="123" t="s">
        <v>134</v>
      </c>
      <c r="C13" s="125" t="s">
        <v>135</v>
      </c>
    </row>
    <row r="14">
      <c r="A14" s="126"/>
      <c r="B14" s="126"/>
      <c r="C14" s="126"/>
    </row>
    <row r="15">
      <c r="A15" s="126"/>
      <c r="B15" s="126"/>
      <c r="C15" s="126"/>
    </row>
    <row r="16">
      <c r="A16" s="126"/>
      <c r="B16" s="126"/>
      <c r="C16" s="126"/>
    </row>
    <row r="17">
      <c r="A17" s="126"/>
      <c r="B17" s="126"/>
      <c r="C17" s="126"/>
    </row>
    <row r="18">
      <c r="A18" s="126"/>
      <c r="B18" s="126"/>
      <c r="C18" s="126"/>
    </row>
    <row r="19">
      <c r="A19" s="126"/>
      <c r="B19" s="126"/>
      <c r="C19" s="126"/>
    </row>
    <row r="20">
      <c r="A20" s="126"/>
      <c r="B20" s="126"/>
      <c r="C20" s="126"/>
    </row>
    <row r="21" ht="15.75" customHeight="1">
      <c r="A21" s="126"/>
      <c r="B21" s="126"/>
      <c r="C21" s="126"/>
    </row>
    <row r="22" ht="15.75" customHeight="1">
      <c r="A22" s="126"/>
      <c r="B22" s="126"/>
      <c r="C22" s="126"/>
    </row>
    <row r="23" ht="15.75" customHeight="1">
      <c r="A23" s="126"/>
      <c r="B23" s="126"/>
      <c r="C23" s="126"/>
    </row>
    <row r="24" ht="15.75" customHeight="1">
      <c r="A24" s="126"/>
      <c r="B24" s="126"/>
      <c r="C24" s="126"/>
    </row>
    <row r="25" ht="15.75" customHeight="1">
      <c r="A25" s="126"/>
      <c r="B25" s="126"/>
      <c r="C25" s="126"/>
    </row>
    <row r="26" ht="15.75" customHeight="1">
      <c r="A26" s="126"/>
      <c r="B26" s="126"/>
      <c r="C26" s="126"/>
    </row>
    <row r="27" ht="15.75" customHeight="1">
      <c r="A27" s="126"/>
      <c r="B27" s="126"/>
      <c r="C27" s="126"/>
    </row>
    <row r="28" ht="15.75" customHeight="1">
      <c r="A28" s="126"/>
      <c r="B28" s="126"/>
      <c r="C28" s="126"/>
    </row>
    <row r="29" ht="15.75" customHeight="1">
      <c r="A29" s="126"/>
      <c r="B29" s="126"/>
      <c r="C29" s="126"/>
    </row>
    <row r="30" ht="15.75" customHeight="1">
      <c r="A30" s="126"/>
      <c r="B30" s="126"/>
      <c r="C30" s="126"/>
    </row>
    <row r="31" ht="15.75" customHeight="1">
      <c r="A31" s="126"/>
      <c r="B31" s="126"/>
      <c r="C31" s="126"/>
    </row>
    <row r="32" ht="15.75" customHeight="1">
      <c r="A32" s="126"/>
      <c r="B32" s="126"/>
      <c r="C32" s="126"/>
    </row>
    <row r="33" ht="15.75" customHeight="1">
      <c r="A33" s="126"/>
      <c r="B33" s="126"/>
      <c r="C33" s="126"/>
    </row>
    <row r="34" ht="15.75" customHeight="1">
      <c r="A34" s="126"/>
      <c r="B34" s="126"/>
      <c r="C34" s="126"/>
    </row>
    <row r="35" ht="15.75" customHeight="1">
      <c r="A35" s="126"/>
      <c r="B35" s="126"/>
      <c r="C35" s="126"/>
    </row>
    <row r="36" ht="15.75" customHeight="1">
      <c r="A36" s="126"/>
      <c r="B36" s="126"/>
      <c r="C36" s="126"/>
    </row>
    <row r="37" ht="15.75" customHeight="1">
      <c r="A37" s="126"/>
      <c r="B37" s="126"/>
      <c r="C37" s="126"/>
    </row>
    <row r="38" ht="15.75" customHeight="1">
      <c r="A38" s="126"/>
      <c r="B38" s="126"/>
      <c r="C38" s="126"/>
    </row>
    <row r="39" ht="15.75" customHeight="1">
      <c r="A39" s="126"/>
      <c r="B39" s="126"/>
      <c r="C39" s="126"/>
    </row>
    <row r="40" ht="15.75" customHeight="1">
      <c r="A40" s="126"/>
      <c r="B40" s="126"/>
      <c r="C40" s="126"/>
    </row>
    <row r="41" ht="15.75" customHeight="1">
      <c r="A41" s="126"/>
      <c r="B41" s="126"/>
      <c r="C41" s="126"/>
    </row>
    <row r="42" ht="15.75" customHeight="1">
      <c r="A42" s="126"/>
      <c r="B42" s="126"/>
      <c r="C42" s="126"/>
    </row>
    <row r="43" ht="15.75" customHeight="1">
      <c r="A43" s="126"/>
      <c r="B43" s="126"/>
      <c r="C43" s="126"/>
    </row>
    <row r="44" ht="15.75" customHeight="1">
      <c r="A44" s="126"/>
      <c r="B44" s="126"/>
      <c r="C44" s="126"/>
    </row>
    <row r="45" ht="15.75" customHeight="1">
      <c r="A45" s="126"/>
      <c r="B45" s="126"/>
      <c r="C45" s="126"/>
    </row>
    <row r="46" ht="15.75" customHeight="1">
      <c r="A46" s="126"/>
      <c r="B46" s="126"/>
      <c r="C46" s="126"/>
    </row>
    <row r="47" ht="15.75" customHeight="1">
      <c r="A47" s="126"/>
      <c r="B47" s="126"/>
      <c r="C47" s="126"/>
    </row>
    <row r="48" ht="15.75" customHeight="1">
      <c r="A48" s="126"/>
      <c r="B48" s="126"/>
      <c r="C48" s="126"/>
    </row>
    <row r="49" ht="15.75" customHeight="1">
      <c r="A49" s="126"/>
      <c r="B49" s="126"/>
      <c r="C49" s="126"/>
    </row>
    <row r="50" ht="15.75" customHeight="1">
      <c r="A50" s="126"/>
      <c r="B50" s="126"/>
      <c r="C50" s="126"/>
    </row>
    <row r="51" ht="15.75" customHeight="1">
      <c r="A51" s="126"/>
      <c r="B51" s="126"/>
      <c r="C51" s="126"/>
    </row>
    <row r="52" ht="15.75" customHeight="1">
      <c r="A52" s="126"/>
      <c r="B52" s="126"/>
      <c r="C52" s="126"/>
    </row>
    <row r="53" ht="15.75" customHeight="1">
      <c r="A53" s="126"/>
      <c r="B53" s="126"/>
      <c r="C53" s="126"/>
    </row>
    <row r="54" ht="15.75" customHeight="1">
      <c r="A54" s="126"/>
      <c r="B54" s="126"/>
      <c r="C54" s="126"/>
    </row>
    <row r="55" ht="15.75" customHeight="1">
      <c r="A55" s="126"/>
      <c r="B55" s="126"/>
      <c r="C55" s="126"/>
    </row>
    <row r="56" ht="15.75" customHeight="1">
      <c r="A56" s="126"/>
      <c r="B56" s="126"/>
      <c r="C56" s="126"/>
    </row>
    <row r="57" ht="15.75" customHeight="1">
      <c r="A57" s="126"/>
      <c r="B57" s="126"/>
      <c r="C57" s="126"/>
    </row>
    <row r="58" ht="15.75" customHeight="1">
      <c r="A58" s="126"/>
      <c r="B58" s="126"/>
      <c r="C58" s="126"/>
    </row>
    <row r="59" ht="15.75" customHeight="1">
      <c r="A59" s="126"/>
      <c r="B59" s="126"/>
      <c r="C59" s="126"/>
    </row>
    <row r="60" ht="15.75" customHeight="1">
      <c r="A60" s="126"/>
      <c r="B60" s="126"/>
      <c r="C60" s="126"/>
    </row>
    <row r="61" ht="15.75" customHeight="1">
      <c r="A61" s="126"/>
      <c r="B61" s="126"/>
      <c r="C61" s="126"/>
    </row>
    <row r="62" ht="15.75" customHeight="1">
      <c r="A62" s="126"/>
      <c r="B62" s="126"/>
      <c r="C62" s="126"/>
    </row>
    <row r="63" ht="15.75" customHeight="1">
      <c r="A63" s="126"/>
      <c r="B63" s="126"/>
      <c r="C63" s="126"/>
    </row>
    <row r="64" ht="15.75" customHeight="1">
      <c r="A64" s="126"/>
      <c r="B64" s="126"/>
      <c r="C64" s="126"/>
    </row>
    <row r="65" ht="15.75" customHeight="1">
      <c r="A65" s="126"/>
      <c r="B65" s="126"/>
      <c r="C65" s="126"/>
    </row>
    <row r="66" ht="15.75" customHeight="1">
      <c r="A66" s="126"/>
      <c r="B66" s="126"/>
      <c r="C66" s="126"/>
    </row>
    <row r="67" ht="15.75" customHeight="1">
      <c r="A67" s="126"/>
      <c r="B67" s="126"/>
      <c r="C67" s="126"/>
    </row>
    <row r="68" ht="15.75" customHeight="1">
      <c r="A68" s="126"/>
      <c r="B68" s="126"/>
      <c r="C68" s="126"/>
    </row>
    <row r="69" ht="15.75" customHeight="1">
      <c r="A69" s="126"/>
      <c r="B69" s="126"/>
      <c r="C69" s="126"/>
    </row>
    <row r="70" ht="15.75" customHeight="1">
      <c r="A70" s="126"/>
      <c r="B70" s="126"/>
      <c r="C70" s="126"/>
    </row>
    <row r="71" ht="15.75" customHeight="1">
      <c r="A71" s="126"/>
      <c r="B71" s="126"/>
      <c r="C71" s="126"/>
    </row>
    <row r="72" ht="15.75" customHeight="1">
      <c r="A72" s="126"/>
      <c r="B72" s="126"/>
      <c r="C72" s="126"/>
    </row>
    <row r="73" ht="15.75" customHeight="1">
      <c r="A73" s="126"/>
      <c r="B73" s="126"/>
      <c r="C73" s="126"/>
    </row>
    <row r="74" ht="15.75" customHeight="1">
      <c r="A74" s="126"/>
      <c r="B74" s="126"/>
      <c r="C74" s="126"/>
    </row>
    <row r="75" ht="15.75" customHeight="1">
      <c r="A75" s="126"/>
      <c r="B75" s="126"/>
      <c r="C75" s="126"/>
    </row>
    <row r="76" ht="15.75" customHeight="1">
      <c r="A76" s="126"/>
      <c r="B76" s="126"/>
      <c r="C76" s="126"/>
    </row>
    <row r="77" ht="15.75" customHeight="1">
      <c r="A77" s="126"/>
      <c r="B77" s="126"/>
      <c r="C77" s="126"/>
    </row>
    <row r="78" ht="15.75" customHeight="1">
      <c r="A78" s="126"/>
      <c r="B78" s="126"/>
      <c r="C78" s="126"/>
    </row>
    <row r="79" ht="15.75" customHeight="1">
      <c r="A79" s="126"/>
      <c r="B79" s="126"/>
      <c r="C79" s="126"/>
    </row>
    <row r="80" ht="15.75" customHeight="1">
      <c r="A80" s="126"/>
      <c r="B80" s="126"/>
      <c r="C80" s="126"/>
    </row>
    <row r="81" ht="15.75" customHeight="1">
      <c r="A81" s="126"/>
      <c r="B81" s="126"/>
      <c r="C81" s="126"/>
    </row>
    <row r="82" ht="15.75" customHeight="1">
      <c r="A82" s="126"/>
      <c r="B82" s="126"/>
      <c r="C82" s="126"/>
    </row>
    <row r="83" ht="15.75" customHeight="1">
      <c r="A83" s="126"/>
      <c r="B83" s="126"/>
      <c r="C83" s="126"/>
    </row>
    <row r="84" ht="15.75" customHeight="1">
      <c r="A84" s="126"/>
      <c r="B84" s="126"/>
      <c r="C84" s="126"/>
    </row>
    <row r="85" ht="15.75" customHeight="1">
      <c r="A85" s="126"/>
      <c r="B85" s="126"/>
      <c r="C85" s="126"/>
    </row>
    <row r="86" ht="15.75" customHeight="1">
      <c r="A86" s="126"/>
      <c r="B86" s="126"/>
      <c r="C86" s="126"/>
    </row>
    <row r="87" ht="15.75" customHeight="1">
      <c r="A87" s="126"/>
      <c r="B87" s="126"/>
      <c r="C87" s="126"/>
    </row>
    <row r="88" ht="15.75" customHeight="1">
      <c r="A88" s="126"/>
      <c r="B88" s="126"/>
      <c r="C88" s="126"/>
    </row>
    <row r="89" ht="15.75" customHeight="1">
      <c r="A89" s="126"/>
      <c r="B89" s="126"/>
      <c r="C89" s="126"/>
    </row>
    <row r="90" ht="15.75" customHeight="1">
      <c r="A90" s="126"/>
      <c r="B90" s="126"/>
      <c r="C90" s="126"/>
    </row>
    <row r="91" ht="15.75" customHeight="1">
      <c r="A91" s="126"/>
      <c r="B91" s="126"/>
      <c r="C91" s="126"/>
    </row>
    <row r="92" ht="15.75" customHeight="1">
      <c r="A92" s="126"/>
      <c r="B92" s="126"/>
      <c r="C92" s="126"/>
    </row>
    <row r="93" ht="15.75" customHeight="1">
      <c r="A93" s="126"/>
      <c r="B93" s="126"/>
      <c r="C93" s="126"/>
    </row>
    <row r="94" ht="15.75" customHeight="1">
      <c r="A94" s="126"/>
      <c r="B94" s="126"/>
      <c r="C94" s="126"/>
    </row>
    <row r="95" ht="15.75" customHeight="1">
      <c r="A95" s="126"/>
      <c r="B95" s="126"/>
      <c r="C95" s="126"/>
    </row>
    <row r="96" ht="15.75" customHeight="1">
      <c r="A96" s="126"/>
      <c r="B96" s="126"/>
      <c r="C96" s="126"/>
    </row>
    <row r="97" ht="15.75" customHeight="1">
      <c r="A97" s="126"/>
      <c r="B97" s="126"/>
      <c r="C97" s="126"/>
    </row>
    <row r="98" ht="15.75" customHeight="1">
      <c r="A98" s="126"/>
      <c r="B98" s="126"/>
      <c r="C98" s="126"/>
    </row>
    <row r="99" ht="15.75" customHeight="1">
      <c r="A99" s="126"/>
      <c r="B99" s="126"/>
      <c r="C99" s="126"/>
    </row>
    <row r="100" ht="15.75" customHeight="1">
      <c r="A100" s="126"/>
      <c r="B100" s="126"/>
      <c r="C100" s="126"/>
    </row>
    <row r="101" ht="15.75" customHeight="1">
      <c r="A101" s="126"/>
      <c r="B101" s="126"/>
      <c r="C101" s="126"/>
    </row>
    <row r="102" ht="15.75" customHeight="1">
      <c r="A102" s="126"/>
      <c r="B102" s="126"/>
      <c r="C102" s="126"/>
    </row>
    <row r="103" ht="15.75" customHeight="1">
      <c r="A103" s="126"/>
      <c r="B103" s="126"/>
      <c r="C103" s="126"/>
    </row>
    <row r="104" ht="15.75" customHeight="1">
      <c r="A104" s="126"/>
      <c r="B104" s="126"/>
      <c r="C104" s="126"/>
    </row>
    <row r="105" ht="15.75" customHeight="1">
      <c r="A105" s="126"/>
      <c r="B105" s="126"/>
      <c r="C105" s="126"/>
    </row>
    <row r="106" ht="15.75" customHeight="1">
      <c r="A106" s="126"/>
      <c r="B106" s="126"/>
      <c r="C106" s="126"/>
    </row>
    <row r="107" ht="15.75" customHeight="1">
      <c r="A107" s="126"/>
      <c r="B107" s="126"/>
      <c r="C107" s="126"/>
    </row>
    <row r="108" ht="15.75" customHeight="1">
      <c r="A108" s="126"/>
      <c r="B108" s="126"/>
      <c r="C108" s="126"/>
    </row>
    <row r="109" ht="15.75" customHeight="1">
      <c r="A109" s="126"/>
      <c r="B109" s="126"/>
      <c r="C109" s="126"/>
    </row>
    <row r="110" ht="15.75" customHeight="1">
      <c r="A110" s="126"/>
      <c r="B110" s="126"/>
      <c r="C110" s="126"/>
    </row>
    <row r="111" ht="15.75" customHeight="1">
      <c r="A111" s="126"/>
      <c r="B111" s="126"/>
      <c r="C111" s="126"/>
    </row>
    <row r="112" ht="15.75" customHeight="1">
      <c r="A112" s="126"/>
      <c r="B112" s="126"/>
      <c r="C112" s="126"/>
    </row>
    <row r="113" ht="15.75" customHeight="1">
      <c r="A113" s="126"/>
      <c r="B113" s="126"/>
      <c r="C113" s="126"/>
    </row>
    <row r="114" ht="15.75" customHeight="1">
      <c r="A114" s="126"/>
      <c r="B114" s="126"/>
      <c r="C114" s="126"/>
    </row>
    <row r="115" ht="15.75" customHeight="1">
      <c r="A115" s="126"/>
      <c r="B115" s="126"/>
      <c r="C115" s="126"/>
    </row>
    <row r="116" ht="15.75" customHeight="1">
      <c r="A116" s="126"/>
      <c r="B116" s="126"/>
      <c r="C116" s="126"/>
    </row>
    <row r="117" ht="15.75" customHeight="1">
      <c r="A117" s="126"/>
      <c r="B117" s="126"/>
      <c r="C117" s="126"/>
    </row>
    <row r="118" ht="15.75" customHeight="1">
      <c r="A118" s="126"/>
      <c r="B118" s="126"/>
      <c r="C118" s="126"/>
    </row>
    <row r="119" ht="15.75" customHeight="1">
      <c r="A119" s="126"/>
      <c r="B119" s="126"/>
      <c r="C119" s="126"/>
    </row>
    <row r="120" ht="15.75" customHeight="1">
      <c r="A120" s="126"/>
      <c r="B120" s="126"/>
      <c r="C120" s="126"/>
    </row>
    <row r="121" ht="15.75" customHeight="1">
      <c r="A121" s="126"/>
      <c r="B121" s="126"/>
      <c r="C121" s="126"/>
    </row>
    <row r="122" ht="15.75" customHeight="1">
      <c r="A122" s="126"/>
      <c r="B122" s="126"/>
      <c r="C122" s="126"/>
    </row>
    <row r="123" ht="15.75" customHeight="1">
      <c r="A123" s="126"/>
      <c r="B123" s="126"/>
      <c r="C123" s="126"/>
    </row>
    <row r="124" ht="15.75" customHeight="1">
      <c r="A124" s="126"/>
      <c r="B124" s="126"/>
      <c r="C124" s="126"/>
    </row>
    <row r="125" ht="15.75" customHeight="1">
      <c r="A125" s="126"/>
      <c r="B125" s="126"/>
      <c r="C125" s="126"/>
    </row>
    <row r="126" ht="15.75" customHeight="1">
      <c r="A126" s="126"/>
      <c r="B126" s="126"/>
      <c r="C126" s="126"/>
    </row>
    <row r="127" ht="15.75" customHeight="1">
      <c r="A127" s="126"/>
      <c r="B127" s="126"/>
      <c r="C127" s="126"/>
    </row>
    <row r="128" ht="15.75" customHeight="1">
      <c r="A128" s="126"/>
      <c r="B128" s="126"/>
      <c r="C128" s="126"/>
    </row>
    <row r="129" ht="15.75" customHeight="1">
      <c r="A129" s="126"/>
      <c r="B129" s="126"/>
      <c r="C129" s="126"/>
    </row>
    <row r="130" ht="15.75" customHeight="1">
      <c r="A130" s="126"/>
      <c r="B130" s="126"/>
      <c r="C130" s="126"/>
    </row>
    <row r="131" ht="15.75" customHeight="1">
      <c r="A131" s="126"/>
      <c r="B131" s="126"/>
      <c r="C131" s="126"/>
    </row>
    <row r="132" ht="15.75" customHeight="1">
      <c r="A132" s="126"/>
      <c r="B132" s="126"/>
      <c r="C132" s="126"/>
    </row>
    <row r="133" ht="15.75" customHeight="1">
      <c r="A133" s="126"/>
      <c r="B133" s="126"/>
      <c r="C133" s="126"/>
    </row>
    <row r="134" ht="15.75" customHeight="1">
      <c r="A134" s="126"/>
      <c r="B134" s="126"/>
      <c r="C134" s="126"/>
    </row>
    <row r="135" ht="15.75" customHeight="1">
      <c r="A135" s="126"/>
      <c r="B135" s="126"/>
      <c r="C135" s="126"/>
    </row>
    <row r="136" ht="15.75" customHeight="1">
      <c r="A136" s="126"/>
      <c r="B136" s="126"/>
      <c r="C136" s="126"/>
    </row>
    <row r="137" ht="15.75" customHeight="1">
      <c r="A137" s="126"/>
      <c r="B137" s="126"/>
      <c r="C137" s="126"/>
    </row>
    <row r="138" ht="15.75" customHeight="1">
      <c r="A138" s="126"/>
      <c r="B138" s="126"/>
      <c r="C138" s="126"/>
    </row>
    <row r="139" ht="15.75" customHeight="1">
      <c r="A139" s="126"/>
      <c r="B139" s="126"/>
      <c r="C139" s="126"/>
    </row>
    <row r="140" ht="15.75" customHeight="1">
      <c r="A140" s="126"/>
      <c r="B140" s="126"/>
      <c r="C140" s="126"/>
    </row>
    <row r="141" ht="15.75" customHeight="1">
      <c r="A141" s="126"/>
      <c r="B141" s="126"/>
      <c r="C141" s="126"/>
    </row>
    <row r="142" ht="15.75" customHeight="1">
      <c r="A142" s="126"/>
      <c r="B142" s="126"/>
      <c r="C142" s="126"/>
    </row>
    <row r="143" ht="15.75" customHeight="1">
      <c r="A143" s="126"/>
      <c r="B143" s="126"/>
      <c r="C143" s="126"/>
    </row>
    <row r="144" ht="15.75" customHeight="1">
      <c r="A144" s="126"/>
      <c r="B144" s="126"/>
      <c r="C144" s="126"/>
    </row>
    <row r="145" ht="15.75" customHeight="1">
      <c r="A145" s="126"/>
      <c r="B145" s="126"/>
      <c r="C145" s="126"/>
    </row>
    <row r="146" ht="15.75" customHeight="1">
      <c r="A146" s="126"/>
      <c r="B146" s="126"/>
      <c r="C146" s="126"/>
    </row>
    <row r="147" ht="15.75" customHeight="1">
      <c r="A147" s="126"/>
      <c r="B147" s="126"/>
      <c r="C147" s="126"/>
    </row>
    <row r="148" ht="15.75" customHeight="1">
      <c r="A148" s="126"/>
      <c r="B148" s="126"/>
      <c r="C148" s="126"/>
    </row>
    <row r="149" ht="15.75" customHeight="1">
      <c r="A149" s="126"/>
      <c r="B149" s="126"/>
      <c r="C149" s="126"/>
    </row>
    <row r="150" ht="15.75" customHeight="1">
      <c r="A150" s="126"/>
      <c r="B150" s="126"/>
      <c r="C150" s="126"/>
    </row>
    <row r="151" ht="15.75" customHeight="1">
      <c r="A151" s="126"/>
      <c r="B151" s="126"/>
      <c r="C151" s="126"/>
    </row>
    <row r="152" ht="15.75" customHeight="1">
      <c r="A152" s="126"/>
      <c r="B152" s="126"/>
      <c r="C152" s="126"/>
    </row>
    <row r="153" ht="15.75" customHeight="1">
      <c r="A153" s="126"/>
      <c r="B153" s="126"/>
      <c r="C153" s="126"/>
    </row>
    <row r="154" ht="15.75" customHeight="1">
      <c r="A154" s="126"/>
      <c r="B154" s="126"/>
      <c r="C154" s="126"/>
    </row>
    <row r="155" ht="15.75" customHeight="1">
      <c r="A155" s="126"/>
      <c r="B155" s="126"/>
      <c r="C155" s="126"/>
    </row>
    <row r="156" ht="15.75" customHeight="1">
      <c r="A156" s="126"/>
      <c r="B156" s="126"/>
      <c r="C156" s="126"/>
    </row>
    <row r="157" ht="15.75" customHeight="1">
      <c r="A157" s="126"/>
      <c r="B157" s="126"/>
      <c r="C157" s="126"/>
    </row>
    <row r="158" ht="15.75" customHeight="1">
      <c r="A158" s="126"/>
      <c r="B158" s="126"/>
      <c r="C158" s="126"/>
    </row>
    <row r="159" ht="15.75" customHeight="1">
      <c r="A159" s="126"/>
      <c r="B159" s="126"/>
      <c r="C159" s="126"/>
    </row>
    <row r="160" ht="15.75" customHeight="1">
      <c r="A160" s="126"/>
      <c r="B160" s="126"/>
      <c r="C160" s="126"/>
    </row>
    <row r="161" ht="15.75" customHeight="1">
      <c r="A161" s="126"/>
      <c r="B161" s="126"/>
      <c r="C161" s="126"/>
    </row>
    <row r="162" ht="15.75" customHeight="1">
      <c r="A162" s="126"/>
      <c r="B162" s="126"/>
      <c r="C162" s="126"/>
    </row>
    <row r="163" ht="15.75" customHeight="1">
      <c r="A163" s="126"/>
      <c r="B163" s="126"/>
      <c r="C163" s="126"/>
    </row>
    <row r="164" ht="15.75" customHeight="1">
      <c r="A164" s="126"/>
      <c r="B164" s="126"/>
      <c r="C164" s="126"/>
    </row>
    <row r="165" ht="15.75" customHeight="1">
      <c r="A165" s="126"/>
      <c r="B165" s="126"/>
      <c r="C165" s="126"/>
    </row>
    <row r="166" ht="15.75" customHeight="1">
      <c r="A166" s="126"/>
      <c r="B166" s="126"/>
      <c r="C166" s="126"/>
    </row>
    <row r="167" ht="15.75" customHeight="1">
      <c r="A167" s="126"/>
      <c r="B167" s="126"/>
      <c r="C167" s="126"/>
    </row>
    <row r="168" ht="15.75" customHeight="1">
      <c r="A168" s="126"/>
      <c r="B168" s="126"/>
      <c r="C168" s="126"/>
    </row>
    <row r="169" ht="15.75" customHeight="1">
      <c r="A169" s="126"/>
      <c r="B169" s="126"/>
      <c r="C169" s="126"/>
    </row>
    <row r="170" ht="15.75" customHeight="1">
      <c r="A170" s="126"/>
      <c r="B170" s="126"/>
      <c r="C170" s="126"/>
    </row>
    <row r="171" ht="15.75" customHeight="1">
      <c r="A171" s="126"/>
      <c r="B171" s="126"/>
      <c r="C171" s="126"/>
    </row>
    <row r="172" ht="15.75" customHeight="1">
      <c r="A172" s="126"/>
      <c r="B172" s="126"/>
      <c r="C172" s="126"/>
    </row>
    <row r="173" ht="15.75" customHeight="1">
      <c r="A173" s="126"/>
      <c r="B173" s="126"/>
      <c r="C173" s="126"/>
    </row>
    <row r="174" ht="15.75" customHeight="1">
      <c r="A174" s="126"/>
      <c r="B174" s="126"/>
      <c r="C174" s="126"/>
    </row>
    <row r="175" ht="15.75" customHeight="1">
      <c r="A175" s="126"/>
      <c r="B175" s="126"/>
      <c r="C175" s="126"/>
    </row>
    <row r="176" ht="15.75" customHeight="1">
      <c r="A176" s="126"/>
      <c r="B176" s="126"/>
      <c r="C176" s="126"/>
    </row>
    <row r="177" ht="15.75" customHeight="1">
      <c r="A177" s="126"/>
      <c r="B177" s="126"/>
      <c r="C177" s="126"/>
    </row>
    <row r="178" ht="15.75" customHeight="1">
      <c r="A178" s="126"/>
      <c r="B178" s="126"/>
      <c r="C178" s="126"/>
    </row>
    <row r="179" ht="15.75" customHeight="1">
      <c r="A179" s="126"/>
      <c r="B179" s="126"/>
      <c r="C179" s="126"/>
    </row>
    <row r="180" ht="15.75" customHeight="1">
      <c r="A180" s="126"/>
      <c r="B180" s="126"/>
      <c r="C180" s="126"/>
    </row>
    <row r="181" ht="15.75" customHeight="1">
      <c r="A181" s="126"/>
      <c r="B181" s="126"/>
      <c r="C181" s="126"/>
    </row>
    <row r="182" ht="15.75" customHeight="1">
      <c r="A182" s="126"/>
      <c r="B182" s="126"/>
      <c r="C182" s="126"/>
    </row>
    <row r="183" ht="15.75" customHeight="1">
      <c r="A183" s="126"/>
      <c r="B183" s="126"/>
      <c r="C183" s="126"/>
    </row>
    <row r="184" ht="15.75" customHeight="1">
      <c r="A184" s="126"/>
      <c r="B184" s="126"/>
      <c r="C184" s="126"/>
    </row>
    <row r="185" ht="15.75" customHeight="1">
      <c r="A185" s="126"/>
      <c r="B185" s="126"/>
      <c r="C185" s="126"/>
    </row>
    <row r="186" ht="15.75" customHeight="1">
      <c r="A186" s="126"/>
      <c r="B186" s="126"/>
      <c r="C186" s="126"/>
    </row>
    <row r="187" ht="15.75" customHeight="1">
      <c r="A187" s="126"/>
      <c r="B187" s="126"/>
      <c r="C187" s="126"/>
    </row>
    <row r="188" ht="15.75" customHeight="1">
      <c r="A188" s="126"/>
      <c r="B188" s="126"/>
      <c r="C188" s="126"/>
    </row>
    <row r="189" ht="15.75" customHeight="1">
      <c r="A189" s="126"/>
      <c r="B189" s="126"/>
      <c r="C189" s="126"/>
    </row>
    <row r="190" ht="15.75" customHeight="1">
      <c r="A190" s="126"/>
      <c r="B190" s="126"/>
      <c r="C190" s="126"/>
    </row>
    <row r="191" ht="15.75" customHeight="1">
      <c r="A191" s="126"/>
      <c r="B191" s="126"/>
      <c r="C191" s="126"/>
    </row>
    <row r="192" ht="15.75" customHeight="1">
      <c r="A192" s="126"/>
      <c r="B192" s="126"/>
      <c r="C192" s="126"/>
    </row>
    <row r="193" ht="15.75" customHeight="1">
      <c r="A193" s="126"/>
      <c r="B193" s="126"/>
      <c r="C193" s="126"/>
    </row>
    <row r="194" ht="15.75" customHeight="1">
      <c r="A194" s="126"/>
      <c r="B194" s="126"/>
      <c r="C194" s="126"/>
    </row>
    <row r="195" ht="15.75" customHeight="1">
      <c r="A195" s="126"/>
      <c r="B195" s="126"/>
      <c r="C195" s="126"/>
    </row>
    <row r="196" ht="15.75" customHeight="1">
      <c r="A196" s="126"/>
      <c r="B196" s="126"/>
      <c r="C196" s="126"/>
    </row>
    <row r="197" ht="15.75" customHeight="1">
      <c r="A197" s="126"/>
      <c r="B197" s="126"/>
      <c r="C197" s="126"/>
    </row>
    <row r="198" ht="15.75" customHeight="1">
      <c r="A198" s="126"/>
      <c r="B198" s="126"/>
      <c r="C198" s="126"/>
    </row>
    <row r="199" ht="15.75" customHeight="1">
      <c r="A199" s="126"/>
      <c r="B199" s="126"/>
      <c r="C199" s="126"/>
    </row>
    <row r="200" ht="15.75" customHeight="1">
      <c r="A200" s="126"/>
      <c r="B200" s="126"/>
      <c r="C200" s="126"/>
    </row>
    <row r="201" ht="15.75" customHeight="1">
      <c r="A201" s="126"/>
      <c r="B201" s="126"/>
      <c r="C201" s="126"/>
    </row>
    <row r="202" ht="15.75" customHeight="1">
      <c r="A202" s="126"/>
      <c r="B202" s="126"/>
      <c r="C202" s="126"/>
    </row>
    <row r="203" ht="15.75" customHeight="1">
      <c r="A203" s="126"/>
      <c r="B203" s="126"/>
      <c r="C203" s="126"/>
    </row>
    <row r="204" ht="15.75" customHeight="1">
      <c r="A204" s="126"/>
      <c r="B204" s="126"/>
      <c r="C204" s="126"/>
    </row>
    <row r="205" ht="15.75" customHeight="1">
      <c r="A205" s="126"/>
      <c r="B205" s="126"/>
      <c r="C205" s="126"/>
    </row>
    <row r="206" ht="15.75" customHeight="1">
      <c r="A206" s="126"/>
      <c r="B206" s="126"/>
      <c r="C206" s="126"/>
    </row>
    <row r="207" ht="15.75" customHeight="1">
      <c r="A207" s="126"/>
      <c r="B207" s="126"/>
      <c r="C207" s="126"/>
    </row>
    <row r="208" ht="15.75" customHeight="1">
      <c r="A208" s="126"/>
      <c r="B208" s="126"/>
      <c r="C208" s="126"/>
    </row>
    <row r="209" ht="15.75" customHeight="1">
      <c r="A209" s="126"/>
      <c r="B209" s="126"/>
      <c r="C209" s="126"/>
    </row>
    <row r="210" ht="15.75" customHeight="1">
      <c r="A210" s="126"/>
      <c r="B210" s="126"/>
      <c r="C210" s="126"/>
    </row>
    <row r="211" ht="15.75" customHeight="1">
      <c r="A211" s="126"/>
      <c r="B211" s="126"/>
      <c r="C211" s="126"/>
    </row>
    <row r="212" ht="15.75" customHeight="1">
      <c r="A212" s="126"/>
      <c r="B212" s="126"/>
      <c r="C212" s="126"/>
    </row>
    <row r="213" ht="15.75" customHeight="1">
      <c r="A213" s="126"/>
      <c r="B213" s="126"/>
      <c r="C213" s="126"/>
    </row>
    <row r="214" ht="15.75" customHeight="1">
      <c r="A214" s="126"/>
      <c r="B214" s="126"/>
      <c r="C214" s="126"/>
    </row>
    <row r="215" ht="15.75" customHeight="1">
      <c r="A215" s="126"/>
      <c r="B215" s="126"/>
      <c r="C215" s="126"/>
    </row>
    <row r="216" ht="15.75" customHeight="1">
      <c r="A216" s="126"/>
      <c r="B216" s="126"/>
      <c r="C216" s="126"/>
    </row>
    <row r="217" ht="15.75" customHeight="1">
      <c r="A217" s="126"/>
      <c r="B217" s="126"/>
      <c r="C217" s="126"/>
    </row>
    <row r="218" ht="15.75" customHeight="1">
      <c r="A218" s="126"/>
      <c r="B218" s="126"/>
      <c r="C218" s="126"/>
    </row>
    <row r="219" ht="15.75" customHeight="1">
      <c r="A219" s="126"/>
      <c r="B219" s="126"/>
      <c r="C219" s="126"/>
    </row>
    <row r="220" ht="15.75" customHeight="1">
      <c r="A220" s="126"/>
      <c r="B220" s="126"/>
      <c r="C220" s="126"/>
    </row>
    <row r="221" ht="15.75" customHeight="1">
      <c r="A221" s="126"/>
      <c r="B221" s="126"/>
      <c r="C221" s="126"/>
    </row>
    <row r="222" ht="15.75" customHeight="1">
      <c r="A222" s="126"/>
      <c r="B222" s="126"/>
      <c r="C222" s="126"/>
    </row>
    <row r="223" ht="15.75" customHeight="1">
      <c r="A223" s="126"/>
      <c r="B223" s="126"/>
      <c r="C223" s="126"/>
    </row>
    <row r="224" ht="15.75" customHeight="1">
      <c r="A224" s="126"/>
      <c r="B224" s="126"/>
      <c r="C224" s="126"/>
    </row>
    <row r="225" ht="15.75" customHeight="1">
      <c r="A225" s="126"/>
      <c r="B225" s="126"/>
      <c r="C225" s="126"/>
    </row>
    <row r="226" ht="15.75" customHeight="1">
      <c r="A226" s="126"/>
      <c r="B226" s="126"/>
      <c r="C226" s="126"/>
    </row>
    <row r="227" ht="15.75" customHeight="1">
      <c r="A227" s="126"/>
      <c r="B227" s="126"/>
      <c r="C227" s="126"/>
    </row>
    <row r="228" ht="15.75" customHeight="1">
      <c r="A228" s="126"/>
      <c r="B228" s="126"/>
      <c r="C228" s="126"/>
    </row>
    <row r="229" ht="15.75" customHeight="1">
      <c r="A229" s="126"/>
      <c r="B229" s="126"/>
      <c r="C229" s="126"/>
    </row>
    <row r="230" ht="15.75" customHeight="1">
      <c r="A230" s="126"/>
      <c r="B230" s="126"/>
      <c r="C230" s="126"/>
    </row>
    <row r="231" ht="15.75" customHeight="1">
      <c r="A231" s="126"/>
      <c r="B231" s="126"/>
      <c r="C231" s="126"/>
    </row>
    <row r="232" ht="15.75" customHeight="1">
      <c r="A232" s="126"/>
      <c r="B232" s="126"/>
      <c r="C232" s="126"/>
    </row>
    <row r="233" ht="15.75" customHeight="1">
      <c r="A233" s="126"/>
      <c r="B233" s="126"/>
      <c r="C233" s="126"/>
    </row>
    <row r="234" ht="15.75" customHeight="1">
      <c r="A234" s="126"/>
      <c r="B234" s="126"/>
      <c r="C234" s="126"/>
    </row>
    <row r="235" ht="15.75" customHeight="1">
      <c r="A235" s="126"/>
      <c r="B235" s="126"/>
      <c r="C235" s="126"/>
    </row>
    <row r="236" ht="15.75" customHeight="1">
      <c r="A236" s="126"/>
      <c r="B236" s="126"/>
      <c r="C236" s="126"/>
    </row>
    <row r="237" ht="15.75" customHeight="1">
      <c r="A237" s="126"/>
      <c r="B237" s="126"/>
      <c r="C237" s="126"/>
    </row>
    <row r="238" ht="15.75" customHeight="1">
      <c r="A238" s="126"/>
      <c r="B238" s="126"/>
      <c r="C238" s="126"/>
    </row>
    <row r="239" ht="15.75" customHeight="1">
      <c r="A239" s="126"/>
      <c r="B239" s="126"/>
      <c r="C239" s="126"/>
    </row>
    <row r="240" ht="15.75" customHeight="1">
      <c r="A240" s="126"/>
      <c r="B240" s="126"/>
      <c r="C240" s="126"/>
    </row>
    <row r="241" ht="15.75" customHeight="1">
      <c r="A241" s="126"/>
      <c r="B241" s="126"/>
      <c r="C241" s="126"/>
    </row>
    <row r="242" ht="15.75" customHeight="1">
      <c r="A242" s="126"/>
      <c r="B242" s="126"/>
      <c r="C242" s="126"/>
    </row>
    <row r="243" ht="15.75" customHeight="1">
      <c r="A243" s="126"/>
      <c r="B243" s="126"/>
      <c r="C243" s="126"/>
    </row>
    <row r="244" ht="15.75" customHeight="1">
      <c r="A244" s="126"/>
      <c r="B244" s="126"/>
      <c r="C244" s="126"/>
    </row>
    <row r="245" ht="15.75" customHeight="1">
      <c r="A245" s="126"/>
      <c r="B245" s="126"/>
      <c r="C245" s="126"/>
    </row>
    <row r="246" ht="15.75" customHeight="1">
      <c r="A246" s="126"/>
      <c r="B246" s="126"/>
      <c r="C246" s="126"/>
    </row>
    <row r="247" ht="15.75" customHeight="1">
      <c r="A247" s="126"/>
      <c r="B247" s="126"/>
      <c r="C247" s="126"/>
    </row>
    <row r="248" ht="15.75" customHeight="1">
      <c r="A248" s="126"/>
      <c r="B248" s="126"/>
      <c r="C248" s="126"/>
    </row>
    <row r="249" ht="15.75" customHeight="1">
      <c r="A249" s="126"/>
      <c r="B249" s="126"/>
      <c r="C249" s="126"/>
    </row>
    <row r="250" ht="15.75" customHeight="1">
      <c r="A250" s="126"/>
      <c r="B250" s="126"/>
      <c r="C250" s="126"/>
    </row>
    <row r="251" ht="15.75" customHeight="1">
      <c r="A251" s="126"/>
      <c r="B251" s="126"/>
      <c r="C251" s="126"/>
    </row>
    <row r="252" ht="15.75" customHeight="1">
      <c r="A252" s="126"/>
      <c r="B252" s="126"/>
      <c r="C252" s="126"/>
    </row>
    <row r="253" ht="15.75" customHeight="1">
      <c r="A253" s="126"/>
      <c r="B253" s="126"/>
      <c r="C253" s="126"/>
    </row>
    <row r="254" ht="15.75" customHeight="1">
      <c r="A254" s="126"/>
      <c r="B254" s="126"/>
      <c r="C254" s="126"/>
    </row>
    <row r="255" ht="15.75" customHeight="1">
      <c r="A255" s="126"/>
      <c r="B255" s="126"/>
      <c r="C255" s="126"/>
    </row>
    <row r="256" ht="15.75" customHeight="1">
      <c r="A256" s="126"/>
      <c r="B256" s="126"/>
      <c r="C256" s="126"/>
    </row>
    <row r="257" ht="15.75" customHeight="1">
      <c r="A257" s="126"/>
      <c r="B257" s="126"/>
      <c r="C257" s="126"/>
    </row>
    <row r="258" ht="15.75" customHeight="1">
      <c r="A258" s="126"/>
      <c r="B258" s="126"/>
      <c r="C258" s="126"/>
    </row>
    <row r="259" ht="15.75" customHeight="1">
      <c r="A259" s="126"/>
      <c r="B259" s="126"/>
      <c r="C259" s="126"/>
    </row>
    <row r="260" ht="15.75" customHeight="1">
      <c r="A260" s="126"/>
      <c r="B260" s="126"/>
      <c r="C260" s="126"/>
    </row>
    <row r="261" ht="15.75" customHeight="1">
      <c r="A261" s="126"/>
      <c r="B261" s="126"/>
      <c r="C261" s="126"/>
    </row>
    <row r="262" ht="15.75" customHeight="1">
      <c r="A262" s="126"/>
      <c r="B262" s="126"/>
      <c r="C262" s="126"/>
    </row>
    <row r="263" ht="15.75" customHeight="1">
      <c r="A263" s="126"/>
      <c r="B263" s="126"/>
      <c r="C263" s="126"/>
    </row>
    <row r="264" ht="15.75" customHeight="1">
      <c r="A264" s="126"/>
      <c r="B264" s="126"/>
      <c r="C264" s="126"/>
    </row>
    <row r="265" ht="15.75" customHeight="1">
      <c r="A265" s="126"/>
      <c r="B265" s="126"/>
      <c r="C265" s="126"/>
    </row>
    <row r="266" ht="15.75" customHeight="1">
      <c r="A266" s="126"/>
      <c r="B266" s="126"/>
      <c r="C266" s="126"/>
    </row>
    <row r="267" ht="15.75" customHeight="1">
      <c r="A267" s="126"/>
      <c r="B267" s="126"/>
      <c r="C267" s="126"/>
    </row>
    <row r="268" ht="15.75" customHeight="1">
      <c r="A268" s="126"/>
      <c r="B268" s="126"/>
      <c r="C268" s="126"/>
    </row>
    <row r="269" ht="15.75" customHeight="1">
      <c r="A269" s="126"/>
      <c r="B269" s="126"/>
      <c r="C269" s="126"/>
    </row>
    <row r="270" ht="15.75" customHeight="1">
      <c r="A270" s="126"/>
      <c r="B270" s="126"/>
      <c r="C270" s="126"/>
    </row>
    <row r="271" ht="15.75" customHeight="1">
      <c r="A271" s="126"/>
      <c r="B271" s="126"/>
      <c r="C271" s="126"/>
    </row>
    <row r="272" ht="15.75" customHeight="1">
      <c r="A272" s="126"/>
      <c r="B272" s="126"/>
      <c r="C272" s="126"/>
    </row>
    <row r="273" ht="15.75" customHeight="1">
      <c r="A273" s="126"/>
      <c r="B273" s="126"/>
      <c r="C273" s="126"/>
    </row>
    <row r="274" ht="15.75" customHeight="1">
      <c r="A274" s="126"/>
      <c r="B274" s="126"/>
      <c r="C274" s="126"/>
    </row>
    <row r="275" ht="15.75" customHeight="1">
      <c r="A275" s="126"/>
      <c r="B275" s="126"/>
      <c r="C275" s="126"/>
    </row>
    <row r="276" ht="15.75" customHeight="1">
      <c r="A276" s="126"/>
      <c r="B276" s="126"/>
      <c r="C276" s="126"/>
    </row>
    <row r="277" ht="15.75" customHeight="1">
      <c r="A277" s="126"/>
      <c r="B277" s="126"/>
      <c r="C277" s="126"/>
    </row>
    <row r="278" ht="15.75" customHeight="1">
      <c r="A278" s="126"/>
      <c r="B278" s="126"/>
      <c r="C278" s="126"/>
    </row>
    <row r="279" ht="15.75" customHeight="1">
      <c r="A279" s="126"/>
      <c r="B279" s="126"/>
      <c r="C279" s="126"/>
    </row>
    <row r="280" ht="15.75" customHeight="1">
      <c r="A280" s="126"/>
      <c r="B280" s="126"/>
      <c r="C280" s="126"/>
    </row>
    <row r="281" ht="15.75" customHeight="1">
      <c r="A281" s="126"/>
      <c r="B281" s="126"/>
      <c r="C281" s="126"/>
    </row>
    <row r="282" ht="15.75" customHeight="1">
      <c r="A282" s="126"/>
      <c r="B282" s="126"/>
      <c r="C282" s="126"/>
    </row>
    <row r="283" ht="15.75" customHeight="1">
      <c r="A283" s="126"/>
      <c r="B283" s="126"/>
      <c r="C283" s="126"/>
    </row>
    <row r="284" ht="15.75" customHeight="1">
      <c r="A284" s="126"/>
      <c r="B284" s="126"/>
      <c r="C284" s="126"/>
    </row>
    <row r="285" ht="15.75" customHeight="1">
      <c r="A285" s="126"/>
      <c r="B285" s="126"/>
      <c r="C285" s="126"/>
    </row>
    <row r="286" ht="15.75" customHeight="1">
      <c r="A286" s="126"/>
      <c r="B286" s="126"/>
      <c r="C286" s="126"/>
    </row>
    <row r="287" ht="15.75" customHeight="1">
      <c r="A287" s="126"/>
      <c r="B287" s="126"/>
      <c r="C287" s="126"/>
    </row>
    <row r="288" ht="15.75" customHeight="1">
      <c r="A288" s="126"/>
      <c r="B288" s="126"/>
      <c r="C288" s="126"/>
    </row>
    <row r="289" ht="15.75" customHeight="1">
      <c r="A289" s="126"/>
      <c r="B289" s="126"/>
      <c r="C289" s="126"/>
    </row>
    <row r="290" ht="15.75" customHeight="1">
      <c r="A290" s="126"/>
      <c r="B290" s="126"/>
      <c r="C290" s="126"/>
    </row>
    <row r="291" ht="15.75" customHeight="1">
      <c r="A291" s="126"/>
      <c r="B291" s="126"/>
      <c r="C291" s="126"/>
    </row>
    <row r="292" ht="15.75" customHeight="1">
      <c r="A292" s="126"/>
      <c r="B292" s="126"/>
      <c r="C292" s="126"/>
    </row>
    <row r="293" ht="15.75" customHeight="1">
      <c r="A293" s="126"/>
      <c r="B293" s="126"/>
      <c r="C293" s="126"/>
    </row>
    <row r="294" ht="15.75" customHeight="1">
      <c r="A294" s="126"/>
      <c r="B294" s="126"/>
      <c r="C294" s="126"/>
    </row>
    <row r="295" ht="15.75" customHeight="1">
      <c r="A295" s="126"/>
      <c r="B295" s="126"/>
      <c r="C295" s="126"/>
    </row>
    <row r="296" ht="15.75" customHeight="1">
      <c r="A296" s="126"/>
      <c r="B296" s="126"/>
      <c r="C296" s="126"/>
    </row>
    <row r="297" ht="15.75" customHeight="1">
      <c r="A297" s="126"/>
      <c r="B297" s="126"/>
      <c r="C297" s="126"/>
    </row>
    <row r="298" ht="15.75" customHeight="1">
      <c r="A298" s="126"/>
      <c r="B298" s="126"/>
      <c r="C298" s="126"/>
    </row>
    <row r="299" ht="15.75" customHeight="1">
      <c r="A299" s="126"/>
      <c r="B299" s="126"/>
      <c r="C299" s="126"/>
    </row>
    <row r="300" ht="15.75" customHeight="1">
      <c r="A300" s="126"/>
      <c r="B300" s="126"/>
      <c r="C300" s="126"/>
    </row>
    <row r="301" ht="15.75" customHeight="1">
      <c r="A301" s="126"/>
      <c r="B301" s="126"/>
      <c r="C301" s="126"/>
    </row>
    <row r="302" ht="15.75" customHeight="1">
      <c r="A302" s="126"/>
      <c r="B302" s="126"/>
      <c r="C302" s="126"/>
    </row>
    <row r="303" ht="15.75" customHeight="1">
      <c r="A303" s="126"/>
      <c r="B303" s="126"/>
      <c r="C303" s="126"/>
    </row>
    <row r="304" ht="15.75" customHeight="1">
      <c r="A304" s="126"/>
      <c r="B304" s="126"/>
      <c r="C304" s="126"/>
    </row>
    <row r="305" ht="15.75" customHeight="1">
      <c r="A305" s="126"/>
      <c r="B305" s="126"/>
      <c r="C305" s="126"/>
    </row>
    <row r="306" ht="15.75" customHeight="1">
      <c r="A306" s="126"/>
      <c r="B306" s="126"/>
      <c r="C306" s="126"/>
    </row>
    <row r="307" ht="15.75" customHeight="1">
      <c r="A307" s="126"/>
      <c r="B307" s="126"/>
      <c r="C307" s="126"/>
    </row>
    <row r="308" ht="15.75" customHeight="1">
      <c r="A308" s="126"/>
      <c r="B308" s="126"/>
      <c r="C308" s="126"/>
    </row>
    <row r="309" ht="15.75" customHeight="1">
      <c r="A309" s="126"/>
      <c r="B309" s="126"/>
      <c r="C309" s="126"/>
    </row>
    <row r="310" ht="15.75" customHeight="1">
      <c r="A310" s="126"/>
      <c r="B310" s="126"/>
      <c r="C310" s="126"/>
    </row>
    <row r="311" ht="15.75" customHeight="1">
      <c r="A311" s="126"/>
      <c r="B311" s="126"/>
      <c r="C311" s="126"/>
    </row>
    <row r="312" ht="15.75" customHeight="1">
      <c r="A312" s="126"/>
      <c r="B312" s="126"/>
      <c r="C312" s="126"/>
    </row>
    <row r="313" ht="15.75" customHeight="1">
      <c r="A313" s="126"/>
      <c r="B313" s="126"/>
      <c r="C313" s="126"/>
    </row>
    <row r="314" ht="15.75" customHeight="1">
      <c r="A314" s="126"/>
      <c r="B314" s="126"/>
      <c r="C314" s="126"/>
    </row>
    <row r="315" ht="15.75" customHeight="1">
      <c r="A315" s="126"/>
      <c r="B315" s="126"/>
      <c r="C315" s="126"/>
    </row>
    <row r="316" ht="15.75" customHeight="1">
      <c r="A316" s="126"/>
      <c r="B316" s="126"/>
      <c r="C316" s="126"/>
    </row>
    <row r="317" ht="15.75" customHeight="1">
      <c r="A317" s="126"/>
      <c r="B317" s="126"/>
      <c r="C317" s="126"/>
    </row>
    <row r="318" ht="15.75" customHeight="1">
      <c r="A318" s="126"/>
      <c r="B318" s="126"/>
      <c r="C318" s="126"/>
    </row>
    <row r="319" ht="15.75" customHeight="1">
      <c r="A319" s="126"/>
      <c r="B319" s="126"/>
      <c r="C319" s="126"/>
    </row>
    <row r="320" ht="15.75" customHeight="1">
      <c r="A320" s="126"/>
      <c r="B320" s="126"/>
      <c r="C320" s="126"/>
    </row>
    <row r="321" ht="15.75" customHeight="1">
      <c r="A321" s="126"/>
      <c r="B321" s="126"/>
      <c r="C321" s="126"/>
    </row>
    <row r="322" ht="15.75" customHeight="1">
      <c r="A322" s="126"/>
      <c r="B322" s="126"/>
      <c r="C322" s="126"/>
    </row>
    <row r="323" ht="15.75" customHeight="1">
      <c r="A323" s="126"/>
      <c r="B323" s="126"/>
      <c r="C323" s="126"/>
    </row>
    <row r="324" ht="15.75" customHeight="1">
      <c r="A324" s="126"/>
      <c r="B324" s="126"/>
      <c r="C324" s="126"/>
    </row>
    <row r="325" ht="15.75" customHeight="1">
      <c r="A325" s="126"/>
      <c r="B325" s="126"/>
      <c r="C325" s="126"/>
    </row>
    <row r="326" ht="15.75" customHeight="1">
      <c r="A326" s="126"/>
      <c r="B326" s="126"/>
      <c r="C326" s="126"/>
    </row>
    <row r="327" ht="15.75" customHeight="1">
      <c r="A327" s="126"/>
      <c r="B327" s="126"/>
      <c r="C327" s="126"/>
    </row>
    <row r="328" ht="15.75" customHeight="1">
      <c r="A328" s="126"/>
      <c r="B328" s="126"/>
      <c r="C328" s="126"/>
    </row>
    <row r="329" ht="15.75" customHeight="1">
      <c r="A329" s="126"/>
      <c r="B329" s="126"/>
      <c r="C329" s="126"/>
    </row>
    <row r="330" ht="15.75" customHeight="1">
      <c r="A330" s="126"/>
      <c r="B330" s="126"/>
      <c r="C330" s="126"/>
    </row>
    <row r="331" ht="15.75" customHeight="1">
      <c r="A331" s="126"/>
      <c r="B331" s="126"/>
      <c r="C331" s="126"/>
    </row>
    <row r="332" ht="15.75" customHeight="1">
      <c r="A332" s="126"/>
      <c r="B332" s="126"/>
      <c r="C332" s="126"/>
    </row>
    <row r="333" ht="15.75" customHeight="1">
      <c r="A333" s="126"/>
      <c r="B333" s="126"/>
      <c r="C333" s="126"/>
    </row>
    <row r="334" ht="15.75" customHeight="1">
      <c r="A334" s="126"/>
      <c r="B334" s="126"/>
      <c r="C334" s="126"/>
    </row>
    <row r="335" ht="15.75" customHeight="1">
      <c r="A335" s="126"/>
      <c r="B335" s="126"/>
      <c r="C335" s="126"/>
    </row>
    <row r="336" ht="15.75" customHeight="1">
      <c r="A336" s="126"/>
      <c r="B336" s="126"/>
      <c r="C336" s="126"/>
    </row>
    <row r="337" ht="15.75" customHeight="1">
      <c r="A337" s="126"/>
      <c r="B337" s="126"/>
      <c r="C337" s="126"/>
    </row>
    <row r="338" ht="15.75" customHeight="1">
      <c r="A338" s="126"/>
      <c r="B338" s="126"/>
      <c r="C338" s="126"/>
    </row>
    <row r="339" ht="15.75" customHeight="1">
      <c r="A339" s="126"/>
      <c r="B339" s="126"/>
      <c r="C339" s="126"/>
    </row>
    <row r="340" ht="15.75" customHeight="1">
      <c r="A340" s="126"/>
      <c r="B340" s="126"/>
      <c r="C340" s="126"/>
    </row>
    <row r="341" ht="15.75" customHeight="1">
      <c r="A341" s="126"/>
      <c r="B341" s="126"/>
      <c r="C341" s="126"/>
    </row>
    <row r="342" ht="15.75" customHeight="1">
      <c r="A342" s="126"/>
      <c r="B342" s="126"/>
      <c r="C342" s="126"/>
    </row>
    <row r="343" ht="15.75" customHeight="1">
      <c r="A343" s="126"/>
      <c r="B343" s="126"/>
      <c r="C343" s="126"/>
    </row>
    <row r="344" ht="15.75" customHeight="1">
      <c r="A344" s="126"/>
      <c r="B344" s="126"/>
      <c r="C344" s="126"/>
    </row>
    <row r="345" ht="15.75" customHeight="1">
      <c r="A345" s="126"/>
      <c r="B345" s="126"/>
      <c r="C345" s="126"/>
    </row>
    <row r="346" ht="15.75" customHeight="1">
      <c r="A346" s="126"/>
      <c r="B346" s="126"/>
      <c r="C346" s="126"/>
    </row>
    <row r="347" ht="15.75" customHeight="1">
      <c r="A347" s="126"/>
      <c r="B347" s="126"/>
      <c r="C347" s="126"/>
    </row>
    <row r="348" ht="15.75" customHeight="1">
      <c r="A348" s="126"/>
      <c r="B348" s="126"/>
      <c r="C348" s="126"/>
    </row>
    <row r="349" ht="15.75" customHeight="1">
      <c r="A349" s="126"/>
      <c r="B349" s="126"/>
      <c r="C349" s="126"/>
    </row>
    <row r="350" ht="15.75" customHeight="1">
      <c r="A350" s="126"/>
      <c r="B350" s="126"/>
      <c r="C350" s="126"/>
    </row>
    <row r="351" ht="15.75" customHeight="1">
      <c r="A351" s="126"/>
      <c r="B351" s="126"/>
      <c r="C351" s="126"/>
    </row>
    <row r="352" ht="15.75" customHeight="1">
      <c r="A352" s="126"/>
      <c r="B352" s="126"/>
      <c r="C352" s="126"/>
    </row>
    <row r="353" ht="15.75" customHeight="1">
      <c r="A353" s="126"/>
      <c r="B353" s="126"/>
      <c r="C353" s="126"/>
    </row>
    <row r="354" ht="15.75" customHeight="1">
      <c r="A354" s="126"/>
      <c r="B354" s="126"/>
      <c r="C354" s="126"/>
    </row>
    <row r="355" ht="15.75" customHeight="1">
      <c r="A355" s="126"/>
      <c r="B355" s="126"/>
      <c r="C355" s="126"/>
    </row>
    <row r="356" ht="15.75" customHeight="1">
      <c r="A356" s="126"/>
      <c r="B356" s="126"/>
      <c r="C356" s="126"/>
    </row>
    <row r="357" ht="15.75" customHeight="1">
      <c r="A357" s="126"/>
      <c r="B357" s="126"/>
      <c r="C357" s="126"/>
    </row>
    <row r="358" ht="15.75" customHeight="1">
      <c r="A358" s="126"/>
      <c r="B358" s="126"/>
      <c r="C358" s="126"/>
    </row>
    <row r="359" ht="15.75" customHeight="1">
      <c r="A359" s="126"/>
      <c r="B359" s="126"/>
      <c r="C359" s="126"/>
    </row>
    <row r="360" ht="15.75" customHeight="1">
      <c r="A360" s="126"/>
      <c r="B360" s="126"/>
      <c r="C360" s="126"/>
    </row>
    <row r="361" ht="15.75" customHeight="1">
      <c r="A361" s="126"/>
      <c r="B361" s="126"/>
      <c r="C361" s="126"/>
    </row>
    <row r="362" ht="15.75" customHeight="1">
      <c r="A362" s="126"/>
      <c r="B362" s="126"/>
      <c r="C362" s="126"/>
    </row>
    <row r="363" ht="15.75" customHeight="1">
      <c r="A363" s="126"/>
      <c r="B363" s="126"/>
      <c r="C363" s="126"/>
    </row>
    <row r="364" ht="15.75" customHeight="1">
      <c r="A364" s="126"/>
      <c r="B364" s="126"/>
      <c r="C364" s="126"/>
    </row>
    <row r="365" ht="15.75" customHeight="1">
      <c r="A365" s="126"/>
      <c r="B365" s="126"/>
      <c r="C365" s="126"/>
    </row>
    <row r="366" ht="15.75" customHeight="1">
      <c r="A366" s="126"/>
      <c r="B366" s="126"/>
      <c r="C366" s="126"/>
    </row>
    <row r="367" ht="15.75" customHeight="1">
      <c r="A367" s="126"/>
      <c r="B367" s="126"/>
      <c r="C367" s="126"/>
    </row>
    <row r="368" ht="15.75" customHeight="1">
      <c r="A368" s="126"/>
      <c r="B368" s="126"/>
      <c r="C368" s="126"/>
    </row>
    <row r="369" ht="15.75" customHeight="1">
      <c r="A369" s="126"/>
      <c r="B369" s="126"/>
      <c r="C369" s="126"/>
    </row>
    <row r="370" ht="15.75" customHeight="1">
      <c r="A370" s="126"/>
      <c r="B370" s="126"/>
      <c r="C370" s="126"/>
    </row>
    <row r="371" ht="15.75" customHeight="1">
      <c r="A371" s="126"/>
      <c r="B371" s="126"/>
      <c r="C371" s="126"/>
    </row>
    <row r="372" ht="15.75" customHeight="1">
      <c r="A372" s="126"/>
      <c r="B372" s="126"/>
      <c r="C372" s="126"/>
    </row>
    <row r="373" ht="15.75" customHeight="1">
      <c r="A373" s="126"/>
      <c r="B373" s="126"/>
      <c r="C373" s="126"/>
    </row>
    <row r="374" ht="15.75" customHeight="1">
      <c r="A374" s="126"/>
      <c r="B374" s="126"/>
      <c r="C374" s="126"/>
    </row>
    <row r="375" ht="15.75" customHeight="1">
      <c r="A375" s="126"/>
      <c r="B375" s="126"/>
      <c r="C375" s="126"/>
    </row>
    <row r="376" ht="15.75" customHeight="1">
      <c r="A376" s="126"/>
      <c r="B376" s="126"/>
      <c r="C376" s="126"/>
    </row>
    <row r="377" ht="15.75" customHeight="1">
      <c r="A377" s="126"/>
      <c r="B377" s="126"/>
      <c r="C377" s="126"/>
    </row>
    <row r="378" ht="15.75" customHeight="1">
      <c r="A378" s="126"/>
      <c r="B378" s="126"/>
      <c r="C378" s="126"/>
    </row>
    <row r="379" ht="15.75" customHeight="1">
      <c r="A379" s="126"/>
      <c r="B379" s="126"/>
      <c r="C379" s="126"/>
    </row>
    <row r="380" ht="15.75" customHeight="1">
      <c r="A380" s="126"/>
      <c r="B380" s="126"/>
      <c r="C380" s="126"/>
    </row>
    <row r="381" ht="15.75" customHeight="1">
      <c r="A381" s="126"/>
      <c r="B381" s="126"/>
      <c r="C381" s="126"/>
    </row>
    <row r="382" ht="15.75" customHeight="1">
      <c r="A382" s="126"/>
      <c r="B382" s="126"/>
      <c r="C382" s="126"/>
    </row>
    <row r="383" ht="15.75" customHeight="1">
      <c r="A383" s="126"/>
      <c r="B383" s="126"/>
      <c r="C383" s="126"/>
    </row>
    <row r="384" ht="15.75" customHeight="1">
      <c r="A384" s="126"/>
      <c r="B384" s="126"/>
      <c r="C384" s="126"/>
    </row>
    <row r="385" ht="15.75" customHeight="1">
      <c r="A385" s="126"/>
      <c r="B385" s="126"/>
      <c r="C385" s="126"/>
    </row>
    <row r="386" ht="15.75" customHeight="1">
      <c r="A386" s="126"/>
      <c r="B386" s="126"/>
      <c r="C386" s="126"/>
    </row>
    <row r="387" ht="15.75" customHeight="1">
      <c r="A387" s="126"/>
      <c r="B387" s="126"/>
      <c r="C387" s="126"/>
    </row>
    <row r="388" ht="15.75" customHeight="1">
      <c r="A388" s="126"/>
      <c r="B388" s="126"/>
      <c r="C388" s="126"/>
    </row>
    <row r="389" ht="15.75" customHeight="1">
      <c r="A389" s="126"/>
      <c r="B389" s="126"/>
      <c r="C389" s="126"/>
    </row>
    <row r="390" ht="15.75" customHeight="1">
      <c r="A390" s="126"/>
      <c r="B390" s="126"/>
      <c r="C390" s="126"/>
    </row>
    <row r="391" ht="15.75" customHeight="1">
      <c r="A391" s="126"/>
      <c r="B391" s="126"/>
      <c r="C391" s="126"/>
    </row>
    <row r="392" ht="15.75" customHeight="1">
      <c r="A392" s="126"/>
      <c r="B392" s="126"/>
      <c r="C392" s="126"/>
    </row>
    <row r="393" ht="15.75" customHeight="1">
      <c r="A393" s="126"/>
      <c r="B393" s="126"/>
      <c r="C393" s="126"/>
    </row>
    <row r="394" ht="15.75" customHeight="1">
      <c r="A394" s="126"/>
      <c r="B394" s="126"/>
      <c r="C394" s="126"/>
    </row>
    <row r="395" ht="15.75" customHeight="1">
      <c r="A395" s="126"/>
      <c r="B395" s="126"/>
      <c r="C395" s="126"/>
    </row>
    <row r="396" ht="15.75" customHeight="1">
      <c r="A396" s="126"/>
      <c r="B396" s="126"/>
      <c r="C396" s="126"/>
    </row>
    <row r="397" ht="15.75" customHeight="1">
      <c r="A397" s="126"/>
      <c r="B397" s="126"/>
      <c r="C397" s="126"/>
    </row>
    <row r="398" ht="15.75" customHeight="1">
      <c r="A398" s="126"/>
      <c r="B398" s="126"/>
      <c r="C398" s="126"/>
    </row>
    <row r="399" ht="15.75" customHeight="1">
      <c r="A399" s="126"/>
      <c r="B399" s="126"/>
      <c r="C399" s="126"/>
    </row>
    <row r="400" ht="15.75" customHeight="1">
      <c r="A400" s="126"/>
      <c r="B400" s="126"/>
      <c r="C400" s="126"/>
    </row>
    <row r="401" ht="15.75" customHeight="1">
      <c r="A401" s="126"/>
      <c r="B401" s="126"/>
      <c r="C401" s="126"/>
    </row>
    <row r="402" ht="15.75" customHeight="1">
      <c r="A402" s="126"/>
      <c r="B402" s="126"/>
      <c r="C402" s="126"/>
    </row>
    <row r="403" ht="15.75" customHeight="1">
      <c r="A403" s="126"/>
      <c r="B403" s="126"/>
      <c r="C403" s="126"/>
    </row>
    <row r="404" ht="15.75" customHeight="1">
      <c r="A404" s="126"/>
      <c r="B404" s="126"/>
      <c r="C404" s="126"/>
    </row>
    <row r="405" ht="15.75" customHeight="1">
      <c r="A405" s="126"/>
      <c r="B405" s="126"/>
      <c r="C405" s="126"/>
    </row>
    <row r="406" ht="15.75" customHeight="1">
      <c r="A406" s="126"/>
      <c r="B406" s="126"/>
      <c r="C406" s="126"/>
    </row>
    <row r="407" ht="15.75" customHeight="1">
      <c r="A407" s="126"/>
      <c r="B407" s="126"/>
      <c r="C407" s="126"/>
    </row>
    <row r="408" ht="15.75" customHeight="1">
      <c r="A408" s="126"/>
      <c r="B408" s="126"/>
      <c r="C408" s="126"/>
    </row>
    <row r="409" ht="15.75" customHeight="1">
      <c r="A409" s="126"/>
      <c r="B409" s="126"/>
      <c r="C409" s="126"/>
    </row>
    <row r="410" ht="15.75" customHeight="1">
      <c r="A410" s="126"/>
      <c r="B410" s="126"/>
      <c r="C410" s="126"/>
    </row>
    <row r="411" ht="15.75" customHeight="1">
      <c r="A411" s="126"/>
      <c r="B411" s="126"/>
      <c r="C411" s="126"/>
    </row>
    <row r="412" ht="15.75" customHeight="1">
      <c r="A412" s="126"/>
      <c r="B412" s="126"/>
      <c r="C412" s="126"/>
    </row>
    <row r="413" ht="15.75" customHeight="1">
      <c r="A413" s="126"/>
      <c r="B413" s="126"/>
      <c r="C413" s="126"/>
    </row>
    <row r="414" ht="15.75" customHeight="1">
      <c r="A414" s="126"/>
      <c r="B414" s="126"/>
      <c r="C414" s="126"/>
    </row>
    <row r="415" ht="15.75" customHeight="1">
      <c r="A415" s="126"/>
      <c r="B415" s="126"/>
      <c r="C415" s="126"/>
    </row>
    <row r="416" ht="15.75" customHeight="1">
      <c r="A416" s="126"/>
      <c r="B416" s="126"/>
      <c r="C416" s="126"/>
    </row>
    <row r="417" ht="15.75" customHeight="1">
      <c r="A417" s="126"/>
      <c r="B417" s="126"/>
      <c r="C417" s="126"/>
    </row>
    <row r="418" ht="15.75" customHeight="1">
      <c r="A418" s="126"/>
      <c r="B418" s="126"/>
      <c r="C418" s="126"/>
    </row>
    <row r="419" ht="15.75" customHeight="1">
      <c r="A419" s="126"/>
      <c r="B419" s="126"/>
      <c r="C419" s="126"/>
    </row>
    <row r="420" ht="15.75" customHeight="1">
      <c r="A420" s="126"/>
      <c r="B420" s="126"/>
      <c r="C420" s="126"/>
    </row>
    <row r="421" ht="15.75" customHeight="1">
      <c r="A421" s="126"/>
      <c r="B421" s="126"/>
      <c r="C421" s="126"/>
    </row>
    <row r="422" ht="15.75" customHeight="1">
      <c r="A422" s="126"/>
      <c r="B422" s="126"/>
      <c r="C422" s="126"/>
    </row>
    <row r="423" ht="15.75" customHeight="1">
      <c r="A423" s="126"/>
      <c r="B423" s="126"/>
      <c r="C423" s="126"/>
    </row>
    <row r="424" ht="15.75" customHeight="1">
      <c r="A424" s="126"/>
      <c r="B424" s="126"/>
      <c r="C424" s="126"/>
    </row>
    <row r="425" ht="15.75" customHeight="1">
      <c r="A425" s="126"/>
      <c r="B425" s="126"/>
      <c r="C425" s="126"/>
    </row>
    <row r="426" ht="15.75" customHeight="1">
      <c r="A426" s="126"/>
      <c r="B426" s="126"/>
      <c r="C426" s="126"/>
    </row>
    <row r="427" ht="15.75" customHeight="1">
      <c r="A427" s="126"/>
      <c r="B427" s="126"/>
      <c r="C427" s="126"/>
    </row>
    <row r="428" ht="15.75" customHeight="1">
      <c r="A428" s="126"/>
      <c r="B428" s="126"/>
      <c r="C428" s="126"/>
    </row>
    <row r="429" ht="15.75" customHeight="1">
      <c r="A429" s="126"/>
      <c r="B429" s="126"/>
      <c r="C429" s="126"/>
    </row>
    <row r="430" ht="15.75" customHeight="1">
      <c r="A430" s="126"/>
      <c r="B430" s="126"/>
      <c r="C430" s="126"/>
    </row>
    <row r="431" ht="15.75" customHeight="1">
      <c r="A431" s="126"/>
      <c r="B431" s="126"/>
      <c r="C431" s="126"/>
    </row>
    <row r="432" ht="15.75" customHeight="1">
      <c r="A432" s="126"/>
      <c r="B432" s="126"/>
      <c r="C432" s="126"/>
    </row>
    <row r="433" ht="15.75" customHeight="1">
      <c r="A433" s="126"/>
      <c r="B433" s="126"/>
      <c r="C433" s="126"/>
    </row>
    <row r="434" ht="15.75" customHeight="1">
      <c r="A434" s="126"/>
      <c r="B434" s="126"/>
      <c r="C434" s="126"/>
    </row>
    <row r="435" ht="15.75" customHeight="1">
      <c r="A435" s="126"/>
      <c r="B435" s="126"/>
      <c r="C435" s="126"/>
    </row>
    <row r="436" ht="15.75" customHeight="1">
      <c r="A436" s="126"/>
      <c r="B436" s="126"/>
      <c r="C436" s="126"/>
    </row>
    <row r="437" ht="15.75" customHeight="1">
      <c r="A437" s="126"/>
      <c r="B437" s="126"/>
      <c r="C437" s="126"/>
    </row>
    <row r="438" ht="15.75" customHeight="1">
      <c r="A438" s="126"/>
      <c r="B438" s="126"/>
      <c r="C438" s="126"/>
    </row>
    <row r="439" ht="15.75" customHeight="1">
      <c r="A439" s="126"/>
      <c r="B439" s="126"/>
      <c r="C439" s="126"/>
    </row>
    <row r="440" ht="15.75" customHeight="1">
      <c r="A440" s="126"/>
      <c r="B440" s="126"/>
      <c r="C440" s="126"/>
    </row>
    <row r="441" ht="15.75" customHeight="1">
      <c r="A441" s="126"/>
      <c r="B441" s="126"/>
      <c r="C441" s="126"/>
    </row>
    <row r="442" ht="15.75" customHeight="1">
      <c r="A442" s="126"/>
      <c r="B442" s="126"/>
      <c r="C442" s="126"/>
    </row>
    <row r="443" ht="15.75" customHeight="1">
      <c r="A443" s="126"/>
      <c r="B443" s="126"/>
      <c r="C443" s="126"/>
    </row>
    <row r="444" ht="15.75" customHeight="1">
      <c r="A444" s="126"/>
      <c r="B444" s="126"/>
      <c r="C444" s="126"/>
    </row>
    <row r="445" ht="15.75" customHeight="1">
      <c r="A445" s="126"/>
      <c r="B445" s="126"/>
      <c r="C445" s="126"/>
    </row>
    <row r="446" ht="15.75" customHeight="1">
      <c r="A446" s="126"/>
      <c r="B446" s="126"/>
      <c r="C446" s="126"/>
    </row>
    <row r="447" ht="15.75" customHeight="1">
      <c r="A447" s="126"/>
      <c r="B447" s="126"/>
      <c r="C447" s="126"/>
    </row>
    <row r="448" ht="15.75" customHeight="1">
      <c r="A448" s="126"/>
      <c r="B448" s="126"/>
      <c r="C448" s="126"/>
    </row>
    <row r="449" ht="15.75" customHeight="1">
      <c r="A449" s="126"/>
      <c r="B449" s="126"/>
      <c r="C449" s="126"/>
    </row>
    <row r="450" ht="15.75" customHeight="1">
      <c r="A450" s="126"/>
      <c r="B450" s="126"/>
      <c r="C450" s="126"/>
    </row>
    <row r="451" ht="15.75" customHeight="1">
      <c r="A451" s="126"/>
      <c r="B451" s="126"/>
      <c r="C451" s="126"/>
    </row>
    <row r="452" ht="15.75" customHeight="1">
      <c r="A452" s="126"/>
      <c r="B452" s="126"/>
      <c r="C452" s="126"/>
    </row>
    <row r="453" ht="15.75" customHeight="1">
      <c r="A453" s="126"/>
      <c r="B453" s="126"/>
      <c r="C453" s="126"/>
    </row>
    <row r="454" ht="15.75" customHeight="1">
      <c r="A454" s="126"/>
      <c r="B454" s="126"/>
      <c r="C454" s="126"/>
    </row>
    <row r="455" ht="15.75" customHeight="1">
      <c r="A455" s="126"/>
      <c r="B455" s="126"/>
      <c r="C455" s="126"/>
    </row>
    <row r="456" ht="15.75" customHeight="1">
      <c r="A456" s="126"/>
      <c r="B456" s="126"/>
      <c r="C456" s="126"/>
    </row>
    <row r="457" ht="15.75" customHeight="1">
      <c r="A457" s="126"/>
      <c r="B457" s="126"/>
      <c r="C457" s="126"/>
    </row>
    <row r="458" ht="15.75" customHeight="1">
      <c r="A458" s="126"/>
      <c r="B458" s="126"/>
      <c r="C458" s="126"/>
    </row>
    <row r="459" ht="15.75" customHeight="1">
      <c r="A459" s="126"/>
      <c r="B459" s="126"/>
      <c r="C459" s="126"/>
    </row>
    <row r="460" ht="15.75" customHeight="1">
      <c r="A460" s="126"/>
      <c r="B460" s="126"/>
      <c r="C460" s="126"/>
    </row>
    <row r="461" ht="15.75" customHeight="1">
      <c r="A461" s="126"/>
      <c r="B461" s="126"/>
      <c r="C461" s="126"/>
    </row>
    <row r="462" ht="15.75" customHeight="1">
      <c r="A462" s="126"/>
      <c r="B462" s="126"/>
      <c r="C462" s="126"/>
    </row>
    <row r="463" ht="15.75" customHeight="1">
      <c r="A463" s="126"/>
      <c r="B463" s="126"/>
      <c r="C463" s="126"/>
    </row>
    <row r="464" ht="15.75" customHeight="1">
      <c r="A464" s="126"/>
      <c r="B464" s="126"/>
      <c r="C464" s="126"/>
    </row>
    <row r="465" ht="15.75" customHeight="1">
      <c r="A465" s="126"/>
      <c r="B465" s="126"/>
      <c r="C465" s="126"/>
    </row>
    <row r="466" ht="15.75" customHeight="1">
      <c r="A466" s="126"/>
      <c r="B466" s="126"/>
      <c r="C466" s="126"/>
    </row>
    <row r="467" ht="15.75" customHeight="1">
      <c r="A467" s="126"/>
      <c r="B467" s="126"/>
      <c r="C467" s="126"/>
    </row>
    <row r="468" ht="15.75" customHeight="1">
      <c r="A468" s="126"/>
      <c r="B468" s="126"/>
      <c r="C468" s="126"/>
    </row>
    <row r="469" ht="15.75" customHeight="1">
      <c r="A469" s="126"/>
      <c r="B469" s="126"/>
      <c r="C469" s="126"/>
    </row>
    <row r="470" ht="15.75" customHeight="1">
      <c r="A470" s="126"/>
      <c r="B470" s="126"/>
      <c r="C470" s="126"/>
    </row>
    <row r="471" ht="15.75" customHeight="1">
      <c r="A471" s="126"/>
      <c r="B471" s="126"/>
      <c r="C471" s="126"/>
    </row>
    <row r="472" ht="15.75" customHeight="1">
      <c r="A472" s="126"/>
      <c r="B472" s="126"/>
      <c r="C472" s="126"/>
    </row>
    <row r="473" ht="15.75" customHeight="1">
      <c r="A473" s="126"/>
      <c r="B473" s="126"/>
      <c r="C473" s="126"/>
    </row>
    <row r="474" ht="15.75" customHeight="1">
      <c r="A474" s="126"/>
      <c r="B474" s="126"/>
      <c r="C474" s="126"/>
    </row>
    <row r="475" ht="15.75" customHeight="1">
      <c r="A475" s="126"/>
      <c r="B475" s="126"/>
      <c r="C475" s="126"/>
    </row>
    <row r="476" ht="15.75" customHeight="1">
      <c r="A476" s="126"/>
      <c r="B476" s="126"/>
      <c r="C476" s="126"/>
    </row>
    <row r="477" ht="15.75" customHeight="1">
      <c r="A477" s="126"/>
      <c r="B477" s="126"/>
      <c r="C477" s="126"/>
    </row>
    <row r="478" ht="15.75" customHeight="1">
      <c r="A478" s="126"/>
      <c r="B478" s="126"/>
      <c r="C478" s="126"/>
    </row>
    <row r="479" ht="15.75" customHeight="1">
      <c r="A479" s="126"/>
      <c r="B479" s="126"/>
      <c r="C479" s="126"/>
    </row>
    <row r="480" ht="15.75" customHeight="1">
      <c r="A480" s="126"/>
      <c r="B480" s="126"/>
      <c r="C480" s="126"/>
    </row>
    <row r="481" ht="15.75" customHeight="1">
      <c r="A481" s="126"/>
      <c r="B481" s="126"/>
      <c r="C481" s="126"/>
    </row>
    <row r="482" ht="15.75" customHeight="1">
      <c r="A482" s="126"/>
      <c r="B482" s="126"/>
      <c r="C482" s="126"/>
    </row>
    <row r="483" ht="15.75" customHeight="1">
      <c r="A483" s="126"/>
      <c r="B483" s="126"/>
      <c r="C483" s="126"/>
    </row>
    <row r="484" ht="15.75" customHeight="1">
      <c r="A484" s="126"/>
      <c r="B484" s="126"/>
      <c r="C484" s="126"/>
    </row>
    <row r="485" ht="15.75" customHeight="1">
      <c r="A485" s="126"/>
      <c r="B485" s="126"/>
      <c r="C485" s="126"/>
    </row>
    <row r="486" ht="15.75" customHeight="1">
      <c r="A486" s="126"/>
      <c r="B486" s="126"/>
      <c r="C486" s="126"/>
    </row>
    <row r="487" ht="15.75" customHeight="1">
      <c r="A487" s="126"/>
      <c r="B487" s="126"/>
      <c r="C487" s="126"/>
    </row>
    <row r="488" ht="15.75" customHeight="1">
      <c r="A488" s="126"/>
      <c r="B488" s="126"/>
      <c r="C488" s="126"/>
    </row>
    <row r="489" ht="15.75" customHeight="1">
      <c r="A489" s="126"/>
      <c r="B489" s="126"/>
      <c r="C489" s="126"/>
    </row>
    <row r="490" ht="15.75" customHeight="1">
      <c r="A490" s="126"/>
      <c r="B490" s="126"/>
      <c r="C490" s="126"/>
    </row>
    <row r="491" ht="15.75" customHeight="1">
      <c r="A491" s="126"/>
      <c r="B491" s="126"/>
      <c r="C491" s="126"/>
    </row>
    <row r="492" ht="15.75" customHeight="1">
      <c r="A492" s="126"/>
      <c r="B492" s="126"/>
      <c r="C492" s="126"/>
    </row>
    <row r="493" ht="15.75" customHeight="1">
      <c r="A493" s="126"/>
      <c r="B493" s="126"/>
      <c r="C493" s="126"/>
    </row>
    <row r="494" ht="15.75" customHeight="1">
      <c r="A494" s="126"/>
      <c r="B494" s="126"/>
      <c r="C494" s="126"/>
    </row>
    <row r="495" ht="15.75" customHeight="1">
      <c r="A495" s="126"/>
      <c r="B495" s="126"/>
      <c r="C495" s="126"/>
    </row>
    <row r="496" ht="15.75" customHeight="1">
      <c r="A496" s="126"/>
      <c r="B496" s="126"/>
      <c r="C496" s="126"/>
    </row>
    <row r="497" ht="15.75" customHeight="1">
      <c r="A497" s="126"/>
      <c r="B497" s="126"/>
      <c r="C497" s="126"/>
    </row>
    <row r="498" ht="15.75" customHeight="1">
      <c r="A498" s="126"/>
      <c r="B498" s="126"/>
      <c r="C498" s="126"/>
    </row>
    <row r="499" ht="15.75" customHeight="1">
      <c r="A499" s="126"/>
      <c r="B499" s="126"/>
      <c r="C499" s="126"/>
    </row>
    <row r="500" ht="15.75" customHeight="1">
      <c r="A500" s="126"/>
      <c r="B500" s="126"/>
      <c r="C500" s="126"/>
    </row>
    <row r="501" ht="15.75" customHeight="1">
      <c r="A501" s="126"/>
      <c r="B501" s="126"/>
      <c r="C501" s="126"/>
    </row>
    <row r="502" ht="15.75" customHeight="1">
      <c r="A502" s="126"/>
      <c r="B502" s="126"/>
      <c r="C502" s="126"/>
    </row>
    <row r="503" ht="15.75" customHeight="1">
      <c r="A503" s="126"/>
      <c r="B503" s="126"/>
      <c r="C503" s="126"/>
    </row>
    <row r="504" ht="15.75" customHeight="1">
      <c r="A504" s="126"/>
      <c r="B504" s="126"/>
      <c r="C504" s="126"/>
    </row>
    <row r="505" ht="15.75" customHeight="1">
      <c r="A505" s="126"/>
      <c r="B505" s="126"/>
      <c r="C505" s="126"/>
    </row>
    <row r="506" ht="15.75" customHeight="1">
      <c r="A506" s="126"/>
      <c r="B506" s="126"/>
      <c r="C506" s="126"/>
    </row>
    <row r="507" ht="15.75" customHeight="1">
      <c r="A507" s="126"/>
      <c r="B507" s="126"/>
      <c r="C507" s="126"/>
    </row>
    <row r="508" ht="15.75" customHeight="1">
      <c r="A508" s="126"/>
      <c r="B508" s="126"/>
      <c r="C508" s="126"/>
    </row>
    <row r="509" ht="15.75" customHeight="1">
      <c r="A509" s="126"/>
      <c r="B509" s="126"/>
      <c r="C509" s="126"/>
    </row>
    <row r="510" ht="15.75" customHeight="1">
      <c r="A510" s="126"/>
      <c r="B510" s="126"/>
      <c r="C510" s="126"/>
    </row>
    <row r="511" ht="15.75" customHeight="1">
      <c r="A511" s="126"/>
      <c r="B511" s="126"/>
      <c r="C511" s="126"/>
    </row>
    <row r="512" ht="15.75" customHeight="1">
      <c r="A512" s="126"/>
      <c r="B512" s="126"/>
      <c r="C512" s="126"/>
    </row>
    <row r="513" ht="15.75" customHeight="1">
      <c r="A513" s="126"/>
      <c r="B513" s="126"/>
      <c r="C513" s="126"/>
    </row>
    <row r="514" ht="15.75" customHeight="1">
      <c r="A514" s="126"/>
      <c r="B514" s="126"/>
      <c r="C514" s="126"/>
    </row>
    <row r="515" ht="15.75" customHeight="1">
      <c r="A515" s="126"/>
      <c r="B515" s="126"/>
      <c r="C515" s="126"/>
    </row>
    <row r="516" ht="15.75" customHeight="1">
      <c r="A516" s="126"/>
      <c r="B516" s="126"/>
      <c r="C516" s="126"/>
    </row>
    <row r="517" ht="15.75" customHeight="1">
      <c r="A517" s="126"/>
      <c r="B517" s="126"/>
      <c r="C517" s="126"/>
    </row>
    <row r="518" ht="15.75" customHeight="1">
      <c r="A518" s="126"/>
      <c r="B518" s="126"/>
      <c r="C518" s="126"/>
    </row>
    <row r="519" ht="15.75" customHeight="1">
      <c r="A519" s="126"/>
      <c r="B519" s="126"/>
      <c r="C519" s="126"/>
    </row>
    <row r="520" ht="15.75" customHeight="1">
      <c r="A520" s="126"/>
      <c r="B520" s="126"/>
      <c r="C520" s="126"/>
    </row>
    <row r="521" ht="15.75" customHeight="1">
      <c r="A521" s="126"/>
      <c r="B521" s="126"/>
      <c r="C521" s="126"/>
    </row>
    <row r="522" ht="15.75" customHeight="1">
      <c r="A522" s="126"/>
      <c r="B522" s="126"/>
      <c r="C522" s="126"/>
    </row>
    <row r="523" ht="15.75" customHeight="1">
      <c r="A523" s="126"/>
      <c r="B523" s="126"/>
      <c r="C523" s="126"/>
    </row>
    <row r="524" ht="15.75" customHeight="1">
      <c r="A524" s="126"/>
      <c r="B524" s="126"/>
      <c r="C524" s="126"/>
    </row>
    <row r="525" ht="15.75" customHeight="1">
      <c r="A525" s="126"/>
      <c r="B525" s="126"/>
      <c r="C525" s="126"/>
    </row>
    <row r="526" ht="15.75" customHeight="1">
      <c r="A526" s="126"/>
      <c r="B526" s="126"/>
      <c r="C526" s="126"/>
    </row>
    <row r="527" ht="15.75" customHeight="1">
      <c r="A527" s="126"/>
      <c r="B527" s="126"/>
      <c r="C527" s="126"/>
    </row>
    <row r="528" ht="15.75" customHeight="1">
      <c r="A528" s="126"/>
      <c r="B528" s="126"/>
      <c r="C528" s="126"/>
    </row>
    <row r="529" ht="15.75" customHeight="1">
      <c r="A529" s="126"/>
      <c r="B529" s="126"/>
      <c r="C529" s="126"/>
    </row>
    <row r="530" ht="15.75" customHeight="1">
      <c r="A530" s="126"/>
      <c r="B530" s="126"/>
      <c r="C530" s="126"/>
    </row>
    <row r="531" ht="15.75" customHeight="1">
      <c r="A531" s="126"/>
      <c r="B531" s="126"/>
      <c r="C531" s="126"/>
    </row>
    <row r="532" ht="15.75" customHeight="1">
      <c r="A532" s="126"/>
      <c r="B532" s="126"/>
      <c r="C532" s="126"/>
    </row>
    <row r="533" ht="15.75" customHeight="1">
      <c r="A533" s="126"/>
      <c r="B533" s="126"/>
      <c r="C533" s="126"/>
    </row>
    <row r="534" ht="15.75" customHeight="1">
      <c r="A534" s="126"/>
      <c r="B534" s="126"/>
      <c r="C534" s="126"/>
    </row>
    <row r="535" ht="15.75" customHeight="1">
      <c r="A535" s="126"/>
      <c r="B535" s="126"/>
      <c r="C535" s="126"/>
    </row>
    <row r="536" ht="15.75" customHeight="1">
      <c r="A536" s="126"/>
      <c r="B536" s="126"/>
      <c r="C536" s="126"/>
    </row>
    <row r="537" ht="15.75" customHeight="1">
      <c r="A537" s="126"/>
      <c r="B537" s="126"/>
      <c r="C537" s="126"/>
    </row>
    <row r="538" ht="15.75" customHeight="1">
      <c r="A538" s="126"/>
      <c r="B538" s="126"/>
      <c r="C538" s="126"/>
    </row>
    <row r="539" ht="15.75" customHeight="1">
      <c r="A539" s="126"/>
      <c r="B539" s="126"/>
      <c r="C539" s="126"/>
    </row>
    <row r="540" ht="15.75" customHeight="1">
      <c r="A540" s="126"/>
      <c r="B540" s="126"/>
      <c r="C540" s="126"/>
    </row>
    <row r="541" ht="15.75" customHeight="1">
      <c r="A541" s="126"/>
      <c r="B541" s="126"/>
      <c r="C541" s="126"/>
    </row>
    <row r="542" ht="15.75" customHeight="1">
      <c r="A542" s="126"/>
      <c r="B542" s="126"/>
      <c r="C542" s="126"/>
    </row>
    <row r="543" ht="15.75" customHeight="1">
      <c r="A543" s="126"/>
      <c r="B543" s="126"/>
      <c r="C543" s="126"/>
    </row>
    <row r="544" ht="15.75" customHeight="1">
      <c r="A544" s="126"/>
      <c r="B544" s="126"/>
      <c r="C544" s="126"/>
    </row>
    <row r="545" ht="15.75" customHeight="1">
      <c r="A545" s="126"/>
      <c r="B545" s="126"/>
      <c r="C545" s="126"/>
    </row>
    <row r="546" ht="15.75" customHeight="1">
      <c r="A546" s="126"/>
      <c r="B546" s="126"/>
      <c r="C546" s="126"/>
    </row>
    <row r="547" ht="15.75" customHeight="1">
      <c r="A547" s="126"/>
      <c r="B547" s="126"/>
      <c r="C547" s="126"/>
    </row>
    <row r="548" ht="15.75" customHeight="1">
      <c r="A548" s="126"/>
      <c r="B548" s="126"/>
      <c r="C548" s="126"/>
    </row>
    <row r="549" ht="15.75" customHeight="1">
      <c r="A549" s="126"/>
      <c r="B549" s="126"/>
      <c r="C549" s="126"/>
    </row>
    <row r="550" ht="15.75" customHeight="1">
      <c r="A550" s="126"/>
      <c r="B550" s="126"/>
      <c r="C550" s="126"/>
    </row>
    <row r="551" ht="15.75" customHeight="1">
      <c r="A551" s="126"/>
      <c r="B551" s="126"/>
      <c r="C551" s="126"/>
    </row>
    <row r="552" ht="15.75" customHeight="1">
      <c r="A552" s="126"/>
      <c r="B552" s="126"/>
      <c r="C552" s="126"/>
    </row>
    <row r="553" ht="15.75" customHeight="1">
      <c r="A553" s="126"/>
      <c r="B553" s="126"/>
      <c r="C553" s="126"/>
    </row>
    <row r="554" ht="15.75" customHeight="1">
      <c r="A554" s="126"/>
      <c r="B554" s="126"/>
      <c r="C554" s="126"/>
    </row>
    <row r="555" ht="15.75" customHeight="1">
      <c r="A555" s="126"/>
      <c r="B555" s="126"/>
      <c r="C555" s="126"/>
    </row>
    <row r="556" ht="15.75" customHeight="1">
      <c r="A556" s="126"/>
      <c r="B556" s="126"/>
      <c r="C556" s="126"/>
    </row>
    <row r="557" ht="15.75" customHeight="1">
      <c r="A557" s="126"/>
      <c r="B557" s="126"/>
      <c r="C557" s="126"/>
    </row>
    <row r="558" ht="15.75" customHeight="1">
      <c r="A558" s="126"/>
      <c r="B558" s="126"/>
      <c r="C558" s="126"/>
    </row>
    <row r="559" ht="15.75" customHeight="1">
      <c r="A559" s="126"/>
      <c r="B559" s="126"/>
      <c r="C559" s="126"/>
    </row>
    <row r="560" ht="15.75" customHeight="1">
      <c r="A560" s="126"/>
      <c r="B560" s="126"/>
      <c r="C560" s="126"/>
    </row>
    <row r="561" ht="15.75" customHeight="1">
      <c r="A561" s="126"/>
      <c r="B561" s="126"/>
      <c r="C561" s="126"/>
    </row>
    <row r="562" ht="15.75" customHeight="1">
      <c r="A562" s="126"/>
      <c r="B562" s="126"/>
      <c r="C562" s="126"/>
    </row>
    <row r="563" ht="15.75" customHeight="1">
      <c r="A563" s="126"/>
      <c r="B563" s="126"/>
      <c r="C563" s="126"/>
    </row>
    <row r="564" ht="15.75" customHeight="1">
      <c r="A564" s="126"/>
      <c r="B564" s="126"/>
      <c r="C564" s="126"/>
    </row>
    <row r="565" ht="15.75" customHeight="1">
      <c r="A565" s="126"/>
      <c r="B565" s="126"/>
      <c r="C565" s="126"/>
    </row>
    <row r="566" ht="15.75" customHeight="1">
      <c r="A566" s="126"/>
      <c r="B566" s="126"/>
      <c r="C566" s="126"/>
    </row>
    <row r="567" ht="15.75" customHeight="1">
      <c r="A567" s="126"/>
      <c r="B567" s="126"/>
      <c r="C567" s="126"/>
    </row>
    <row r="568" ht="15.75" customHeight="1">
      <c r="A568" s="126"/>
      <c r="B568" s="126"/>
      <c r="C568" s="126"/>
    </row>
    <row r="569" ht="15.75" customHeight="1">
      <c r="A569" s="126"/>
      <c r="B569" s="126"/>
      <c r="C569" s="126"/>
    </row>
    <row r="570" ht="15.75" customHeight="1">
      <c r="A570" s="126"/>
      <c r="B570" s="126"/>
      <c r="C570" s="126"/>
    </row>
    <row r="571" ht="15.75" customHeight="1">
      <c r="A571" s="126"/>
      <c r="B571" s="126"/>
      <c r="C571" s="126"/>
    </row>
    <row r="572" ht="15.75" customHeight="1">
      <c r="A572" s="126"/>
      <c r="B572" s="126"/>
      <c r="C572" s="126"/>
    </row>
    <row r="573" ht="15.75" customHeight="1">
      <c r="A573" s="126"/>
      <c r="B573" s="126"/>
      <c r="C573" s="126"/>
    </row>
    <row r="574" ht="15.75" customHeight="1">
      <c r="A574" s="126"/>
      <c r="B574" s="126"/>
      <c r="C574" s="126"/>
    </row>
    <row r="575" ht="15.75" customHeight="1">
      <c r="A575" s="126"/>
      <c r="B575" s="126"/>
      <c r="C575" s="126"/>
    </row>
    <row r="576" ht="15.75" customHeight="1">
      <c r="A576" s="126"/>
      <c r="B576" s="126"/>
      <c r="C576" s="126"/>
    </row>
    <row r="577" ht="15.75" customHeight="1">
      <c r="A577" s="126"/>
      <c r="B577" s="126"/>
      <c r="C577" s="126"/>
    </row>
    <row r="578" ht="15.75" customHeight="1">
      <c r="A578" s="126"/>
      <c r="B578" s="126"/>
      <c r="C578" s="126"/>
    </row>
    <row r="579" ht="15.75" customHeight="1">
      <c r="A579" s="126"/>
      <c r="B579" s="126"/>
      <c r="C579" s="126"/>
    </row>
    <row r="580" ht="15.75" customHeight="1">
      <c r="A580" s="126"/>
      <c r="B580" s="126"/>
      <c r="C580" s="126"/>
    </row>
    <row r="581" ht="15.75" customHeight="1">
      <c r="A581" s="126"/>
      <c r="B581" s="126"/>
      <c r="C581" s="126"/>
    </row>
    <row r="582" ht="15.75" customHeight="1">
      <c r="A582" s="126"/>
      <c r="B582" s="126"/>
      <c r="C582" s="126"/>
    </row>
    <row r="583" ht="15.75" customHeight="1">
      <c r="A583" s="126"/>
      <c r="B583" s="126"/>
      <c r="C583" s="126"/>
    </row>
    <row r="584" ht="15.75" customHeight="1">
      <c r="A584" s="126"/>
      <c r="B584" s="126"/>
      <c r="C584" s="126"/>
    </row>
    <row r="585" ht="15.75" customHeight="1">
      <c r="A585" s="126"/>
      <c r="B585" s="126"/>
      <c r="C585" s="126"/>
    </row>
    <row r="586" ht="15.75" customHeight="1">
      <c r="A586" s="126"/>
      <c r="B586" s="126"/>
      <c r="C586" s="126"/>
    </row>
    <row r="587" ht="15.75" customHeight="1">
      <c r="A587" s="126"/>
      <c r="B587" s="126"/>
      <c r="C587" s="126"/>
    </row>
    <row r="588" ht="15.75" customHeight="1">
      <c r="A588" s="126"/>
      <c r="B588" s="126"/>
      <c r="C588" s="126"/>
    </row>
    <row r="589" ht="15.75" customHeight="1">
      <c r="A589" s="126"/>
      <c r="B589" s="126"/>
      <c r="C589" s="126"/>
    </row>
    <row r="590" ht="15.75" customHeight="1">
      <c r="A590" s="126"/>
      <c r="B590" s="126"/>
      <c r="C590" s="126"/>
    </row>
    <row r="591" ht="15.75" customHeight="1">
      <c r="A591" s="126"/>
      <c r="B591" s="126"/>
      <c r="C591" s="126"/>
    </row>
    <row r="592" ht="15.75" customHeight="1">
      <c r="A592" s="126"/>
      <c r="B592" s="126"/>
      <c r="C592" s="126"/>
    </row>
    <row r="593" ht="15.75" customHeight="1">
      <c r="A593" s="126"/>
      <c r="B593" s="126"/>
      <c r="C593" s="126"/>
    </row>
    <row r="594" ht="15.75" customHeight="1">
      <c r="A594" s="126"/>
      <c r="B594" s="126"/>
      <c r="C594" s="126"/>
    </row>
    <row r="595" ht="15.75" customHeight="1">
      <c r="A595" s="126"/>
      <c r="B595" s="126"/>
      <c r="C595" s="126"/>
    </row>
    <row r="596" ht="15.75" customHeight="1">
      <c r="A596" s="126"/>
      <c r="B596" s="126"/>
      <c r="C596" s="126"/>
    </row>
    <row r="597" ht="15.75" customHeight="1">
      <c r="A597" s="126"/>
      <c r="B597" s="126"/>
      <c r="C597" s="126"/>
    </row>
    <row r="598" ht="15.75" customHeight="1">
      <c r="A598" s="126"/>
      <c r="B598" s="126"/>
      <c r="C598" s="126"/>
    </row>
    <row r="599" ht="15.75" customHeight="1">
      <c r="A599" s="126"/>
      <c r="B599" s="126"/>
      <c r="C599" s="126"/>
    </row>
    <row r="600" ht="15.75" customHeight="1">
      <c r="A600" s="126"/>
      <c r="B600" s="126"/>
      <c r="C600" s="126"/>
    </row>
    <row r="601" ht="15.75" customHeight="1">
      <c r="A601" s="126"/>
      <c r="B601" s="126"/>
      <c r="C601" s="126"/>
    </row>
    <row r="602" ht="15.75" customHeight="1">
      <c r="A602" s="126"/>
      <c r="B602" s="126"/>
      <c r="C602" s="126"/>
    </row>
    <row r="603" ht="15.75" customHeight="1">
      <c r="A603" s="126"/>
      <c r="B603" s="126"/>
      <c r="C603" s="126"/>
    </row>
    <row r="604" ht="15.75" customHeight="1">
      <c r="A604" s="126"/>
      <c r="B604" s="126"/>
      <c r="C604" s="126"/>
    </row>
    <row r="605" ht="15.75" customHeight="1">
      <c r="A605" s="126"/>
      <c r="B605" s="126"/>
      <c r="C605" s="126"/>
    </row>
    <row r="606" ht="15.75" customHeight="1">
      <c r="A606" s="126"/>
      <c r="B606" s="126"/>
      <c r="C606" s="126"/>
    </row>
    <row r="607" ht="15.75" customHeight="1">
      <c r="A607" s="126"/>
      <c r="B607" s="126"/>
      <c r="C607" s="126"/>
    </row>
    <row r="608" ht="15.75" customHeight="1">
      <c r="A608" s="126"/>
      <c r="B608" s="126"/>
      <c r="C608" s="126"/>
    </row>
    <row r="609" ht="15.75" customHeight="1">
      <c r="A609" s="126"/>
      <c r="B609" s="126"/>
      <c r="C609" s="126"/>
    </row>
    <row r="610" ht="15.75" customHeight="1">
      <c r="A610" s="126"/>
      <c r="B610" s="126"/>
      <c r="C610" s="126"/>
    </row>
    <row r="611" ht="15.75" customHeight="1">
      <c r="A611" s="126"/>
      <c r="B611" s="126"/>
      <c r="C611" s="126"/>
    </row>
    <row r="612" ht="15.75" customHeight="1">
      <c r="A612" s="126"/>
      <c r="B612" s="126"/>
      <c r="C612" s="126"/>
    </row>
    <row r="613" ht="15.75" customHeight="1">
      <c r="A613" s="126"/>
      <c r="B613" s="126"/>
      <c r="C613" s="126"/>
    </row>
    <row r="614" ht="15.75" customHeight="1">
      <c r="A614" s="126"/>
      <c r="B614" s="126"/>
      <c r="C614" s="126"/>
    </row>
    <row r="615" ht="15.75" customHeight="1">
      <c r="A615" s="126"/>
      <c r="B615" s="126"/>
      <c r="C615" s="126"/>
    </row>
    <row r="616" ht="15.75" customHeight="1">
      <c r="A616" s="126"/>
      <c r="B616" s="126"/>
      <c r="C616" s="126"/>
    </row>
    <row r="617" ht="15.75" customHeight="1">
      <c r="A617" s="126"/>
      <c r="B617" s="126"/>
      <c r="C617" s="126"/>
    </row>
    <row r="618" ht="15.75" customHeight="1">
      <c r="A618" s="126"/>
      <c r="B618" s="126"/>
      <c r="C618" s="126"/>
    </row>
    <row r="619" ht="15.75" customHeight="1">
      <c r="A619" s="126"/>
      <c r="B619" s="126"/>
      <c r="C619" s="126"/>
    </row>
    <row r="620" ht="15.75" customHeight="1">
      <c r="A620" s="126"/>
      <c r="B620" s="126"/>
      <c r="C620" s="126"/>
    </row>
    <row r="621" ht="15.75" customHeight="1">
      <c r="A621" s="126"/>
      <c r="B621" s="126"/>
      <c r="C621" s="126"/>
    </row>
    <row r="622" ht="15.75" customHeight="1">
      <c r="A622" s="126"/>
      <c r="B622" s="126"/>
      <c r="C622" s="126"/>
    </row>
    <row r="623" ht="15.75" customHeight="1">
      <c r="A623" s="126"/>
      <c r="B623" s="126"/>
      <c r="C623" s="126"/>
    </row>
    <row r="624" ht="15.75" customHeight="1">
      <c r="A624" s="126"/>
      <c r="B624" s="126"/>
      <c r="C624" s="126"/>
    </row>
    <row r="625" ht="15.75" customHeight="1">
      <c r="A625" s="126"/>
      <c r="B625" s="126"/>
      <c r="C625" s="126"/>
    </row>
    <row r="626" ht="15.75" customHeight="1">
      <c r="A626" s="126"/>
      <c r="B626" s="126"/>
      <c r="C626" s="126"/>
    </row>
    <row r="627" ht="15.75" customHeight="1">
      <c r="A627" s="126"/>
      <c r="B627" s="126"/>
      <c r="C627" s="126"/>
    </row>
    <row r="628" ht="15.75" customHeight="1">
      <c r="A628" s="126"/>
      <c r="B628" s="126"/>
      <c r="C628" s="126"/>
    </row>
    <row r="629" ht="15.75" customHeight="1">
      <c r="A629" s="126"/>
      <c r="B629" s="126"/>
      <c r="C629" s="126"/>
    </row>
    <row r="630" ht="15.75" customHeight="1">
      <c r="A630" s="126"/>
      <c r="B630" s="126"/>
      <c r="C630" s="126"/>
    </row>
    <row r="631" ht="15.75" customHeight="1">
      <c r="A631" s="126"/>
      <c r="B631" s="126"/>
      <c r="C631" s="126"/>
    </row>
    <row r="632" ht="15.75" customHeight="1">
      <c r="A632" s="126"/>
      <c r="B632" s="126"/>
      <c r="C632" s="126"/>
    </row>
    <row r="633" ht="15.75" customHeight="1">
      <c r="A633" s="126"/>
      <c r="B633" s="126"/>
      <c r="C633" s="126"/>
    </row>
    <row r="634" ht="15.75" customHeight="1">
      <c r="A634" s="126"/>
      <c r="B634" s="126"/>
      <c r="C634" s="126"/>
    </row>
    <row r="635" ht="15.75" customHeight="1">
      <c r="A635" s="126"/>
      <c r="B635" s="126"/>
      <c r="C635" s="126"/>
    </row>
    <row r="636" ht="15.75" customHeight="1">
      <c r="A636" s="126"/>
      <c r="B636" s="126"/>
      <c r="C636" s="126"/>
    </row>
    <row r="637" ht="15.75" customHeight="1">
      <c r="A637" s="126"/>
      <c r="B637" s="126"/>
      <c r="C637" s="126"/>
    </row>
    <row r="638" ht="15.75" customHeight="1">
      <c r="A638" s="126"/>
      <c r="B638" s="126"/>
      <c r="C638" s="126"/>
    </row>
    <row r="639" ht="15.75" customHeight="1">
      <c r="A639" s="126"/>
      <c r="B639" s="126"/>
      <c r="C639" s="126"/>
    </row>
    <row r="640" ht="15.75" customHeight="1">
      <c r="A640" s="126"/>
      <c r="B640" s="126"/>
      <c r="C640" s="126"/>
    </row>
    <row r="641" ht="15.75" customHeight="1">
      <c r="A641" s="126"/>
      <c r="B641" s="126"/>
      <c r="C641" s="126"/>
    </row>
    <row r="642" ht="15.75" customHeight="1">
      <c r="A642" s="126"/>
      <c r="B642" s="126"/>
      <c r="C642" s="126"/>
    </row>
    <row r="643" ht="15.75" customHeight="1">
      <c r="A643" s="126"/>
      <c r="B643" s="126"/>
      <c r="C643" s="126"/>
    </row>
    <row r="644" ht="15.75" customHeight="1">
      <c r="A644" s="126"/>
      <c r="B644" s="126"/>
      <c r="C644" s="126"/>
    </row>
    <row r="645" ht="15.75" customHeight="1">
      <c r="A645" s="126"/>
      <c r="B645" s="126"/>
      <c r="C645" s="126"/>
    </row>
    <row r="646" ht="15.75" customHeight="1">
      <c r="A646" s="126"/>
      <c r="B646" s="126"/>
      <c r="C646" s="126"/>
    </row>
    <row r="647" ht="15.75" customHeight="1">
      <c r="A647" s="126"/>
      <c r="B647" s="126"/>
      <c r="C647" s="126"/>
    </row>
    <row r="648" ht="15.75" customHeight="1">
      <c r="A648" s="126"/>
      <c r="B648" s="126"/>
      <c r="C648" s="126"/>
    </row>
    <row r="649" ht="15.75" customHeight="1">
      <c r="A649" s="126"/>
      <c r="B649" s="126"/>
      <c r="C649" s="126"/>
    </row>
    <row r="650" ht="15.75" customHeight="1">
      <c r="A650" s="126"/>
      <c r="B650" s="126"/>
      <c r="C650" s="126"/>
    </row>
    <row r="651" ht="15.75" customHeight="1">
      <c r="A651" s="126"/>
      <c r="B651" s="126"/>
      <c r="C651" s="126"/>
    </row>
    <row r="652" ht="15.75" customHeight="1">
      <c r="A652" s="126"/>
      <c r="B652" s="126"/>
      <c r="C652" s="126"/>
    </row>
    <row r="653" ht="15.75" customHeight="1">
      <c r="A653" s="126"/>
      <c r="B653" s="126"/>
      <c r="C653" s="126"/>
    </row>
    <row r="654" ht="15.75" customHeight="1">
      <c r="A654" s="126"/>
      <c r="B654" s="126"/>
      <c r="C654" s="126"/>
    </row>
    <row r="655" ht="15.75" customHeight="1">
      <c r="A655" s="126"/>
      <c r="B655" s="126"/>
      <c r="C655" s="126"/>
    </row>
    <row r="656" ht="15.75" customHeight="1">
      <c r="A656" s="126"/>
      <c r="B656" s="126"/>
      <c r="C656" s="126"/>
    </row>
    <row r="657" ht="15.75" customHeight="1">
      <c r="A657" s="126"/>
      <c r="B657" s="126"/>
      <c r="C657" s="126"/>
    </row>
    <row r="658" ht="15.75" customHeight="1">
      <c r="A658" s="126"/>
      <c r="B658" s="126"/>
      <c r="C658" s="126"/>
    </row>
    <row r="659" ht="15.75" customHeight="1">
      <c r="A659" s="126"/>
      <c r="B659" s="126"/>
      <c r="C659" s="126"/>
    </row>
    <row r="660" ht="15.75" customHeight="1">
      <c r="A660" s="126"/>
      <c r="B660" s="126"/>
      <c r="C660" s="126"/>
    </row>
    <row r="661" ht="15.75" customHeight="1">
      <c r="A661" s="126"/>
      <c r="B661" s="126"/>
      <c r="C661" s="126"/>
    </row>
    <row r="662" ht="15.75" customHeight="1">
      <c r="A662" s="126"/>
      <c r="B662" s="126"/>
      <c r="C662" s="126"/>
    </row>
    <row r="663" ht="15.75" customHeight="1">
      <c r="A663" s="126"/>
      <c r="B663" s="126"/>
      <c r="C663" s="126"/>
    </row>
    <row r="664" ht="15.75" customHeight="1">
      <c r="A664" s="126"/>
      <c r="B664" s="126"/>
      <c r="C664" s="126"/>
    </row>
    <row r="665" ht="15.75" customHeight="1">
      <c r="A665" s="126"/>
      <c r="B665" s="126"/>
      <c r="C665" s="126"/>
    </row>
    <row r="666" ht="15.75" customHeight="1">
      <c r="A666" s="126"/>
      <c r="B666" s="126"/>
      <c r="C666" s="126"/>
    </row>
    <row r="667" ht="15.75" customHeight="1">
      <c r="A667" s="126"/>
      <c r="B667" s="126"/>
      <c r="C667" s="126"/>
    </row>
    <row r="668" ht="15.75" customHeight="1">
      <c r="A668" s="126"/>
      <c r="B668" s="126"/>
      <c r="C668" s="126"/>
    </row>
    <row r="669" ht="15.75" customHeight="1">
      <c r="A669" s="126"/>
      <c r="B669" s="126"/>
      <c r="C669" s="126"/>
    </row>
    <row r="670" ht="15.75" customHeight="1">
      <c r="A670" s="126"/>
      <c r="B670" s="126"/>
      <c r="C670" s="126"/>
    </row>
    <row r="671" ht="15.75" customHeight="1">
      <c r="A671" s="126"/>
      <c r="B671" s="126"/>
      <c r="C671" s="126"/>
    </row>
    <row r="672" ht="15.75" customHeight="1">
      <c r="A672" s="126"/>
      <c r="B672" s="126"/>
      <c r="C672" s="126"/>
    </row>
    <row r="673" ht="15.75" customHeight="1">
      <c r="A673" s="126"/>
      <c r="B673" s="126"/>
      <c r="C673" s="126"/>
    </row>
    <row r="674" ht="15.75" customHeight="1">
      <c r="A674" s="126"/>
      <c r="B674" s="126"/>
      <c r="C674" s="126"/>
    </row>
    <row r="675" ht="15.75" customHeight="1">
      <c r="A675" s="126"/>
      <c r="B675" s="126"/>
      <c r="C675" s="126"/>
    </row>
    <row r="676" ht="15.75" customHeight="1">
      <c r="A676" s="126"/>
      <c r="B676" s="126"/>
      <c r="C676" s="126"/>
    </row>
    <row r="677" ht="15.75" customHeight="1">
      <c r="A677" s="126"/>
      <c r="B677" s="126"/>
      <c r="C677" s="126"/>
    </row>
    <row r="678" ht="15.75" customHeight="1">
      <c r="A678" s="126"/>
      <c r="B678" s="126"/>
      <c r="C678" s="126"/>
    </row>
    <row r="679" ht="15.75" customHeight="1">
      <c r="A679" s="126"/>
      <c r="B679" s="126"/>
      <c r="C679" s="126"/>
    </row>
    <row r="680" ht="15.75" customHeight="1">
      <c r="A680" s="126"/>
      <c r="B680" s="126"/>
      <c r="C680" s="126"/>
    </row>
    <row r="681" ht="15.75" customHeight="1">
      <c r="A681" s="126"/>
      <c r="B681" s="126"/>
      <c r="C681" s="126"/>
    </row>
    <row r="682" ht="15.75" customHeight="1">
      <c r="A682" s="126"/>
      <c r="B682" s="126"/>
      <c r="C682" s="126"/>
    </row>
    <row r="683" ht="15.75" customHeight="1">
      <c r="A683" s="126"/>
      <c r="B683" s="126"/>
      <c r="C683" s="126"/>
    </row>
    <row r="684" ht="15.75" customHeight="1">
      <c r="A684" s="126"/>
      <c r="B684" s="126"/>
      <c r="C684" s="126"/>
    </row>
    <row r="685" ht="15.75" customHeight="1">
      <c r="A685" s="126"/>
      <c r="B685" s="126"/>
      <c r="C685" s="126"/>
    </row>
    <row r="686" ht="15.75" customHeight="1">
      <c r="A686" s="126"/>
      <c r="B686" s="126"/>
      <c r="C686" s="126"/>
    </row>
    <row r="687" ht="15.75" customHeight="1">
      <c r="A687" s="126"/>
      <c r="B687" s="126"/>
      <c r="C687" s="126"/>
    </row>
    <row r="688" ht="15.75" customHeight="1">
      <c r="A688" s="126"/>
      <c r="B688" s="126"/>
      <c r="C688" s="126"/>
    </row>
    <row r="689" ht="15.75" customHeight="1">
      <c r="A689" s="126"/>
      <c r="B689" s="126"/>
      <c r="C689" s="126"/>
    </row>
    <row r="690" ht="15.75" customHeight="1">
      <c r="A690" s="126"/>
      <c r="B690" s="126"/>
      <c r="C690" s="126"/>
    </row>
    <row r="691" ht="15.75" customHeight="1">
      <c r="A691" s="126"/>
      <c r="B691" s="126"/>
      <c r="C691" s="126"/>
    </row>
    <row r="692" ht="15.75" customHeight="1">
      <c r="A692" s="126"/>
      <c r="B692" s="126"/>
      <c r="C692" s="126"/>
    </row>
    <row r="693" ht="15.75" customHeight="1">
      <c r="A693" s="126"/>
      <c r="B693" s="126"/>
      <c r="C693" s="126"/>
    </row>
    <row r="694" ht="15.75" customHeight="1">
      <c r="A694" s="126"/>
      <c r="B694" s="126"/>
      <c r="C694" s="126"/>
    </row>
    <row r="695" ht="15.75" customHeight="1">
      <c r="A695" s="126"/>
      <c r="B695" s="126"/>
      <c r="C695" s="126"/>
    </row>
    <row r="696" ht="15.75" customHeight="1">
      <c r="A696" s="126"/>
      <c r="B696" s="126"/>
      <c r="C696" s="126"/>
    </row>
    <row r="697" ht="15.75" customHeight="1">
      <c r="A697" s="126"/>
      <c r="B697" s="126"/>
      <c r="C697" s="126"/>
    </row>
    <row r="698" ht="15.75" customHeight="1">
      <c r="A698" s="126"/>
      <c r="B698" s="126"/>
      <c r="C698" s="126"/>
    </row>
    <row r="699" ht="15.75" customHeight="1">
      <c r="A699" s="126"/>
      <c r="B699" s="126"/>
      <c r="C699" s="126"/>
    </row>
    <row r="700" ht="15.75" customHeight="1">
      <c r="A700" s="126"/>
      <c r="B700" s="126"/>
      <c r="C700" s="126"/>
    </row>
    <row r="701" ht="15.75" customHeight="1">
      <c r="A701" s="126"/>
      <c r="B701" s="126"/>
      <c r="C701" s="126"/>
    </row>
    <row r="702" ht="15.75" customHeight="1">
      <c r="A702" s="126"/>
      <c r="B702" s="126"/>
      <c r="C702" s="126"/>
    </row>
    <row r="703" ht="15.75" customHeight="1">
      <c r="A703" s="126"/>
      <c r="B703" s="126"/>
      <c r="C703" s="126"/>
    </row>
    <row r="704" ht="15.75" customHeight="1">
      <c r="A704" s="126"/>
      <c r="B704" s="126"/>
      <c r="C704" s="126"/>
    </row>
    <row r="705" ht="15.75" customHeight="1">
      <c r="A705" s="126"/>
      <c r="B705" s="126"/>
      <c r="C705" s="126"/>
    </row>
    <row r="706" ht="15.75" customHeight="1">
      <c r="A706" s="126"/>
      <c r="B706" s="126"/>
      <c r="C706" s="126"/>
    </row>
    <row r="707" ht="15.75" customHeight="1">
      <c r="A707" s="126"/>
      <c r="B707" s="126"/>
      <c r="C707" s="126"/>
    </row>
    <row r="708" ht="15.75" customHeight="1">
      <c r="A708" s="126"/>
      <c r="B708" s="126"/>
      <c r="C708" s="126"/>
    </row>
    <row r="709" ht="15.75" customHeight="1">
      <c r="A709" s="126"/>
      <c r="B709" s="126"/>
      <c r="C709" s="126"/>
    </row>
    <row r="710" ht="15.75" customHeight="1">
      <c r="A710" s="126"/>
      <c r="B710" s="126"/>
      <c r="C710" s="126"/>
    </row>
    <row r="711" ht="15.75" customHeight="1">
      <c r="A711" s="126"/>
      <c r="B711" s="126"/>
      <c r="C711" s="126"/>
    </row>
    <row r="712" ht="15.75" customHeight="1">
      <c r="A712" s="126"/>
      <c r="B712" s="126"/>
      <c r="C712" s="126"/>
    </row>
    <row r="713" ht="15.75" customHeight="1">
      <c r="A713" s="126"/>
      <c r="B713" s="126"/>
      <c r="C713" s="126"/>
    </row>
    <row r="714" ht="15.75" customHeight="1">
      <c r="A714" s="126"/>
      <c r="B714" s="126"/>
      <c r="C714" s="126"/>
    </row>
    <row r="715" ht="15.75" customHeight="1">
      <c r="A715" s="126"/>
      <c r="B715" s="126"/>
      <c r="C715" s="126"/>
    </row>
    <row r="716" ht="15.75" customHeight="1">
      <c r="A716" s="126"/>
      <c r="B716" s="126"/>
      <c r="C716" s="126"/>
    </row>
    <row r="717" ht="15.75" customHeight="1">
      <c r="A717" s="126"/>
      <c r="B717" s="126"/>
      <c r="C717" s="126"/>
    </row>
    <row r="718" ht="15.75" customHeight="1">
      <c r="A718" s="126"/>
      <c r="B718" s="126"/>
      <c r="C718" s="126"/>
    </row>
    <row r="719" ht="15.75" customHeight="1">
      <c r="A719" s="126"/>
      <c r="B719" s="126"/>
      <c r="C719" s="126"/>
    </row>
    <row r="720" ht="15.75" customHeight="1">
      <c r="A720" s="126"/>
      <c r="B720" s="126"/>
      <c r="C720" s="126"/>
    </row>
    <row r="721" ht="15.75" customHeight="1">
      <c r="A721" s="126"/>
      <c r="B721" s="126"/>
      <c r="C721" s="126"/>
    </row>
    <row r="722" ht="15.75" customHeight="1">
      <c r="A722" s="126"/>
      <c r="B722" s="126"/>
      <c r="C722" s="126"/>
    </row>
    <row r="723" ht="15.75" customHeight="1">
      <c r="A723" s="126"/>
      <c r="B723" s="126"/>
      <c r="C723" s="126"/>
    </row>
    <row r="724" ht="15.75" customHeight="1">
      <c r="A724" s="126"/>
      <c r="B724" s="126"/>
      <c r="C724" s="126"/>
    </row>
    <row r="725" ht="15.75" customHeight="1">
      <c r="A725" s="126"/>
      <c r="B725" s="126"/>
      <c r="C725" s="126"/>
    </row>
    <row r="726" ht="15.75" customHeight="1">
      <c r="A726" s="126"/>
      <c r="B726" s="126"/>
      <c r="C726" s="126"/>
    </row>
    <row r="727" ht="15.75" customHeight="1">
      <c r="A727" s="126"/>
      <c r="B727" s="126"/>
      <c r="C727" s="126"/>
    </row>
    <row r="728" ht="15.75" customHeight="1">
      <c r="A728" s="126"/>
      <c r="B728" s="126"/>
      <c r="C728" s="126"/>
    </row>
    <row r="729" ht="15.75" customHeight="1">
      <c r="A729" s="126"/>
      <c r="B729" s="126"/>
      <c r="C729" s="126"/>
    </row>
    <row r="730" ht="15.75" customHeight="1">
      <c r="A730" s="126"/>
      <c r="B730" s="126"/>
      <c r="C730" s="126"/>
    </row>
    <row r="731" ht="15.75" customHeight="1">
      <c r="A731" s="126"/>
      <c r="B731" s="126"/>
      <c r="C731" s="126"/>
    </row>
    <row r="732" ht="15.75" customHeight="1">
      <c r="A732" s="126"/>
      <c r="B732" s="126"/>
      <c r="C732" s="126"/>
    </row>
    <row r="733" ht="15.75" customHeight="1">
      <c r="A733" s="126"/>
      <c r="B733" s="126"/>
      <c r="C733" s="126"/>
    </row>
    <row r="734" ht="15.75" customHeight="1">
      <c r="A734" s="126"/>
      <c r="B734" s="126"/>
      <c r="C734" s="126"/>
    </row>
    <row r="735" ht="15.75" customHeight="1">
      <c r="A735" s="126"/>
      <c r="B735" s="126"/>
      <c r="C735" s="126"/>
    </row>
    <row r="736" ht="15.75" customHeight="1">
      <c r="A736" s="126"/>
      <c r="B736" s="126"/>
      <c r="C736" s="126"/>
    </row>
    <row r="737" ht="15.75" customHeight="1">
      <c r="A737" s="126"/>
      <c r="B737" s="126"/>
      <c r="C737" s="126"/>
    </row>
    <row r="738" ht="15.75" customHeight="1">
      <c r="A738" s="126"/>
      <c r="B738" s="126"/>
      <c r="C738" s="126"/>
    </row>
    <row r="739" ht="15.75" customHeight="1">
      <c r="A739" s="126"/>
      <c r="B739" s="126"/>
      <c r="C739" s="126"/>
    </row>
    <row r="740" ht="15.75" customHeight="1">
      <c r="A740" s="126"/>
      <c r="B740" s="126"/>
      <c r="C740" s="126"/>
    </row>
    <row r="741" ht="15.75" customHeight="1">
      <c r="A741" s="126"/>
      <c r="B741" s="126"/>
      <c r="C741" s="126"/>
    </row>
    <row r="742" ht="15.75" customHeight="1">
      <c r="A742" s="126"/>
      <c r="B742" s="126"/>
      <c r="C742" s="126"/>
    </row>
    <row r="743" ht="15.75" customHeight="1">
      <c r="A743" s="126"/>
      <c r="B743" s="126"/>
      <c r="C743" s="126"/>
    </row>
    <row r="744" ht="15.75" customHeight="1">
      <c r="A744" s="126"/>
      <c r="B744" s="126"/>
      <c r="C744" s="126"/>
    </row>
    <row r="745" ht="15.75" customHeight="1">
      <c r="A745" s="126"/>
      <c r="B745" s="126"/>
      <c r="C745" s="126"/>
    </row>
    <row r="746" ht="15.75" customHeight="1">
      <c r="A746" s="126"/>
      <c r="B746" s="126"/>
      <c r="C746" s="126"/>
    </row>
    <row r="747" ht="15.75" customHeight="1">
      <c r="A747" s="126"/>
      <c r="B747" s="126"/>
      <c r="C747" s="126"/>
    </row>
    <row r="748" ht="15.75" customHeight="1">
      <c r="A748" s="126"/>
      <c r="B748" s="126"/>
      <c r="C748" s="126"/>
    </row>
    <row r="749" ht="15.75" customHeight="1">
      <c r="A749" s="126"/>
      <c r="B749" s="126"/>
      <c r="C749" s="126"/>
    </row>
    <row r="750" ht="15.75" customHeight="1">
      <c r="A750" s="126"/>
      <c r="B750" s="126"/>
      <c r="C750" s="126"/>
    </row>
    <row r="751" ht="15.75" customHeight="1">
      <c r="A751" s="126"/>
      <c r="B751" s="126"/>
      <c r="C751" s="126"/>
    </row>
    <row r="752" ht="15.75" customHeight="1">
      <c r="A752" s="126"/>
      <c r="B752" s="126"/>
      <c r="C752" s="126"/>
    </row>
    <row r="753" ht="15.75" customHeight="1">
      <c r="A753" s="126"/>
      <c r="B753" s="126"/>
      <c r="C753" s="126"/>
    </row>
    <row r="754" ht="15.75" customHeight="1">
      <c r="A754" s="126"/>
      <c r="B754" s="126"/>
      <c r="C754" s="126"/>
    </row>
    <row r="755" ht="15.75" customHeight="1">
      <c r="A755" s="126"/>
      <c r="B755" s="126"/>
      <c r="C755" s="126"/>
    </row>
    <row r="756" ht="15.75" customHeight="1">
      <c r="A756" s="126"/>
      <c r="B756" s="126"/>
      <c r="C756" s="126"/>
    </row>
    <row r="757" ht="15.75" customHeight="1">
      <c r="A757" s="126"/>
      <c r="B757" s="126"/>
      <c r="C757" s="126"/>
    </row>
    <row r="758" ht="15.75" customHeight="1">
      <c r="A758" s="126"/>
      <c r="B758" s="126"/>
      <c r="C758" s="126"/>
    </row>
    <row r="759" ht="15.75" customHeight="1">
      <c r="A759" s="126"/>
      <c r="B759" s="126"/>
      <c r="C759" s="126"/>
    </row>
    <row r="760" ht="15.75" customHeight="1">
      <c r="A760" s="126"/>
      <c r="B760" s="126"/>
      <c r="C760" s="126"/>
    </row>
    <row r="761" ht="15.75" customHeight="1">
      <c r="A761" s="126"/>
      <c r="B761" s="126"/>
      <c r="C761" s="126"/>
    </row>
    <row r="762" ht="15.75" customHeight="1">
      <c r="A762" s="126"/>
      <c r="B762" s="126"/>
      <c r="C762" s="126"/>
    </row>
    <row r="763" ht="15.75" customHeight="1">
      <c r="A763" s="126"/>
      <c r="B763" s="126"/>
      <c r="C763" s="126"/>
    </row>
    <row r="764" ht="15.75" customHeight="1">
      <c r="A764" s="126"/>
      <c r="B764" s="126"/>
      <c r="C764" s="126"/>
    </row>
    <row r="765" ht="15.75" customHeight="1">
      <c r="A765" s="126"/>
      <c r="B765" s="126"/>
      <c r="C765" s="126"/>
    </row>
    <row r="766" ht="15.75" customHeight="1">
      <c r="A766" s="126"/>
      <c r="B766" s="126"/>
      <c r="C766" s="126"/>
    </row>
    <row r="767" ht="15.75" customHeight="1">
      <c r="A767" s="126"/>
      <c r="B767" s="126"/>
      <c r="C767" s="126"/>
    </row>
    <row r="768" ht="15.75" customHeight="1">
      <c r="A768" s="126"/>
      <c r="B768" s="126"/>
      <c r="C768" s="126"/>
    </row>
    <row r="769" ht="15.75" customHeight="1">
      <c r="A769" s="126"/>
      <c r="B769" s="126"/>
      <c r="C769" s="126"/>
    </row>
    <row r="770" ht="15.75" customHeight="1">
      <c r="A770" s="126"/>
      <c r="B770" s="126"/>
      <c r="C770" s="126"/>
    </row>
    <row r="771" ht="15.75" customHeight="1">
      <c r="A771" s="126"/>
      <c r="B771" s="126"/>
      <c r="C771" s="126"/>
    </row>
    <row r="772" ht="15.75" customHeight="1">
      <c r="A772" s="126"/>
      <c r="B772" s="126"/>
      <c r="C772" s="126"/>
    </row>
    <row r="773" ht="15.75" customHeight="1">
      <c r="A773" s="126"/>
      <c r="B773" s="126"/>
      <c r="C773" s="126"/>
    </row>
    <row r="774" ht="15.75" customHeight="1">
      <c r="A774" s="126"/>
      <c r="B774" s="126"/>
      <c r="C774" s="126"/>
    </row>
    <row r="775" ht="15.75" customHeight="1">
      <c r="A775" s="126"/>
      <c r="B775" s="126"/>
      <c r="C775" s="126"/>
    </row>
    <row r="776" ht="15.75" customHeight="1">
      <c r="A776" s="126"/>
      <c r="B776" s="126"/>
      <c r="C776" s="126"/>
    </row>
    <row r="777" ht="15.75" customHeight="1">
      <c r="A777" s="126"/>
      <c r="B777" s="126"/>
      <c r="C777" s="126"/>
    </row>
    <row r="778" ht="15.75" customHeight="1">
      <c r="A778" s="126"/>
      <c r="B778" s="126"/>
      <c r="C778" s="126"/>
    </row>
    <row r="779" ht="15.75" customHeight="1">
      <c r="A779" s="126"/>
      <c r="B779" s="126"/>
      <c r="C779" s="126"/>
    </row>
    <row r="780" ht="15.75" customHeight="1">
      <c r="A780" s="126"/>
      <c r="B780" s="126"/>
      <c r="C780" s="126"/>
    </row>
    <row r="781" ht="15.75" customHeight="1">
      <c r="A781" s="126"/>
      <c r="B781" s="126"/>
      <c r="C781" s="126"/>
    </row>
    <row r="782" ht="15.75" customHeight="1">
      <c r="A782" s="126"/>
      <c r="B782" s="126"/>
      <c r="C782" s="126"/>
    </row>
    <row r="783" ht="15.75" customHeight="1">
      <c r="A783" s="126"/>
      <c r="B783" s="126"/>
      <c r="C783" s="126"/>
    </row>
    <row r="784" ht="15.75" customHeight="1">
      <c r="A784" s="126"/>
      <c r="B784" s="126"/>
      <c r="C784" s="126"/>
    </row>
    <row r="785" ht="15.75" customHeight="1">
      <c r="A785" s="126"/>
      <c r="B785" s="126"/>
      <c r="C785" s="126"/>
    </row>
    <row r="786" ht="15.75" customHeight="1">
      <c r="A786" s="126"/>
      <c r="B786" s="126"/>
      <c r="C786" s="126"/>
    </row>
    <row r="787" ht="15.75" customHeight="1">
      <c r="A787" s="126"/>
      <c r="B787" s="126"/>
      <c r="C787" s="126"/>
    </row>
    <row r="788" ht="15.75" customHeight="1">
      <c r="A788" s="126"/>
      <c r="B788" s="126"/>
      <c r="C788" s="126"/>
    </row>
    <row r="789" ht="15.75" customHeight="1">
      <c r="A789" s="126"/>
      <c r="B789" s="126"/>
      <c r="C789" s="126"/>
    </row>
    <row r="790" ht="15.75" customHeight="1">
      <c r="A790" s="126"/>
      <c r="B790" s="126"/>
      <c r="C790" s="126"/>
    </row>
    <row r="791" ht="15.75" customHeight="1">
      <c r="A791" s="126"/>
      <c r="B791" s="126"/>
      <c r="C791" s="126"/>
    </row>
    <row r="792" ht="15.75" customHeight="1">
      <c r="A792" s="126"/>
      <c r="B792" s="126"/>
      <c r="C792" s="126"/>
    </row>
    <row r="793" ht="15.75" customHeight="1">
      <c r="A793" s="126"/>
      <c r="B793" s="126"/>
      <c r="C793" s="126"/>
    </row>
    <row r="794" ht="15.75" customHeight="1">
      <c r="A794" s="126"/>
      <c r="B794" s="126"/>
      <c r="C794" s="126"/>
    </row>
    <row r="795" ht="15.75" customHeight="1">
      <c r="A795" s="126"/>
      <c r="B795" s="126"/>
      <c r="C795" s="126"/>
    </row>
    <row r="796" ht="15.75" customHeight="1">
      <c r="A796" s="126"/>
      <c r="B796" s="126"/>
      <c r="C796" s="126"/>
    </row>
    <row r="797" ht="15.75" customHeight="1">
      <c r="A797" s="126"/>
      <c r="B797" s="126"/>
      <c r="C797" s="126"/>
    </row>
    <row r="798" ht="15.75" customHeight="1">
      <c r="A798" s="126"/>
      <c r="B798" s="126"/>
      <c r="C798" s="126"/>
    </row>
    <row r="799" ht="15.75" customHeight="1">
      <c r="A799" s="126"/>
      <c r="B799" s="126"/>
      <c r="C799" s="126"/>
    </row>
    <row r="800" ht="15.75" customHeight="1">
      <c r="A800" s="126"/>
      <c r="B800" s="126"/>
      <c r="C800" s="126"/>
    </row>
    <row r="801" ht="15.75" customHeight="1">
      <c r="A801" s="126"/>
      <c r="B801" s="126"/>
      <c r="C801" s="126"/>
    </row>
    <row r="802" ht="15.75" customHeight="1">
      <c r="A802" s="126"/>
      <c r="B802" s="126"/>
      <c r="C802" s="126"/>
    </row>
    <row r="803" ht="15.75" customHeight="1">
      <c r="A803" s="126"/>
      <c r="B803" s="126"/>
      <c r="C803" s="126"/>
    </row>
    <row r="804" ht="15.75" customHeight="1">
      <c r="A804" s="126"/>
      <c r="B804" s="126"/>
      <c r="C804" s="126"/>
    </row>
    <row r="805" ht="15.75" customHeight="1">
      <c r="A805" s="126"/>
      <c r="B805" s="126"/>
      <c r="C805" s="126"/>
    </row>
    <row r="806" ht="15.75" customHeight="1">
      <c r="A806" s="126"/>
      <c r="B806" s="126"/>
      <c r="C806" s="126"/>
    </row>
    <row r="807" ht="15.75" customHeight="1">
      <c r="A807" s="126"/>
      <c r="B807" s="126"/>
      <c r="C807" s="126"/>
    </row>
    <row r="808" ht="15.75" customHeight="1">
      <c r="A808" s="126"/>
      <c r="B808" s="126"/>
      <c r="C808" s="126"/>
    </row>
    <row r="809" ht="15.75" customHeight="1">
      <c r="A809" s="126"/>
      <c r="B809" s="126"/>
      <c r="C809" s="126"/>
    </row>
    <row r="810" ht="15.75" customHeight="1">
      <c r="A810" s="126"/>
      <c r="B810" s="126"/>
      <c r="C810" s="126"/>
    </row>
    <row r="811" ht="15.75" customHeight="1">
      <c r="A811" s="126"/>
      <c r="B811" s="126"/>
      <c r="C811" s="126"/>
    </row>
    <row r="812" ht="15.75" customHeight="1">
      <c r="A812" s="126"/>
      <c r="B812" s="126"/>
      <c r="C812" s="126"/>
    </row>
    <row r="813" ht="15.75" customHeight="1">
      <c r="A813" s="126"/>
      <c r="B813" s="126"/>
      <c r="C813" s="126"/>
    </row>
    <row r="814" ht="15.75" customHeight="1">
      <c r="A814" s="126"/>
      <c r="B814" s="126"/>
      <c r="C814" s="126"/>
    </row>
    <row r="815" ht="15.75" customHeight="1">
      <c r="A815" s="126"/>
      <c r="B815" s="126"/>
      <c r="C815" s="126"/>
    </row>
    <row r="816" ht="15.75" customHeight="1">
      <c r="A816" s="126"/>
      <c r="B816" s="126"/>
      <c r="C816" s="126"/>
    </row>
    <row r="817" ht="15.75" customHeight="1">
      <c r="A817" s="126"/>
      <c r="B817" s="126"/>
      <c r="C817" s="126"/>
    </row>
    <row r="818" ht="15.75" customHeight="1">
      <c r="A818" s="126"/>
      <c r="B818" s="126"/>
      <c r="C818" s="126"/>
    </row>
    <row r="819" ht="15.75" customHeight="1">
      <c r="A819" s="126"/>
      <c r="B819" s="126"/>
      <c r="C819" s="126"/>
    </row>
    <row r="820" ht="15.75" customHeight="1">
      <c r="A820" s="126"/>
      <c r="B820" s="126"/>
      <c r="C820" s="126"/>
    </row>
    <row r="821" ht="15.75" customHeight="1">
      <c r="A821" s="126"/>
      <c r="B821" s="126"/>
      <c r="C821" s="126"/>
    </row>
    <row r="822" ht="15.75" customHeight="1">
      <c r="A822" s="126"/>
      <c r="B822" s="126"/>
      <c r="C822" s="126"/>
    </row>
    <row r="823" ht="15.75" customHeight="1">
      <c r="A823" s="126"/>
      <c r="B823" s="126"/>
      <c r="C823" s="126"/>
    </row>
    <row r="824" ht="15.75" customHeight="1">
      <c r="A824" s="126"/>
      <c r="B824" s="126"/>
      <c r="C824" s="126"/>
    </row>
    <row r="825" ht="15.75" customHeight="1">
      <c r="A825" s="126"/>
      <c r="B825" s="126"/>
      <c r="C825" s="126"/>
    </row>
    <row r="826" ht="15.75" customHeight="1">
      <c r="A826" s="126"/>
      <c r="B826" s="126"/>
      <c r="C826" s="126"/>
    </row>
    <row r="827" ht="15.75" customHeight="1">
      <c r="A827" s="126"/>
      <c r="B827" s="126"/>
      <c r="C827" s="126"/>
    </row>
    <row r="828" ht="15.75" customHeight="1">
      <c r="A828" s="126"/>
      <c r="B828" s="126"/>
      <c r="C828" s="126"/>
    </row>
    <row r="829" ht="15.75" customHeight="1">
      <c r="A829" s="126"/>
      <c r="B829" s="126"/>
      <c r="C829" s="126"/>
    </row>
    <row r="830" ht="15.75" customHeight="1">
      <c r="A830" s="126"/>
      <c r="B830" s="126"/>
      <c r="C830" s="126"/>
    </row>
    <row r="831" ht="15.75" customHeight="1">
      <c r="A831" s="126"/>
      <c r="B831" s="126"/>
      <c r="C831" s="126"/>
    </row>
    <row r="832" ht="15.75" customHeight="1">
      <c r="A832" s="126"/>
      <c r="B832" s="126"/>
      <c r="C832" s="126"/>
    </row>
    <row r="833" ht="15.75" customHeight="1">
      <c r="A833" s="126"/>
      <c r="B833" s="126"/>
      <c r="C833" s="126"/>
    </row>
    <row r="834" ht="15.75" customHeight="1">
      <c r="A834" s="126"/>
      <c r="B834" s="126"/>
      <c r="C834" s="126"/>
    </row>
    <row r="835" ht="15.75" customHeight="1">
      <c r="A835" s="126"/>
      <c r="B835" s="126"/>
      <c r="C835" s="126"/>
    </row>
    <row r="836" ht="15.75" customHeight="1">
      <c r="A836" s="126"/>
      <c r="B836" s="126"/>
      <c r="C836" s="126"/>
    </row>
    <row r="837" ht="15.75" customHeight="1">
      <c r="A837" s="126"/>
      <c r="B837" s="126"/>
      <c r="C837" s="126"/>
    </row>
    <row r="838" ht="15.75" customHeight="1">
      <c r="A838" s="126"/>
      <c r="B838" s="126"/>
      <c r="C838" s="126"/>
    </row>
    <row r="839" ht="15.75" customHeight="1">
      <c r="A839" s="126"/>
      <c r="B839" s="126"/>
      <c r="C839" s="126"/>
    </row>
    <row r="840" ht="15.75" customHeight="1">
      <c r="A840" s="126"/>
      <c r="B840" s="126"/>
      <c r="C840" s="126"/>
    </row>
    <row r="841" ht="15.75" customHeight="1">
      <c r="A841" s="126"/>
      <c r="B841" s="126"/>
      <c r="C841" s="126"/>
    </row>
    <row r="842" ht="15.75" customHeight="1">
      <c r="A842" s="126"/>
      <c r="B842" s="126"/>
      <c r="C842" s="126"/>
    </row>
    <row r="843" ht="15.75" customHeight="1">
      <c r="A843" s="126"/>
      <c r="B843" s="126"/>
      <c r="C843" s="126"/>
    </row>
    <row r="844" ht="15.75" customHeight="1">
      <c r="A844" s="126"/>
      <c r="B844" s="126"/>
      <c r="C844" s="126"/>
    </row>
    <row r="845" ht="15.75" customHeight="1">
      <c r="A845" s="126"/>
      <c r="B845" s="126"/>
      <c r="C845" s="126"/>
    </row>
    <row r="846" ht="15.75" customHeight="1">
      <c r="A846" s="126"/>
      <c r="B846" s="126"/>
      <c r="C846" s="126"/>
    </row>
    <row r="847" ht="15.75" customHeight="1">
      <c r="A847" s="126"/>
      <c r="B847" s="126"/>
      <c r="C847" s="126"/>
    </row>
    <row r="848" ht="15.75" customHeight="1">
      <c r="A848" s="126"/>
      <c r="B848" s="126"/>
      <c r="C848" s="126"/>
    </row>
    <row r="849" ht="15.75" customHeight="1">
      <c r="A849" s="126"/>
      <c r="B849" s="126"/>
      <c r="C849" s="126"/>
    </row>
    <row r="850" ht="15.75" customHeight="1">
      <c r="A850" s="126"/>
      <c r="B850" s="126"/>
      <c r="C850" s="126"/>
    </row>
    <row r="851" ht="15.75" customHeight="1">
      <c r="A851" s="126"/>
      <c r="B851" s="126"/>
      <c r="C851" s="126"/>
    </row>
    <row r="852" ht="15.75" customHeight="1">
      <c r="A852" s="126"/>
      <c r="B852" s="126"/>
      <c r="C852" s="126"/>
    </row>
    <row r="853" ht="15.75" customHeight="1">
      <c r="A853" s="126"/>
      <c r="B853" s="126"/>
      <c r="C853" s="126"/>
    </row>
    <row r="854" ht="15.75" customHeight="1">
      <c r="A854" s="126"/>
      <c r="B854" s="126"/>
      <c r="C854" s="126"/>
    </row>
    <row r="855" ht="15.75" customHeight="1">
      <c r="A855" s="126"/>
      <c r="B855" s="126"/>
      <c r="C855" s="126"/>
    </row>
    <row r="856" ht="15.75" customHeight="1">
      <c r="A856" s="126"/>
      <c r="B856" s="126"/>
      <c r="C856" s="126"/>
    </row>
    <row r="857" ht="15.75" customHeight="1">
      <c r="A857" s="126"/>
      <c r="B857" s="126"/>
      <c r="C857" s="126"/>
    </row>
    <row r="858" ht="15.75" customHeight="1">
      <c r="A858" s="126"/>
      <c r="B858" s="126"/>
      <c r="C858" s="126"/>
    </row>
    <row r="859" ht="15.75" customHeight="1">
      <c r="A859" s="126"/>
      <c r="B859" s="126"/>
      <c r="C859" s="126"/>
    </row>
    <row r="860" ht="15.75" customHeight="1">
      <c r="A860" s="126"/>
      <c r="B860" s="126"/>
      <c r="C860" s="126"/>
    </row>
    <row r="861" ht="15.75" customHeight="1">
      <c r="A861" s="126"/>
      <c r="B861" s="126"/>
      <c r="C861" s="126"/>
    </row>
    <row r="862" ht="15.75" customHeight="1">
      <c r="A862" s="126"/>
      <c r="B862" s="126"/>
      <c r="C862" s="126"/>
    </row>
    <row r="863" ht="15.75" customHeight="1">
      <c r="A863" s="126"/>
      <c r="B863" s="126"/>
      <c r="C863" s="126"/>
    </row>
    <row r="864" ht="15.75" customHeight="1">
      <c r="A864" s="126"/>
      <c r="B864" s="126"/>
      <c r="C864" s="126"/>
    </row>
    <row r="865" ht="15.75" customHeight="1">
      <c r="A865" s="126"/>
      <c r="B865" s="126"/>
      <c r="C865" s="126"/>
    </row>
    <row r="866" ht="15.75" customHeight="1">
      <c r="A866" s="126"/>
      <c r="B866" s="126"/>
      <c r="C866" s="126"/>
    </row>
    <row r="867" ht="15.75" customHeight="1">
      <c r="A867" s="126"/>
      <c r="B867" s="126"/>
      <c r="C867" s="126"/>
    </row>
    <row r="868" ht="15.75" customHeight="1">
      <c r="A868" s="126"/>
      <c r="B868" s="126"/>
      <c r="C868" s="126"/>
    </row>
    <row r="869" ht="15.75" customHeight="1">
      <c r="A869" s="126"/>
      <c r="B869" s="126"/>
      <c r="C869" s="126"/>
    </row>
    <row r="870" ht="15.75" customHeight="1">
      <c r="A870" s="126"/>
      <c r="B870" s="126"/>
      <c r="C870" s="126"/>
    </row>
    <row r="871" ht="15.75" customHeight="1">
      <c r="A871" s="126"/>
      <c r="B871" s="126"/>
      <c r="C871" s="126"/>
    </row>
    <row r="872" ht="15.75" customHeight="1">
      <c r="A872" s="126"/>
      <c r="B872" s="126"/>
      <c r="C872" s="126"/>
    </row>
    <row r="873" ht="15.75" customHeight="1">
      <c r="A873" s="126"/>
      <c r="B873" s="126"/>
      <c r="C873" s="126"/>
    </row>
    <row r="874" ht="15.75" customHeight="1">
      <c r="A874" s="126"/>
      <c r="B874" s="126"/>
      <c r="C874" s="126"/>
    </row>
    <row r="875" ht="15.75" customHeight="1">
      <c r="A875" s="126"/>
      <c r="B875" s="126"/>
      <c r="C875" s="126"/>
    </row>
    <row r="876" ht="15.75" customHeight="1">
      <c r="A876" s="126"/>
      <c r="B876" s="126"/>
      <c r="C876" s="126"/>
    </row>
    <row r="877" ht="15.75" customHeight="1">
      <c r="A877" s="126"/>
      <c r="B877" s="126"/>
      <c r="C877" s="126"/>
    </row>
    <row r="878" ht="15.75" customHeight="1">
      <c r="A878" s="126"/>
      <c r="B878" s="126"/>
      <c r="C878" s="126"/>
    </row>
    <row r="879" ht="15.75" customHeight="1">
      <c r="A879" s="126"/>
      <c r="B879" s="126"/>
      <c r="C879" s="126"/>
    </row>
    <row r="880" ht="15.75" customHeight="1">
      <c r="A880" s="126"/>
      <c r="B880" s="126"/>
      <c r="C880" s="126"/>
    </row>
    <row r="881" ht="15.75" customHeight="1">
      <c r="A881" s="126"/>
      <c r="B881" s="126"/>
      <c r="C881" s="126"/>
    </row>
    <row r="882" ht="15.75" customHeight="1">
      <c r="A882" s="126"/>
      <c r="B882" s="126"/>
      <c r="C882" s="126"/>
    </row>
    <row r="883" ht="15.75" customHeight="1">
      <c r="A883" s="126"/>
      <c r="B883" s="126"/>
      <c r="C883" s="126"/>
    </row>
    <row r="884" ht="15.75" customHeight="1">
      <c r="A884" s="126"/>
      <c r="B884" s="126"/>
      <c r="C884" s="126"/>
    </row>
    <row r="885" ht="15.75" customHeight="1">
      <c r="A885" s="126"/>
      <c r="B885" s="126"/>
      <c r="C885" s="126"/>
    </row>
    <row r="886" ht="15.75" customHeight="1">
      <c r="A886" s="126"/>
      <c r="B886" s="126"/>
      <c r="C886" s="126"/>
    </row>
    <row r="887" ht="15.75" customHeight="1">
      <c r="A887" s="126"/>
      <c r="B887" s="126"/>
      <c r="C887" s="126"/>
    </row>
    <row r="888" ht="15.75" customHeight="1">
      <c r="A888" s="126"/>
      <c r="B888" s="126"/>
      <c r="C888" s="126"/>
    </row>
    <row r="889" ht="15.75" customHeight="1">
      <c r="A889" s="126"/>
      <c r="B889" s="126"/>
      <c r="C889" s="126"/>
    </row>
    <row r="890" ht="15.75" customHeight="1">
      <c r="A890" s="126"/>
      <c r="B890" s="126"/>
      <c r="C890" s="126"/>
    </row>
    <row r="891" ht="15.75" customHeight="1">
      <c r="A891" s="126"/>
      <c r="B891" s="126"/>
      <c r="C891" s="126"/>
    </row>
    <row r="892" ht="15.75" customHeight="1">
      <c r="A892" s="126"/>
      <c r="B892" s="126"/>
      <c r="C892" s="126"/>
    </row>
    <row r="893" ht="15.75" customHeight="1">
      <c r="A893" s="126"/>
      <c r="B893" s="126"/>
      <c r="C893" s="126"/>
    </row>
    <row r="894" ht="15.75" customHeight="1">
      <c r="A894" s="126"/>
      <c r="B894" s="126"/>
      <c r="C894" s="126"/>
    </row>
    <row r="895" ht="15.75" customHeight="1">
      <c r="A895" s="126"/>
      <c r="B895" s="126"/>
      <c r="C895" s="126"/>
    </row>
    <row r="896" ht="15.75" customHeight="1">
      <c r="A896" s="126"/>
      <c r="B896" s="126"/>
      <c r="C896" s="126"/>
    </row>
    <row r="897" ht="15.75" customHeight="1">
      <c r="A897" s="126"/>
      <c r="B897" s="126"/>
      <c r="C897" s="126"/>
    </row>
    <row r="898" ht="15.75" customHeight="1">
      <c r="A898" s="126"/>
      <c r="B898" s="126"/>
      <c r="C898" s="126"/>
    </row>
    <row r="899" ht="15.75" customHeight="1">
      <c r="A899" s="126"/>
      <c r="B899" s="126"/>
      <c r="C899" s="126"/>
    </row>
    <row r="900" ht="15.75" customHeight="1">
      <c r="A900" s="126"/>
      <c r="B900" s="126"/>
      <c r="C900" s="126"/>
    </row>
    <row r="901" ht="15.75" customHeight="1">
      <c r="A901" s="126"/>
      <c r="B901" s="126"/>
      <c r="C901" s="126"/>
    </row>
    <row r="902" ht="15.75" customHeight="1">
      <c r="A902" s="126"/>
      <c r="B902" s="126"/>
      <c r="C902" s="126"/>
    </row>
    <row r="903" ht="15.75" customHeight="1">
      <c r="A903" s="126"/>
      <c r="B903" s="126"/>
      <c r="C903" s="126"/>
    </row>
    <row r="904" ht="15.75" customHeight="1">
      <c r="A904" s="126"/>
      <c r="B904" s="126"/>
      <c r="C904" s="126"/>
    </row>
    <row r="905" ht="15.75" customHeight="1">
      <c r="A905" s="126"/>
      <c r="B905" s="126"/>
      <c r="C905" s="126"/>
    </row>
    <row r="906" ht="15.75" customHeight="1">
      <c r="A906" s="126"/>
      <c r="B906" s="126"/>
      <c r="C906" s="126"/>
    </row>
    <row r="907" ht="15.75" customHeight="1">
      <c r="A907" s="126"/>
      <c r="B907" s="126"/>
      <c r="C907" s="126"/>
    </row>
    <row r="908" ht="15.75" customHeight="1">
      <c r="A908" s="126"/>
      <c r="B908" s="126"/>
      <c r="C908" s="126"/>
    </row>
    <row r="909" ht="15.75" customHeight="1">
      <c r="A909" s="126"/>
      <c r="B909" s="126"/>
      <c r="C909" s="126"/>
    </row>
    <row r="910" ht="15.75" customHeight="1">
      <c r="A910" s="126"/>
      <c r="B910" s="126"/>
      <c r="C910" s="126"/>
    </row>
    <row r="911" ht="15.75" customHeight="1">
      <c r="A911" s="126"/>
      <c r="B911" s="126"/>
      <c r="C911" s="126"/>
    </row>
    <row r="912" ht="15.75" customHeight="1">
      <c r="A912" s="126"/>
      <c r="B912" s="126"/>
      <c r="C912" s="126"/>
    </row>
    <row r="913" ht="15.75" customHeight="1">
      <c r="A913" s="126"/>
      <c r="B913" s="126"/>
      <c r="C913" s="126"/>
    </row>
    <row r="914" ht="15.75" customHeight="1">
      <c r="A914" s="126"/>
      <c r="B914" s="126"/>
      <c r="C914" s="126"/>
    </row>
    <row r="915" ht="15.75" customHeight="1">
      <c r="A915" s="126"/>
      <c r="B915" s="126"/>
      <c r="C915" s="126"/>
    </row>
    <row r="916" ht="15.75" customHeight="1">
      <c r="A916" s="126"/>
      <c r="B916" s="126"/>
      <c r="C916" s="126"/>
    </row>
    <row r="917" ht="15.75" customHeight="1">
      <c r="A917" s="126"/>
      <c r="B917" s="126"/>
      <c r="C917" s="126"/>
    </row>
    <row r="918" ht="15.75" customHeight="1">
      <c r="A918" s="126"/>
      <c r="B918" s="126"/>
      <c r="C918" s="126"/>
    </row>
    <row r="919" ht="15.75" customHeight="1">
      <c r="A919" s="126"/>
      <c r="B919" s="126"/>
      <c r="C919" s="126"/>
    </row>
    <row r="920" ht="15.75" customHeight="1">
      <c r="A920" s="126"/>
      <c r="B920" s="126"/>
      <c r="C920" s="126"/>
    </row>
    <row r="921" ht="15.75" customHeight="1">
      <c r="A921" s="126"/>
      <c r="B921" s="126"/>
      <c r="C921" s="126"/>
    </row>
    <row r="922" ht="15.75" customHeight="1">
      <c r="A922" s="126"/>
      <c r="B922" s="126"/>
      <c r="C922" s="126"/>
    </row>
    <row r="923" ht="15.75" customHeight="1">
      <c r="A923" s="126"/>
      <c r="B923" s="126"/>
      <c r="C923" s="126"/>
    </row>
    <row r="924" ht="15.75" customHeight="1">
      <c r="A924" s="126"/>
      <c r="B924" s="126"/>
      <c r="C924" s="126"/>
    </row>
    <row r="925" ht="15.75" customHeight="1">
      <c r="A925" s="126"/>
      <c r="B925" s="126"/>
      <c r="C925" s="126"/>
    </row>
    <row r="926" ht="15.75" customHeight="1">
      <c r="A926" s="126"/>
      <c r="B926" s="126"/>
      <c r="C926" s="126"/>
    </row>
    <row r="927" ht="15.75" customHeight="1">
      <c r="A927" s="126"/>
      <c r="B927" s="126"/>
      <c r="C927" s="126"/>
    </row>
    <row r="928" ht="15.75" customHeight="1">
      <c r="A928" s="126"/>
      <c r="B928" s="126"/>
      <c r="C928" s="126"/>
    </row>
    <row r="929" ht="15.75" customHeight="1">
      <c r="A929" s="126"/>
      <c r="B929" s="126"/>
      <c r="C929" s="126"/>
    </row>
    <row r="930" ht="15.75" customHeight="1">
      <c r="A930" s="126"/>
      <c r="B930" s="126"/>
      <c r="C930" s="126"/>
    </row>
    <row r="931" ht="15.75" customHeight="1">
      <c r="A931" s="126"/>
      <c r="B931" s="126"/>
      <c r="C931" s="126"/>
    </row>
    <row r="932" ht="15.75" customHeight="1">
      <c r="A932" s="126"/>
      <c r="B932" s="126"/>
      <c r="C932" s="126"/>
    </row>
    <row r="933" ht="15.75" customHeight="1">
      <c r="A933" s="126"/>
      <c r="B933" s="126"/>
      <c r="C933" s="126"/>
    </row>
    <row r="934" ht="15.75" customHeight="1">
      <c r="A934" s="126"/>
      <c r="B934" s="126"/>
      <c r="C934" s="126"/>
    </row>
    <row r="935" ht="15.75" customHeight="1">
      <c r="A935" s="126"/>
      <c r="B935" s="126"/>
      <c r="C935" s="126"/>
    </row>
    <row r="936" ht="15.75" customHeight="1">
      <c r="A936" s="126"/>
      <c r="B936" s="126"/>
      <c r="C936" s="126"/>
    </row>
    <row r="937" ht="15.75" customHeight="1">
      <c r="A937" s="126"/>
      <c r="B937" s="126"/>
      <c r="C937" s="126"/>
    </row>
    <row r="938" ht="15.75" customHeight="1">
      <c r="A938" s="126"/>
      <c r="B938" s="126"/>
      <c r="C938" s="126"/>
    </row>
    <row r="939" ht="15.75" customHeight="1">
      <c r="A939" s="126"/>
      <c r="B939" s="126"/>
      <c r="C939" s="126"/>
    </row>
    <row r="940" ht="15.75" customHeight="1">
      <c r="A940" s="126"/>
      <c r="B940" s="126"/>
      <c r="C940" s="126"/>
    </row>
    <row r="941" ht="15.75" customHeight="1">
      <c r="A941" s="126"/>
      <c r="B941" s="126"/>
      <c r="C941" s="126"/>
    </row>
    <row r="942" ht="15.75" customHeight="1">
      <c r="A942" s="126"/>
      <c r="B942" s="126"/>
      <c r="C942" s="126"/>
    </row>
    <row r="943" ht="15.75" customHeight="1">
      <c r="A943" s="126"/>
      <c r="B943" s="126"/>
      <c r="C943" s="126"/>
    </row>
    <row r="944" ht="15.75" customHeight="1">
      <c r="A944" s="126"/>
      <c r="B944" s="126"/>
      <c r="C944" s="126"/>
    </row>
    <row r="945" ht="15.75" customHeight="1">
      <c r="A945" s="126"/>
      <c r="B945" s="126"/>
      <c r="C945" s="126"/>
    </row>
    <row r="946" ht="15.75" customHeight="1">
      <c r="A946" s="126"/>
      <c r="B946" s="126"/>
      <c r="C946" s="126"/>
    </row>
    <row r="947" ht="15.75" customHeight="1">
      <c r="A947" s="126"/>
      <c r="B947" s="126"/>
      <c r="C947" s="126"/>
    </row>
    <row r="948" ht="15.75" customHeight="1">
      <c r="A948" s="126"/>
      <c r="B948" s="126"/>
      <c r="C948" s="126"/>
    </row>
    <row r="949" ht="15.75" customHeight="1">
      <c r="A949" s="126"/>
      <c r="B949" s="126"/>
      <c r="C949" s="126"/>
    </row>
    <row r="950" ht="15.75" customHeight="1">
      <c r="A950" s="126"/>
      <c r="B950" s="126"/>
      <c r="C950" s="126"/>
    </row>
    <row r="951" ht="15.75" customHeight="1">
      <c r="A951" s="126"/>
      <c r="B951" s="126"/>
      <c r="C951" s="126"/>
    </row>
    <row r="952" ht="15.75" customHeight="1">
      <c r="A952" s="126"/>
      <c r="B952" s="126"/>
      <c r="C952" s="126"/>
    </row>
    <row r="953" ht="15.75" customHeight="1">
      <c r="A953" s="126"/>
      <c r="B953" s="126"/>
      <c r="C953" s="126"/>
    </row>
    <row r="954" ht="15.75" customHeight="1">
      <c r="A954" s="126"/>
      <c r="B954" s="126"/>
      <c r="C954" s="126"/>
    </row>
    <row r="955" ht="15.75" customHeight="1">
      <c r="A955" s="126"/>
      <c r="B955" s="126"/>
      <c r="C955" s="126"/>
    </row>
    <row r="956" ht="15.75" customHeight="1">
      <c r="A956" s="126"/>
      <c r="B956" s="126"/>
      <c r="C956" s="126"/>
    </row>
    <row r="957" ht="15.75" customHeight="1">
      <c r="A957" s="126"/>
      <c r="B957" s="126"/>
      <c r="C957" s="126"/>
    </row>
    <row r="958" ht="15.75" customHeight="1">
      <c r="A958" s="126"/>
      <c r="B958" s="126"/>
      <c r="C958" s="126"/>
    </row>
    <row r="959" ht="15.75" customHeight="1">
      <c r="A959" s="126"/>
      <c r="B959" s="126"/>
      <c r="C959" s="126"/>
    </row>
    <row r="960" ht="15.75" customHeight="1">
      <c r="A960" s="126"/>
      <c r="B960" s="126"/>
      <c r="C960" s="126"/>
    </row>
    <row r="961" ht="15.75" customHeight="1">
      <c r="A961" s="126"/>
      <c r="B961" s="126"/>
      <c r="C961" s="126"/>
    </row>
    <row r="962" ht="15.75" customHeight="1">
      <c r="A962" s="126"/>
      <c r="B962" s="126"/>
      <c r="C962" s="126"/>
    </row>
    <row r="963" ht="15.75" customHeight="1">
      <c r="A963" s="126"/>
      <c r="B963" s="126"/>
      <c r="C963" s="126"/>
    </row>
    <row r="964" ht="15.75" customHeight="1">
      <c r="A964" s="126"/>
      <c r="B964" s="126"/>
      <c r="C964" s="126"/>
    </row>
    <row r="965" ht="15.75" customHeight="1">
      <c r="A965" s="126"/>
      <c r="B965" s="126"/>
      <c r="C965" s="126"/>
    </row>
    <row r="966" ht="15.75" customHeight="1">
      <c r="A966" s="126"/>
      <c r="B966" s="126"/>
      <c r="C966" s="126"/>
    </row>
    <row r="967" ht="15.75" customHeight="1">
      <c r="A967" s="126"/>
      <c r="B967" s="126"/>
      <c r="C967" s="126"/>
    </row>
    <row r="968" ht="15.75" customHeight="1">
      <c r="A968" s="126"/>
      <c r="B968" s="126"/>
      <c r="C968" s="126"/>
    </row>
    <row r="969" ht="15.75" customHeight="1">
      <c r="A969" s="126"/>
      <c r="B969" s="126"/>
      <c r="C969" s="126"/>
    </row>
    <row r="970" ht="15.75" customHeight="1">
      <c r="A970" s="126"/>
      <c r="B970" s="126"/>
      <c r="C970" s="126"/>
    </row>
    <row r="971" ht="15.75" customHeight="1">
      <c r="A971" s="126"/>
      <c r="B971" s="126"/>
      <c r="C971" s="126"/>
    </row>
    <row r="972" ht="15.75" customHeight="1">
      <c r="A972" s="126"/>
      <c r="B972" s="126"/>
      <c r="C972" s="126"/>
    </row>
    <row r="973" ht="15.75" customHeight="1">
      <c r="A973" s="126"/>
      <c r="B973" s="126"/>
      <c r="C973" s="126"/>
    </row>
    <row r="974" ht="15.75" customHeight="1">
      <c r="A974" s="126"/>
      <c r="B974" s="126"/>
      <c r="C974" s="126"/>
    </row>
    <row r="975" ht="15.75" customHeight="1">
      <c r="A975" s="126"/>
      <c r="B975" s="126"/>
      <c r="C975" s="126"/>
    </row>
    <row r="976" ht="15.75" customHeight="1">
      <c r="A976" s="126"/>
      <c r="B976" s="126"/>
      <c r="C976" s="126"/>
    </row>
    <row r="977" ht="15.75" customHeight="1">
      <c r="A977" s="126"/>
      <c r="B977" s="126"/>
      <c r="C977" s="126"/>
    </row>
    <row r="978" ht="15.75" customHeight="1">
      <c r="A978" s="126"/>
      <c r="B978" s="126"/>
      <c r="C978" s="126"/>
    </row>
    <row r="979" ht="15.75" customHeight="1">
      <c r="A979" s="126"/>
      <c r="B979" s="126"/>
      <c r="C979" s="126"/>
    </row>
    <row r="980" ht="15.75" customHeight="1">
      <c r="A980" s="126"/>
      <c r="B980" s="126"/>
      <c r="C980" s="126"/>
    </row>
    <row r="981" ht="15.75" customHeight="1">
      <c r="A981" s="126"/>
      <c r="B981" s="126"/>
      <c r="C981" s="126"/>
    </row>
    <row r="982" ht="15.75" customHeight="1">
      <c r="A982" s="126"/>
      <c r="B982" s="126"/>
      <c r="C982" s="126"/>
    </row>
    <row r="983" ht="15.75" customHeight="1">
      <c r="A983" s="126"/>
      <c r="B983" s="126"/>
      <c r="C983" s="126"/>
    </row>
    <row r="984" ht="15.75" customHeight="1">
      <c r="A984" s="126"/>
      <c r="B984" s="126"/>
      <c r="C984" s="126"/>
    </row>
    <row r="985" ht="15.75" customHeight="1">
      <c r="A985" s="126"/>
      <c r="B985" s="126"/>
      <c r="C985" s="126"/>
    </row>
    <row r="986" ht="15.75" customHeight="1">
      <c r="A986" s="126"/>
      <c r="B986" s="126"/>
      <c r="C986" s="126"/>
    </row>
    <row r="987" ht="15.75" customHeight="1">
      <c r="A987" s="126"/>
      <c r="B987" s="126"/>
      <c r="C987" s="126"/>
    </row>
    <row r="988" ht="15.75" customHeight="1">
      <c r="A988" s="126"/>
      <c r="B988" s="126"/>
      <c r="C988" s="126"/>
    </row>
    <row r="989" ht="15.75" customHeight="1">
      <c r="A989" s="126"/>
      <c r="B989" s="126"/>
      <c r="C989" s="126"/>
    </row>
    <row r="990" ht="15.75" customHeight="1">
      <c r="A990" s="126"/>
      <c r="B990" s="126"/>
      <c r="C990" s="126"/>
    </row>
    <row r="991" ht="15.75" customHeight="1">
      <c r="A991" s="126"/>
      <c r="B991" s="126"/>
      <c r="C991" s="126"/>
    </row>
    <row r="992" ht="15.75" customHeight="1">
      <c r="A992" s="126"/>
      <c r="B992" s="126"/>
      <c r="C992" s="126"/>
    </row>
    <row r="993" ht="15.75" customHeight="1">
      <c r="A993" s="126"/>
      <c r="B993" s="126"/>
      <c r="C993" s="126"/>
    </row>
    <row r="994" ht="15.75" customHeight="1">
      <c r="A994" s="126"/>
      <c r="B994" s="126"/>
      <c r="C994" s="126"/>
    </row>
    <row r="995" ht="15.75" customHeight="1">
      <c r="A995" s="126"/>
      <c r="B995" s="126"/>
      <c r="C995" s="126"/>
    </row>
    <row r="996" ht="15.75" customHeight="1">
      <c r="A996" s="126"/>
      <c r="B996" s="126"/>
      <c r="C996" s="126"/>
    </row>
    <row r="997" ht="15.75" customHeight="1">
      <c r="A997" s="126"/>
      <c r="B997" s="126"/>
      <c r="C997" s="126"/>
    </row>
    <row r="998" ht="15.75" customHeight="1">
      <c r="A998" s="126"/>
      <c r="B998" s="126"/>
      <c r="C998" s="126"/>
    </row>
    <row r="999" ht="15.75" customHeight="1">
      <c r="A999" s="126"/>
      <c r="B999" s="126"/>
      <c r="C999" s="126"/>
    </row>
    <row r="1000" ht="15.75" customHeight="1">
      <c r="A1000" s="126"/>
      <c r="B1000" s="126"/>
      <c r="C1000" s="126"/>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2023-02-06T17:00:17Z</dcterms:created>
  <dc:creator>Srikanth Jakka</dc:creator>
</cp:coreProperties>
</file>