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tteo_pearce/Desktop/uni_stuff/third year/SWEng/"/>
    </mc:Choice>
  </mc:AlternateContent>
  <xr:revisionPtr revIDLastSave="0" documentId="13_ncr:1_{A3144287-0FC3-E140-8E2C-DA0B3066680C}" xr6:coauthVersionLast="47" xr6:coauthVersionMax="47" xr10:uidLastSave="{00000000-0000-0000-0000-000000000000}"/>
  <bookViews>
    <workbookView xWindow="0" yWindow="0" windowWidth="28800" windowHeight="18000" activeTab="1" xr2:uid="{50486C55-6C86-5E42-A55E-C36518CB128A}"/>
  </bookViews>
  <sheets>
    <sheet name="Spending &amp; Hours Summary" sheetId="1" r:id="rId1"/>
    <sheet name="Variance Over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2" l="1"/>
  <c r="J14" i="2"/>
  <c r="E3" i="2"/>
  <c r="E4" i="2"/>
  <c r="E5" i="2"/>
  <c r="E6" i="2"/>
  <c r="E7" i="2"/>
  <c r="E8" i="2"/>
  <c r="E9" i="2"/>
  <c r="E2" i="2"/>
  <c r="C3" i="2"/>
  <c r="C4" i="2"/>
  <c r="C5" i="2"/>
  <c r="C6" i="2"/>
  <c r="C7" i="2"/>
  <c r="C8" i="2"/>
  <c r="C9" i="2"/>
  <c r="C2" i="2"/>
  <c r="J16" i="2" l="1"/>
</calcChain>
</file>

<file path=xl/sharedStrings.xml><?xml version="1.0" encoding="utf-8"?>
<sst xmlns="http://schemas.openxmlformats.org/spreadsheetml/2006/main" count="91" uniqueCount="62">
  <si>
    <t>Employee</t>
  </si>
  <si>
    <t>Individual Hours</t>
  </si>
  <si>
    <t>Meeting Hours</t>
  </si>
  <si>
    <t>Total Hours</t>
  </si>
  <si>
    <t>Individual Labour Costs (£)</t>
  </si>
  <si>
    <t>Meeting Labour Costs (£)</t>
  </si>
  <si>
    <t>Total Labour Costs (£)</t>
  </si>
  <si>
    <t>Actual</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</si>
  <si>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</si>
  <si>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</si>
  <si>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</si>
  <si>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</si>
  <si>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</si>
  <si>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</si>
  <si>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</si>
  <si>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</si>
  <si>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</si>
  <si>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</si>
  <si>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</si>
  <si>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</si>
  <si>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</si>
  <si>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</si>
  <si>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</si>
  <si>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</si>
  <si>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</si>
  <si>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</si>
  <si>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</si>
  <si>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Jonathan</t>
  </si>
  <si>
    <t>Development - Client Software</t>
  </si>
  <si>
    <t>Luke</t>
  </si>
  <si>
    <t>Development - Server Software</t>
  </si>
  <si>
    <t>Will</t>
  </si>
  <si>
    <t>Development Testing</t>
  </si>
  <si>
    <t>Srikanth</t>
  </si>
  <si>
    <t>Integration and Testing</t>
  </si>
  <si>
    <t>Sophie</t>
  </si>
  <si>
    <t>Documentation</t>
  </si>
  <si>
    <t>Oliver</t>
  </si>
  <si>
    <t>Marketing</t>
  </si>
  <si>
    <t>Matteo</t>
  </si>
  <si>
    <t>Finance</t>
  </si>
  <si>
    <t>Paul</t>
  </si>
  <si>
    <t>Contracts</t>
  </si>
  <si>
    <t>Sidharth</t>
  </si>
  <si>
    <t>Expected</t>
  </si>
  <si>
    <t>Sarujan</t>
  </si>
  <si>
    <t>Fraser</t>
  </si>
  <si>
    <t>TOTAL</t>
  </si>
  <si>
    <t>Variance Analysis</t>
  </si>
  <si>
    <t xml:space="preserve">we recently discovered a way to delegate resizing, as it pertains to components within windows, to one of the classes that is a foundation block upon which all other visual/media elements stem. As such, a lot of the scripts we had written that manually accounted for resizing had to be readjusted to be compatible with the new modus operandi. This also affected the associated test scripts, many of which specifically tested resizing capabilities. </t>
  </si>
  <si>
    <t xml:space="preserve">Preparing the Financial Business plan alerted us to the inefficiency of our previous timesheet format, which required a complete rework.
Uncertainty over the requirements of this financial report caused me to overestimate the required time for preparing it. </t>
  </si>
  <si>
    <t>Errors in the development environments have forced us to defer some hours to next week.</t>
  </si>
  <si>
    <t xml:space="preserve">Efforts had to be redirected towards the continuously evovling tender presentation, forcing us to push hours forward to the following weeks. </t>
  </si>
  <si>
    <t xml:space="preserve">For the reasons explained in the "Development - Client Software" section, much effort was expended in adjusting pre-existing code, requiring little in terms of new testing strategies. </t>
  </si>
  <si>
    <t xml:space="preserve">Due to uncertainty in the requirements of the Testing and Integration plan due in week 10, the integration team opted to bring forward the date for commencing work on this, to give us a better chance of meeting the requirements and quell some of our apprehensions. </t>
  </si>
  <si>
    <t>Writing the tender presentation unearthed some inconsistencies in our Functional Specification, which required some careful rewording. This was especially important as it is an adjunct to the Financial business plan.</t>
  </si>
  <si>
    <t>The scale of this oversight is due largely to the gross initial misunderstanding of what the tender presentation entailed, as well as underestimating its importance in both the project roadmap and the ongoing company appraisal. The perceived requirements changed dramatially several times, rendering large swathes of work unusable. The lack of any projected hours is due to our initial understanding of the presentation being an offloading of roadmaps, which we had already prepared and would therefore require no additional work. This is by far our biggest blunder, and we shall endeavour to keep it that way.</t>
  </si>
  <si>
    <t>Projected Total Cost (only labour hrs):</t>
  </si>
  <si>
    <t>Actual Total Cost(only labour hrs):</t>
  </si>
  <si>
    <t>Variance:</t>
  </si>
  <si>
    <t xml:space="preserve">87.83% of the additional cost is due to the variance in the projected hours for marketing. I am therefore optimistic that the conclusions to be drawn from this report are not a prelude of a trend of gross overspending. </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</si>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</sst>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5" x14ac:knownFonts="1">
    <font>
      <sz val="12"/>
      <color theme="1"/>
      <name val="Calibri"/>
      <family val="2"/>
      <scheme val="minor"/>
    </font>
    <font>
      <b/>
      <sz val="10"/>
      <color theme="1"/>
      <name val="Roboto"/>
    </font>
    <font>
      <b/>
      <u/>
      <sz val="12"/>
      <color theme="1"/>
      <name val="Roboto"/>
    </font>
    <font>
      <sz val="10"/>
      <color theme="1"/>
      <name val="Roboto"/>
    </font>
    <font>
      <sz val="10"/>
      <color theme="1"/>
      <name val="Arial"/>
      <family val="2"/>
    </font>
  </fonts>
  <fills count="6">
    <fill>
      <patternFill patternType="none"/>
    </fill>
    <fill>
      <patternFill patternType="gray125"/>
    </fill>
    <fill>
      <patternFill patternType="solid">
        <fgColor rgb="FFFFC00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0" tint="-0.24997711111789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1">
    <xf numFmtId="0" fontId="0" fillId="0" borderId="0"/>
  </cellStyleXfs>
  <cellXfs count="83">
    <xf numFmtId="0" fontId="0" fillId="0" borderId="0" xfId="0"/>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3" fillId="2" borderId="1" xfId="0" applyFont="1" applyFill="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4" fillId="3" borderId="0" xfId="0" applyFont="1" applyFill="1" applyAlignment="1">
      <alignment horizontal="center"/>
    </xf>
    <xf numFmtId="0" fontId="1" fillId="0" borderId="1" xfId="0" applyFont="1" applyBorder="1" applyAlignment="1">
      <alignment horizontal="center"/>
    </xf>
    <xf numFmtId="8" fontId="3" fillId="0" borderId="1" xfId="0" applyNumberFormat="1" applyFont="1" applyBorder="1" applyAlignment="1">
      <alignment horizontal="center"/>
    </xf>
    <xf numFmtId="8" fontId="1" fillId="0" borderId="7" xfId="0" applyNumberFormat="1" applyFont="1" applyBorder="1" applyAlignment="1">
      <alignment horizontal="center"/>
    </xf>
    <xf numFmtId="0" fontId="1" fillId="0" borderId="9" xfId="0" applyFont="1" applyBorder="1" applyAlignment="1">
      <alignment horizontal="center"/>
    </xf>
    <xf numFmtId="8" fontId="1" fillId="0" borderId="9" xfId="0" applyNumberFormat="1" applyFont="1" applyBorder="1" applyAlignment="1">
      <alignment horizontal="center"/>
    </xf>
    <xf numFmtId="8" fontId="1" fillId="0" borderId="10" xfId="0" applyNumberFormat="1" applyFont="1" applyBorder="1" applyAlignment="1">
      <alignment horizontal="center"/>
    </xf>
    <xf numFmtId="0" fontId="3"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1" fillId="0" borderId="17" xfId="0" applyFont="1" applyBorder="1" applyAlignment="1">
      <alignment horizontal="center"/>
    </xf>
    <xf numFmtId="8" fontId="3" fillId="0" borderId="17" xfId="0" applyNumberFormat="1" applyFont="1" applyBorder="1" applyAlignment="1">
      <alignment horizontal="center"/>
    </xf>
    <xf numFmtId="8" fontId="1" fillId="0" borderId="18" xfId="0" applyNumberFormat="1" applyFont="1" applyBorder="1" applyAlignment="1">
      <alignment horizontal="center"/>
    </xf>
    <xf numFmtId="0" fontId="1" fillId="0" borderId="2"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25" xfId="0" applyBorder="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0" fontId="0" fillId="0" borderId="28" xfId="0" applyBorder="1" applyAlignment="1">
      <alignment horizontal="right"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0" xfId="0" applyAlignment="1">
      <alignment horizontal="left" vertical="center" wrapText="1"/>
    </xf>
    <xf numFmtId="0" fontId="0" fillId="0" borderId="1" xfId="0" applyBorder="1" applyAlignment="1">
      <alignment horizontal="left"/>
    </xf>
    <xf numFmtId="0" fontId="0" fillId="0" borderId="7"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22" xfId="0" applyBorder="1" applyAlignment="1">
      <alignment horizontal="right" vertical="center"/>
    </xf>
    <xf numFmtId="0" fontId="0" fillId="0" borderId="23" xfId="0" applyBorder="1" applyAlignment="1">
      <alignment horizontal="right" vertical="center"/>
    </xf>
    <xf numFmtId="164" fontId="0" fillId="0" borderId="23" xfId="0" applyNumberFormat="1" applyBorder="1" applyAlignment="1">
      <alignment horizontal="center" vertical="center"/>
    </xf>
    <xf numFmtId="164" fontId="0" fillId="0" borderId="24" xfId="0" applyNumberFormat="1" applyBorder="1" applyAlignment="1">
      <alignment horizontal="center" vertical="center"/>
    </xf>
    <xf numFmtId="164" fontId="0" fillId="0" borderId="26" xfId="0" applyNumberFormat="1" applyBorder="1" applyAlignment="1">
      <alignment horizontal="center" vertic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 xfId="0" applyBorder="1" applyAlignment="1">
      <alignment horizontal="left" wrapText="1"/>
    </xf>
    <xf numFmtId="0" fontId="0" fillId="0" borderId="7" xfId="0" applyBorder="1" applyAlignment="1">
      <alignment horizontal="left" wrapText="1"/>
    </xf>
    <xf numFmtId="0" fontId="0" fillId="0" borderId="30" xfId="0" applyBorder="1" applyAlignment="1">
      <alignment horizontal="left" vertical="center" wrapText="1"/>
    </xf>
    <xf numFmtId="0" fontId="0" fillId="0" borderId="11" xfId="0" applyBorder="1" applyAlignment="1">
      <alignment horizontal="left"/>
    </xf>
    <xf numFmtId="0" fontId="0" fillId="0" borderId="11" xfId="0" applyBorder="1" applyAlignment="1">
      <alignment horizontal="left" wrapText="1"/>
    </xf>
    <xf numFmtId="0" fontId="0" fillId="0" borderId="12" xfId="0" applyBorder="1" applyAlignment="1">
      <alignment horizontal="left"/>
    </xf>
    <xf numFmtId="0" fontId="4" fillId="0" borderId="0" xfId="0" applyFont="1" applyFill="1" applyBorder="1" applyAlignment="1">
      <alignment horizontal="center" vertical="center"/>
    </xf>
    <xf numFmtId="0" fontId="0" fillId="0" borderId="0" xfId="0" applyFill="1" applyBorder="1"/>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1" fillId="0" borderId="33" xfId="0" applyFont="1" applyFill="1" applyBorder="1" applyAlignment="1">
      <alignment horizontal="center"/>
    </xf>
    <xf numFmtId="0" fontId="1" fillId="0" borderId="33" xfId="0" applyFont="1" applyBorder="1" applyAlignment="1">
      <alignment horizont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8"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7"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0"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9"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10" xfId="0" applyFont="1" applyFill="1" applyBorder="1" applyAlignment="1">
      <alignment horizontal="center" vertical="center"/>
    </xf>
    <xf numFmtId="0" fontId="1" fillId="0" borderId="34"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38100</xdr:rowOff>
    </xdr:from>
    <xdr:to>
      <xdr:col>7</xdr:col>
      <xdr:colOff>25600</xdr:colOff>
      <xdr:row>33</xdr:row>
      <xdr:rowOff>177800</xdr:rowOff>
    </xdr:to>
    <xdr:pic>
      <xdr:nvPicPr>
        <xdr:cNvPr id="3" name="Picture 2">
          <a:extLst>
            <a:ext uri="{FF2B5EF4-FFF2-40B4-BE49-F238E27FC236}">
              <a16:creationId xmlns:a16="http://schemas.microsoft.com/office/drawing/2014/main" id="{830B64B2-BA95-3A46-8936-7CA39F9046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705100"/>
          <a:ext cx="8039300" cy="4203700"/>
        </a:xfrm>
        <a:prstGeom prst="rect">
          <a:avLst/>
        </a:prstGeom>
      </xdr:spPr>
    </xdr:pic>
    <xdr:clientData/>
  </xdr:twoCellAnchor>
  <xdr:twoCellAnchor>
    <xdr:from>
      <xdr:col>7</xdr:col>
      <xdr:colOff>38100</xdr:colOff>
      <xdr:row>18</xdr:row>
      <xdr:rowOff>63500</xdr:rowOff>
    </xdr:from>
    <xdr:to>
      <xdr:col>16</xdr:col>
      <xdr:colOff>254000</xdr:colOff>
      <xdr:row>33</xdr:row>
      <xdr:rowOff>165100</xdr:rowOff>
    </xdr:to>
    <xdr:sp macro="" textlink="">
      <xdr:nvSpPr>
        <xdr:cNvPr id="4" name="TextBox 3">
          <a:extLst>
            <a:ext uri="{FF2B5EF4-FFF2-40B4-BE49-F238E27FC236}">
              <a16:creationId xmlns:a16="http://schemas.microsoft.com/office/drawing/2014/main" id="{64500B92-1D40-F743-9F5E-0BA922605835}"/>
            </a:ext>
          </a:extLst>
        </xdr:cNvPr>
        <xdr:cNvSpPr txBox="1"/>
      </xdr:nvSpPr>
      <xdr:spPr>
        <a:xfrm>
          <a:off x="8051800" y="3746500"/>
          <a:ext cx="6654800" cy="314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 subject matter</a:t>
          </a:r>
          <a:r>
            <a:rPr lang="en-GB" sz="1100" baseline="0"/>
            <a:t> for this financial report are weeks 21 &amp; 22, which correspond to weeks 6 &amp; 7 of the spring term. They are the weeks subsequent to the first submission of the Financial Business Plan, up to and including the week this report is due.</a:t>
          </a:r>
        </a:p>
        <a:p>
          <a:endParaRPr lang="en-GB" sz="1100" baseline="0"/>
        </a:p>
        <a:p>
          <a:r>
            <a:rPr lang="en-GB" sz="1100" baseline="0"/>
            <a:t>I have included indivual hours and the total incurred costs, not to convey personal contributions, but rather as proof of the structures we have in place for timekeeping purposes. </a:t>
          </a:r>
        </a:p>
        <a:p>
          <a:endParaRPr lang="en-GB" sz="1100" baseline="0"/>
        </a:p>
        <a:p>
          <a:r>
            <a:rPr lang="en-GB" sz="1100" baseline="0"/>
            <a:t>In our timesheets we also have a log which breaks down every task performed by each member and the hours spent, the area of development it concerns, and a description of the time they thought it would take and why they may have deviated from this estimate. I have omitted these from this report, instead providing a summary in the adjacent sheet.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6D9B3-5319-6846-A25E-9FD7619F219B}">
  <dimension ref="A1:AA18"/>
  <sheetViews>
    <sheetView topLeftCell="B1" workbookViewId="0">
      <selection activeCell="AA18" sqref="AA18"/>
    </sheetView>
  </sheetViews>
  <sheetFormatPr baseColWidth="10" defaultRowHeight="16" x14ac:dyDescent="0.2"/>
  <cols>
    <col min="1" max="1" width="8.6640625" style="3" bestFit="1" customWidth="1"/>
    <col min="2" max="2" width="13.83203125" style="3" bestFit="1" customWidth="1"/>
    <col min="3" max="3" width="12.33203125" style="3" bestFit="1" customWidth="1"/>
    <col min="4" max="4" width="10" style="3" bestFit="1" customWidth="1"/>
    <col min="5" max="5" width="22" style="3" bestFit="1" customWidth="1"/>
    <col min="6" max="6" width="20.33203125" style="3" bestFit="1" customWidth="1"/>
    <col min="7" max="7" width="18" style="3" bestFit="1" customWidth="1"/>
    <col min="8" max="8" width="24.5" style="3" bestFit="1" customWidth="1"/>
    <col min="9" max="27" width="7.5" style="3" bestFit="1" customWidth="1"/>
    <col min="28" max="16384" width="10.83203125" style="3"/>
  </cols>
  <sheetData>
    <row r="1" spans="1:27" ht="17" thickBot="1" x14ac:dyDescent="0.25">
      <c r="A1" s="26" t="s">
        <v>0</v>
      </c>
      <c r="B1" s="27" t="s">
        <v>1</v>
      </c>
      <c r="C1" s="28" t="s">
        <v>2</v>
      </c>
      <c r="D1" s="28" t="s">
        <v>3</v>
      </c>
      <c r="E1" s="28" t="s">
        <v>4</v>
      </c>
      <c r="F1" s="28" t="s">
        <v>5</v>
      </c>
      <c r="G1" s="29"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x14ac:dyDescent="0.2">
      <c r="A2" s="20" t="s">
        <v>27</v>
      </c>
      <c r="B2" s="21">
        <v>9</v>
      </c>
      <c r="C2" s="22">
        <v>2.5</v>
      </c>
      <c r="D2" s="23">
        <v>11.5</v>
      </c>
      <c r="E2" s="24">
        <v>112.5</v>
      </c>
      <c r="F2" s="24">
        <v>31.25</v>
      </c>
      <c r="G2" s="25">
        <v>143.75</v>
      </c>
      <c r="H2" s="1" t="s">
        <v>28</v>
      </c>
      <c r="I2" s="6">
        <v>12.5</v>
      </c>
      <c r="J2" s="6">
        <v>10.25</v>
      </c>
      <c r="K2" s="8">
        <v>0</v>
      </c>
      <c r="L2" s="8">
        <v>0</v>
      </c>
      <c r="M2" s="8">
        <v>0</v>
      </c>
      <c r="N2" s="8">
        <v>0</v>
      </c>
      <c r="O2" s="8">
        <v>0</v>
      </c>
      <c r="P2" s="8">
        <v>0</v>
      </c>
      <c r="Q2" s="8">
        <v>0</v>
      </c>
      <c r="R2" s="8">
        <v>0</v>
      </c>
      <c r="S2" s="8">
        <v>0</v>
      </c>
      <c r="T2" s="8">
        <v>0</v>
      </c>
      <c r="U2" s="8">
        <v>0</v>
      </c>
      <c r="V2" s="8">
        <v>0</v>
      </c>
      <c r="W2" s="8">
        <v>0</v>
      </c>
      <c r="X2" s="8">
        <v>0</v>
      </c>
      <c r="Y2" s="8">
        <v>0</v>
      </c>
      <c r="Z2" s="8">
        <v>0</v>
      </c>
      <c r="AA2" s="8">
        <v>0</v>
      </c>
    </row>
    <row r="3" spans="1:27" x14ac:dyDescent="0.2">
      <c r="A3" s="18" t="s">
        <v>29</v>
      </c>
      <c r="B3" s="16">
        <v>7</v>
      </c>
      <c r="C3" s="7">
        <v>1.5</v>
      </c>
      <c r="D3" s="10">
        <v>8.5</v>
      </c>
      <c r="E3" s="11">
        <v>87.5</v>
      </c>
      <c r="F3" s="11">
        <v>18.75</v>
      </c>
      <c r="G3" s="12">
        <v>106.25</v>
      </c>
      <c r="H3" s="1" t="s">
        <v>30</v>
      </c>
      <c r="I3" s="7">
        <v>5.5</v>
      </c>
      <c r="J3" s="7">
        <v>3</v>
      </c>
      <c r="K3" s="8">
        <v>0</v>
      </c>
      <c r="L3" s="8">
        <v>0</v>
      </c>
      <c r="M3" s="8">
        <v>0</v>
      </c>
      <c r="N3" s="8">
        <v>0</v>
      </c>
      <c r="O3" s="8">
        <v>0</v>
      </c>
      <c r="P3" s="8">
        <v>0</v>
      </c>
      <c r="Q3" s="8">
        <v>0</v>
      </c>
      <c r="R3" s="8">
        <v>0</v>
      </c>
      <c r="S3" s="8">
        <v>0</v>
      </c>
      <c r="T3" s="8">
        <v>0</v>
      </c>
      <c r="U3" s="8">
        <v>0</v>
      </c>
      <c r="V3" s="8">
        <v>0</v>
      </c>
      <c r="W3" s="8">
        <v>0</v>
      </c>
      <c r="X3" s="8">
        <v>0</v>
      </c>
      <c r="Y3" s="8">
        <v>0</v>
      </c>
      <c r="Z3" s="8">
        <v>0</v>
      </c>
      <c r="AA3" s="8">
        <v>0</v>
      </c>
    </row>
    <row r="4" spans="1:27" x14ac:dyDescent="0.2">
      <c r="A4" s="18" t="s">
        <v>31</v>
      </c>
      <c r="B4" s="16">
        <v>2.5</v>
      </c>
      <c r="C4" s="7">
        <v>1</v>
      </c>
      <c r="D4" s="10">
        <v>3.5</v>
      </c>
      <c r="E4" s="11">
        <v>31.25</v>
      </c>
      <c r="F4" s="11">
        <v>12.5</v>
      </c>
      <c r="G4" s="12">
        <v>43.75</v>
      </c>
      <c r="H4" s="1" t="s">
        <v>32</v>
      </c>
      <c r="I4" s="7">
        <v>2</v>
      </c>
      <c r="J4" s="7">
        <v>2</v>
      </c>
      <c r="K4" s="8">
        <v>0</v>
      </c>
      <c r="L4" s="8">
        <v>0</v>
      </c>
      <c r="M4" s="8">
        <v>0</v>
      </c>
      <c r="N4" s="8">
        <v>0</v>
      </c>
      <c r="O4" s="8">
        <v>0</v>
      </c>
      <c r="P4" s="8">
        <v>0</v>
      </c>
      <c r="Q4" s="8">
        <v>0</v>
      </c>
      <c r="R4" s="8">
        <v>0</v>
      </c>
      <c r="S4" s="8">
        <v>0</v>
      </c>
      <c r="T4" s="8">
        <v>0</v>
      </c>
      <c r="U4" s="8">
        <v>0</v>
      </c>
      <c r="V4" s="8">
        <v>0</v>
      </c>
      <c r="W4" s="8">
        <v>0</v>
      </c>
      <c r="X4" s="8">
        <v>0</v>
      </c>
      <c r="Y4" s="8">
        <v>0</v>
      </c>
      <c r="Z4" s="8">
        <v>0</v>
      </c>
      <c r="AA4" s="8">
        <v>0</v>
      </c>
    </row>
    <row r="5" spans="1:27" x14ac:dyDescent="0.2">
      <c r="A5" s="18" t="s">
        <v>33</v>
      </c>
      <c r="B5" s="16">
        <v>7</v>
      </c>
      <c r="C5" s="7">
        <v>1</v>
      </c>
      <c r="D5" s="10">
        <v>8</v>
      </c>
      <c r="E5" s="11">
        <v>87.5</v>
      </c>
      <c r="F5" s="11">
        <v>12.5</v>
      </c>
      <c r="G5" s="12">
        <v>100</v>
      </c>
      <c r="H5" s="1" t="s">
        <v>34</v>
      </c>
      <c r="I5" s="6">
        <v>4</v>
      </c>
      <c r="J5" s="6">
        <v>6.25</v>
      </c>
      <c r="K5" s="8">
        <v>0</v>
      </c>
      <c r="L5" s="8">
        <v>0</v>
      </c>
      <c r="M5" s="8">
        <v>0</v>
      </c>
      <c r="N5" s="8">
        <v>0</v>
      </c>
      <c r="O5" s="8">
        <v>0</v>
      </c>
      <c r="P5" s="8">
        <v>0</v>
      </c>
      <c r="Q5" s="8">
        <v>0</v>
      </c>
      <c r="R5" s="8">
        <v>0</v>
      </c>
      <c r="S5" s="8">
        <v>0</v>
      </c>
      <c r="T5" s="8">
        <v>0</v>
      </c>
      <c r="U5" s="8">
        <v>0</v>
      </c>
      <c r="V5" s="8">
        <v>0</v>
      </c>
      <c r="W5" s="8">
        <v>0</v>
      </c>
      <c r="X5" s="8">
        <v>0</v>
      </c>
      <c r="Y5" s="8">
        <v>0</v>
      </c>
      <c r="Z5" s="8">
        <v>0</v>
      </c>
      <c r="AA5" s="8">
        <v>0</v>
      </c>
    </row>
    <row r="6" spans="1:27" x14ac:dyDescent="0.2">
      <c r="A6" s="18" t="s">
        <v>35</v>
      </c>
      <c r="B6" s="16">
        <v>9.5</v>
      </c>
      <c r="C6" s="7">
        <v>1</v>
      </c>
      <c r="D6" s="10">
        <v>10.5</v>
      </c>
      <c r="E6" s="11">
        <v>118.75</v>
      </c>
      <c r="F6" s="11">
        <v>12.5</v>
      </c>
      <c r="G6" s="12">
        <v>131.25</v>
      </c>
      <c r="H6" s="1" t="s">
        <v>36</v>
      </c>
      <c r="I6" s="6">
        <v>11.25</v>
      </c>
      <c r="J6" s="6">
        <v>6</v>
      </c>
      <c r="K6" s="8">
        <v>0</v>
      </c>
      <c r="L6" s="8">
        <v>0</v>
      </c>
      <c r="M6" s="8">
        <v>0</v>
      </c>
      <c r="N6" s="8">
        <v>0</v>
      </c>
      <c r="O6" s="8">
        <v>0</v>
      </c>
      <c r="P6" s="8">
        <v>0</v>
      </c>
      <c r="Q6" s="8">
        <v>0</v>
      </c>
      <c r="R6" s="8">
        <v>0</v>
      </c>
      <c r="S6" s="8">
        <v>0</v>
      </c>
      <c r="T6" s="8">
        <v>0</v>
      </c>
      <c r="U6" s="8">
        <v>0</v>
      </c>
      <c r="V6" s="8">
        <v>0</v>
      </c>
      <c r="W6" s="8">
        <v>0</v>
      </c>
      <c r="X6" s="8">
        <v>0</v>
      </c>
      <c r="Y6" s="8">
        <v>0</v>
      </c>
      <c r="Z6" s="8">
        <v>0</v>
      </c>
      <c r="AA6" s="8">
        <v>0</v>
      </c>
    </row>
    <row r="7" spans="1:27" x14ac:dyDescent="0.2">
      <c r="A7" s="18" t="s">
        <v>37</v>
      </c>
      <c r="B7" s="16">
        <v>8</v>
      </c>
      <c r="C7" s="7">
        <v>0.5</v>
      </c>
      <c r="D7" s="10">
        <v>8.5</v>
      </c>
      <c r="E7" s="11">
        <v>100</v>
      </c>
      <c r="F7" s="11">
        <v>6.25</v>
      </c>
      <c r="G7" s="12">
        <v>106.25</v>
      </c>
      <c r="H7" s="1" t="s">
        <v>38</v>
      </c>
      <c r="I7" s="6">
        <v>29.5</v>
      </c>
      <c r="J7" s="6">
        <v>12</v>
      </c>
      <c r="K7" s="8">
        <v>0</v>
      </c>
      <c r="L7" s="8">
        <v>0</v>
      </c>
      <c r="M7" s="8">
        <v>0</v>
      </c>
      <c r="N7" s="8">
        <v>0</v>
      </c>
      <c r="O7" s="8">
        <v>0</v>
      </c>
      <c r="P7" s="8">
        <v>0</v>
      </c>
      <c r="Q7" s="8">
        <v>0</v>
      </c>
      <c r="R7" s="8">
        <v>0</v>
      </c>
      <c r="S7" s="8">
        <v>0</v>
      </c>
      <c r="T7" s="8">
        <v>0</v>
      </c>
      <c r="U7" s="8">
        <v>0</v>
      </c>
      <c r="V7" s="8">
        <v>0</v>
      </c>
      <c r="W7" s="8">
        <v>0</v>
      </c>
      <c r="X7" s="8">
        <v>0</v>
      </c>
      <c r="Y7" s="8">
        <v>0</v>
      </c>
      <c r="Z7" s="8">
        <v>0</v>
      </c>
      <c r="AA7" s="8">
        <v>0</v>
      </c>
    </row>
    <row r="8" spans="1:27" x14ac:dyDescent="0.2">
      <c r="A8" s="18" t="s">
        <v>39</v>
      </c>
      <c r="B8" s="16">
        <v>9.25</v>
      </c>
      <c r="C8" s="7">
        <v>1.75</v>
      </c>
      <c r="D8" s="10">
        <v>11</v>
      </c>
      <c r="E8" s="11">
        <v>115.63</v>
      </c>
      <c r="F8" s="11">
        <v>21.88</v>
      </c>
      <c r="G8" s="12">
        <v>137.5</v>
      </c>
      <c r="H8" s="1" t="s">
        <v>40</v>
      </c>
      <c r="I8" s="6">
        <v>7.5</v>
      </c>
      <c r="J8" s="7">
        <v>2.5</v>
      </c>
      <c r="K8" s="8">
        <v>0</v>
      </c>
      <c r="L8" s="8">
        <v>0</v>
      </c>
      <c r="M8" s="8">
        <v>0</v>
      </c>
      <c r="N8" s="8">
        <v>0</v>
      </c>
      <c r="O8" s="8">
        <v>0</v>
      </c>
      <c r="P8" s="8">
        <v>0</v>
      </c>
      <c r="Q8" s="8">
        <v>0</v>
      </c>
      <c r="R8" s="8">
        <v>0</v>
      </c>
      <c r="S8" s="8">
        <v>0</v>
      </c>
      <c r="T8" s="8">
        <v>0</v>
      </c>
      <c r="U8" s="8">
        <v>0</v>
      </c>
      <c r="V8" s="8">
        <v>0</v>
      </c>
      <c r="W8" s="8">
        <v>0</v>
      </c>
      <c r="X8" s="8">
        <v>0</v>
      </c>
      <c r="Y8" s="8">
        <v>0</v>
      </c>
      <c r="Z8" s="8">
        <v>0</v>
      </c>
      <c r="AA8" s="8">
        <v>0</v>
      </c>
    </row>
    <row r="9" spans="1:27" x14ac:dyDescent="0.2">
      <c r="A9" s="18" t="s">
        <v>41</v>
      </c>
      <c r="B9" s="16">
        <v>8</v>
      </c>
      <c r="C9" s="7">
        <v>2</v>
      </c>
      <c r="D9" s="10">
        <v>10</v>
      </c>
      <c r="E9" s="11">
        <v>100</v>
      </c>
      <c r="F9" s="11">
        <v>25</v>
      </c>
      <c r="G9" s="12">
        <v>125</v>
      </c>
      <c r="H9" s="1" t="s">
        <v>42</v>
      </c>
      <c r="I9" s="7">
        <v>3</v>
      </c>
      <c r="J9" s="7">
        <v>0.5</v>
      </c>
      <c r="K9" s="8">
        <v>0</v>
      </c>
      <c r="L9" s="8">
        <v>0</v>
      </c>
      <c r="M9" s="8">
        <v>0</v>
      </c>
      <c r="N9" s="8">
        <v>0</v>
      </c>
      <c r="O9" s="8">
        <v>0</v>
      </c>
      <c r="P9" s="8">
        <v>0</v>
      </c>
      <c r="Q9" s="8">
        <v>0</v>
      </c>
      <c r="R9" s="8">
        <v>0</v>
      </c>
      <c r="S9" s="8">
        <v>0</v>
      </c>
      <c r="T9" s="8">
        <v>0</v>
      </c>
      <c r="U9" s="8">
        <v>0</v>
      </c>
      <c r="V9" s="8">
        <v>0</v>
      </c>
      <c r="W9" s="8">
        <v>0</v>
      </c>
      <c r="X9" s="8">
        <v>0</v>
      </c>
      <c r="Y9" s="8">
        <v>0</v>
      </c>
      <c r="Z9" s="8">
        <v>0</v>
      </c>
      <c r="AA9" s="8">
        <v>0</v>
      </c>
    </row>
    <row r="10" spans="1:27" x14ac:dyDescent="0.2">
      <c r="A10" s="18" t="s">
        <v>43</v>
      </c>
      <c r="B10" s="16">
        <v>9</v>
      </c>
      <c r="C10" s="7">
        <v>2.25</v>
      </c>
      <c r="D10" s="10">
        <v>11.25</v>
      </c>
      <c r="E10" s="11">
        <v>112.5</v>
      </c>
      <c r="F10" s="11">
        <v>28.13</v>
      </c>
      <c r="G10" s="12">
        <v>140.63</v>
      </c>
      <c r="H10" s="2" t="s">
        <v>44</v>
      </c>
      <c r="I10" s="5"/>
      <c r="J10" s="5"/>
      <c r="K10" s="9"/>
      <c r="L10" s="9"/>
      <c r="M10" s="9"/>
      <c r="N10" s="9"/>
      <c r="O10" s="9"/>
      <c r="P10" s="9"/>
      <c r="Q10" s="9"/>
      <c r="R10" s="9"/>
      <c r="S10" s="9"/>
      <c r="T10" s="9"/>
      <c r="U10" s="9"/>
      <c r="V10" s="9"/>
      <c r="W10" s="9"/>
      <c r="X10" s="9"/>
      <c r="Y10" s="9"/>
      <c r="Z10" s="9"/>
      <c r="AA10" s="9"/>
    </row>
    <row r="11" spans="1:27" x14ac:dyDescent="0.2">
      <c r="A11" s="18" t="s">
        <v>45</v>
      </c>
      <c r="B11" s="16">
        <v>11.5</v>
      </c>
      <c r="C11" s="7">
        <v>0</v>
      </c>
      <c r="D11" s="10">
        <v>11.5</v>
      </c>
      <c r="E11" s="11">
        <v>143.75</v>
      </c>
      <c r="F11" s="11">
        <v>0</v>
      </c>
      <c r="G11" s="12">
        <v>143.75</v>
      </c>
      <c r="H11" s="1" t="s">
        <v>28</v>
      </c>
      <c r="I11" s="6">
        <v>4.5</v>
      </c>
      <c r="J11" s="6">
        <v>3.5</v>
      </c>
      <c r="K11" s="8">
        <v>0</v>
      </c>
      <c r="L11" s="8">
        <v>0</v>
      </c>
      <c r="M11" s="8">
        <v>0</v>
      </c>
      <c r="N11" s="8">
        <v>0</v>
      </c>
      <c r="O11" s="8">
        <v>0</v>
      </c>
      <c r="P11" s="8">
        <v>0</v>
      </c>
      <c r="Q11" s="8">
        <v>0</v>
      </c>
      <c r="R11" s="8">
        <v>0</v>
      </c>
      <c r="S11" s="8">
        <v>0</v>
      </c>
      <c r="T11" s="8">
        <v>0</v>
      </c>
      <c r="U11" s="8">
        <v>0</v>
      </c>
      <c r="V11" s="8">
        <v>0</v>
      </c>
      <c r="W11" s="8">
        <v>0</v>
      </c>
      <c r="X11" s="8">
        <v>0</v>
      </c>
      <c r="Y11" s="8">
        <v>0</v>
      </c>
      <c r="Z11" s="8">
        <v>0</v>
      </c>
      <c r="AA11" s="8">
        <v>0</v>
      </c>
    </row>
    <row r="12" spans="1:27" x14ac:dyDescent="0.2">
      <c r="A12" s="18" t="s">
        <v>46</v>
      </c>
      <c r="B12" s="16">
        <v>21.25</v>
      </c>
      <c r="C12" s="7">
        <v>2.25</v>
      </c>
      <c r="D12" s="10">
        <v>23.5</v>
      </c>
      <c r="E12" s="11">
        <v>265.63</v>
      </c>
      <c r="F12" s="11">
        <v>28.13</v>
      </c>
      <c r="G12" s="12">
        <v>293.75</v>
      </c>
      <c r="H12" s="1" t="s">
        <v>30</v>
      </c>
      <c r="I12" s="7">
        <v>5.5</v>
      </c>
      <c r="J12" s="7">
        <v>7</v>
      </c>
      <c r="K12" s="8">
        <v>4</v>
      </c>
      <c r="L12" s="8">
        <v>0</v>
      </c>
      <c r="M12" s="8">
        <v>0</v>
      </c>
      <c r="N12" s="8">
        <v>0</v>
      </c>
      <c r="O12" s="8">
        <v>0</v>
      </c>
      <c r="P12" s="8">
        <v>0</v>
      </c>
      <c r="Q12" s="8">
        <v>0</v>
      </c>
      <c r="R12" s="8">
        <v>0</v>
      </c>
      <c r="S12" s="8">
        <v>0</v>
      </c>
      <c r="T12" s="8">
        <v>0</v>
      </c>
      <c r="U12" s="8">
        <v>0</v>
      </c>
      <c r="V12" s="8">
        <v>0</v>
      </c>
      <c r="W12" s="8">
        <v>0</v>
      </c>
      <c r="X12" s="8">
        <v>0</v>
      </c>
      <c r="Y12" s="8">
        <v>0</v>
      </c>
      <c r="Z12" s="8">
        <v>0</v>
      </c>
      <c r="AA12" s="8">
        <v>0</v>
      </c>
    </row>
    <row r="13" spans="1:27" ht="17" thickBot="1" x14ac:dyDescent="0.25">
      <c r="A13" s="19" t="s">
        <v>47</v>
      </c>
      <c r="B13" s="17">
        <v>102</v>
      </c>
      <c r="C13" s="13">
        <v>15.75</v>
      </c>
      <c r="D13" s="13">
        <v>117.75</v>
      </c>
      <c r="E13" s="14">
        <v>1275</v>
      </c>
      <c r="F13" s="14">
        <v>196.88</v>
      </c>
      <c r="G13" s="15">
        <v>1471.88</v>
      </c>
      <c r="H13" s="1" t="s">
        <v>32</v>
      </c>
      <c r="I13" s="7">
        <v>10</v>
      </c>
      <c r="J13" s="7">
        <v>10.5</v>
      </c>
      <c r="K13" s="8">
        <v>4</v>
      </c>
      <c r="L13" s="8">
        <v>0</v>
      </c>
      <c r="M13" s="8">
        <v>0</v>
      </c>
      <c r="N13" s="8">
        <v>0</v>
      </c>
      <c r="O13" s="8">
        <v>0</v>
      </c>
      <c r="P13" s="8">
        <v>0</v>
      </c>
      <c r="Q13" s="8">
        <v>0</v>
      </c>
      <c r="R13" s="8">
        <v>0</v>
      </c>
      <c r="S13" s="8">
        <v>0</v>
      </c>
      <c r="T13" s="8">
        <v>0</v>
      </c>
      <c r="U13" s="8">
        <v>0</v>
      </c>
      <c r="V13" s="8">
        <v>0</v>
      </c>
      <c r="W13" s="8">
        <v>0</v>
      </c>
      <c r="X13" s="8">
        <v>0</v>
      </c>
      <c r="Y13" s="8">
        <v>0</v>
      </c>
      <c r="Z13" s="8">
        <v>0</v>
      </c>
      <c r="AA13" s="8">
        <v>0</v>
      </c>
    </row>
    <row r="14" spans="1:27" x14ac:dyDescent="0.2">
      <c r="A14" s="4"/>
      <c r="B14" s="4"/>
      <c r="C14" s="4"/>
      <c r="D14" s="4"/>
      <c r="E14" s="4"/>
      <c r="F14" s="4"/>
      <c r="G14" s="5"/>
      <c r="H14" s="1" t="s">
        <v>34</v>
      </c>
      <c r="I14" s="6">
        <v>0</v>
      </c>
      <c r="J14" s="6">
        <v>0</v>
      </c>
      <c r="K14" s="8">
        <v>0</v>
      </c>
      <c r="L14" s="8">
        <v>9</v>
      </c>
      <c r="M14" s="8">
        <v>9</v>
      </c>
      <c r="N14" s="8">
        <v>0</v>
      </c>
      <c r="O14" s="8">
        <v>0</v>
      </c>
      <c r="P14" s="8">
        <v>0</v>
      </c>
      <c r="Q14" s="8">
        <v>0</v>
      </c>
      <c r="R14" s="8">
        <v>12</v>
      </c>
      <c r="S14" s="8">
        <v>0</v>
      </c>
      <c r="T14" s="8">
        <v>0</v>
      </c>
      <c r="U14" s="8">
        <v>0</v>
      </c>
      <c r="V14" s="8">
        <v>0</v>
      </c>
      <c r="W14" s="8">
        <v>0</v>
      </c>
      <c r="X14" s="8">
        <v>0</v>
      </c>
      <c r="Y14" s="8">
        <v>0</v>
      </c>
      <c r="Z14" s="8">
        <v>0</v>
      </c>
      <c r="AA14" s="8">
        <v>0</v>
      </c>
    </row>
    <row r="15" spans="1:27" x14ac:dyDescent="0.2">
      <c r="A15" s="4"/>
      <c r="B15" s="4"/>
      <c r="C15" s="4"/>
      <c r="D15" s="4"/>
      <c r="E15" s="4"/>
      <c r="F15" s="4"/>
      <c r="G15" s="5"/>
      <c r="H15" s="1" t="s">
        <v>36</v>
      </c>
      <c r="I15" s="6">
        <v>8.25</v>
      </c>
      <c r="J15" s="6">
        <v>5.25</v>
      </c>
      <c r="K15" s="8">
        <v>4.25</v>
      </c>
      <c r="L15" s="8">
        <v>6.25</v>
      </c>
      <c r="M15" s="8">
        <v>6.25</v>
      </c>
      <c r="N15" s="8">
        <v>5.25</v>
      </c>
      <c r="O15" s="8">
        <v>4.75</v>
      </c>
      <c r="P15" s="8">
        <v>3.25</v>
      </c>
      <c r="Q15" s="8">
        <v>5.25</v>
      </c>
      <c r="R15" s="8">
        <v>7.75</v>
      </c>
      <c r="S15" s="8">
        <v>11.25</v>
      </c>
      <c r="T15" s="8">
        <v>7.25</v>
      </c>
      <c r="U15" s="8">
        <v>9.25</v>
      </c>
      <c r="V15" s="8">
        <v>8.25</v>
      </c>
      <c r="W15" s="8">
        <v>7.25</v>
      </c>
      <c r="X15" s="8">
        <v>8.25</v>
      </c>
      <c r="Y15" s="8">
        <v>9.25</v>
      </c>
      <c r="Z15" s="8">
        <v>0</v>
      </c>
      <c r="AA15" s="8">
        <v>0</v>
      </c>
    </row>
    <row r="16" spans="1:27" x14ac:dyDescent="0.2">
      <c r="A16" s="4"/>
      <c r="B16" s="4"/>
      <c r="C16" s="4"/>
      <c r="D16" s="4"/>
      <c r="E16" s="4"/>
      <c r="F16" s="4"/>
      <c r="G16" s="5"/>
      <c r="H16" s="1" t="s">
        <v>38</v>
      </c>
      <c r="I16" s="6">
        <v>0</v>
      </c>
      <c r="J16" s="6">
        <v>0</v>
      </c>
      <c r="K16" s="8">
        <v>6</v>
      </c>
      <c r="L16" s="8">
        <v>6</v>
      </c>
      <c r="M16" s="8">
        <v>6</v>
      </c>
      <c r="N16" s="8">
        <v>0</v>
      </c>
      <c r="O16" s="8">
        <v>0</v>
      </c>
      <c r="P16" s="8">
        <v>0</v>
      </c>
      <c r="Q16" s="8">
        <v>0</v>
      </c>
      <c r="R16" s="8">
        <v>0</v>
      </c>
      <c r="S16" s="8">
        <v>0</v>
      </c>
      <c r="T16" s="8">
        <v>4</v>
      </c>
      <c r="U16" s="8">
        <v>0</v>
      </c>
      <c r="V16" s="8">
        <v>10</v>
      </c>
      <c r="W16" s="8">
        <v>0</v>
      </c>
      <c r="X16" s="8">
        <v>0</v>
      </c>
      <c r="Y16" s="8">
        <v>0</v>
      </c>
      <c r="Z16" s="8">
        <v>0</v>
      </c>
      <c r="AA16" s="8">
        <v>0</v>
      </c>
    </row>
    <row r="17" spans="1:27" x14ac:dyDescent="0.2">
      <c r="A17" s="4"/>
      <c r="B17" s="4"/>
      <c r="C17" s="4"/>
      <c r="D17" s="4"/>
      <c r="E17" s="4"/>
      <c r="F17" s="4"/>
      <c r="G17" s="5"/>
      <c r="H17" s="1" t="s">
        <v>40</v>
      </c>
      <c r="I17" s="6">
        <v>3</v>
      </c>
      <c r="J17" s="7">
        <v>5</v>
      </c>
      <c r="K17" s="8">
        <v>3</v>
      </c>
      <c r="L17" s="8">
        <v>5</v>
      </c>
      <c r="M17" s="8">
        <v>3</v>
      </c>
      <c r="N17" s="8">
        <v>3</v>
      </c>
      <c r="O17" s="8">
        <v>3</v>
      </c>
      <c r="P17" s="8">
        <v>3</v>
      </c>
      <c r="Q17" s="8">
        <v>3</v>
      </c>
      <c r="R17" s="8">
        <v>3</v>
      </c>
      <c r="S17" s="8">
        <v>3</v>
      </c>
      <c r="T17" s="8">
        <v>5</v>
      </c>
      <c r="U17" s="8">
        <v>3</v>
      </c>
      <c r="V17" s="8">
        <v>3</v>
      </c>
      <c r="W17" s="8">
        <v>7</v>
      </c>
      <c r="X17" s="8">
        <v>1</v>
      </c>
      <c r="Y17" s="8">
        <v>1</v>
      </c>
      <c r="Z17" s="8">
        <v>0</v>
      </c>
      <c r="AA17" s="8">
        <v>0</v>
      </c>
    </row>
    <row r="18" spans="1:27" x14ac:dyDescent="0.2">
      <c r="A18" s="4"/>
      <c r="B18" s="4"/>
      <c r="C18" s="4"/>
      <c r="D18" s="4"/>
      <c r="E18" s="4"/>
      <c r="F18" s="4"/>
      <c r="G18" s="5"/>
      <c r="H18" s="1" t="s">
        <v>42</v>
      </c>
      <c r="I18" s="7">
        <v>4</v>
      </c>
      <c r="J18" s="7">
        <v>4</v>
      </c>
      <c r="K18" s="8">
        <v>0</v>
      </c>
      <c r="L18" s="8">
        <v>0</v>
      </c>
      <c r="M18" s="8">
        <v>0</v>
      </c>
      <c r="N18" s="8">
        <v>0</v>
      </c>
      <c r="O18" s="8">
        <v>0</v>
      </c>
      <c r="P18" s="8">
        <v>0</v>
      </c>
      <c r="Q18" s="8">
        <v>0</v>
      </c>
      <c r="R18" s="8">
        <v>0</v>
      </c>
      <c r="S18" s="8">
        <v>0</v>
      </c>
      <c r="T18" s="8">
        <v>0</v>
      </c>
      <c r="U18" s="8">
        <v>0</v>
      </c>
      <c r="V18" s="8">
        <v>0</v>
      </c>
      <c r="W18" s="8">
        <v>0</v>
      </c>
      <c r="X18" s="8">
        <v>0</v>
      </c>
      <c r="Y18" s="8">
        <v>0</v>
      </c>
      <c r="Z18" s="8">
        <v>0</v>
      </c>
      <c r="AA18" s="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4AC8-F7CA-B648-BF25-D3E20789CBA9}">
  <dimension ref="A1:S18"/>
  <sheetViews>
    <sheetView tabSelected="1" workbookViewId="0">
      <selection activeCell="J23" sqref="J23"/>
    </sheetView>
  </sheetViews>
  <sheetFormatPr baseColWidth="10" defaultRowHeight="16" x14ac:dyDescent="0.2"/>
  <cols>
    <col min="1" max="1" width="24.5" bestFit="1" customWidth="1"/>
    <col min="3" max="3" width="10.83203125" style="60"/>
  </cols>
  <sheetData>
    <row r="1" spans="1:19" ht="17" thickBot="1" x14ac:dyDescent="0.25">
      <c r="A1" s="2" t="s">
        <v>7</v>
      </c>
      <c r="B1" s="82" t="s">
        <v>8</v>
      </c>
      <c r="C1" s="64" t="s">
        <v>61</v>
      </c>
      <c r="D1" s="82" t="s">
        <v>9</v>
      </c>
      <c r="E1" s="65" t="s">
        <v>61</v>
      </c>
      <c r="F1" s="61" t="s">
        <v>48</v>
      </c>
      <c r="G1" s="62"/>
      <c r="H1" s="62"/>
      <c r="I1" s="62"/>
      <c r="J1" s="62"/>
      <c r="K1" s="62"/>
      <c r="L1" s="62"/>
      <c r="M1" s="62"/>
      <c r="N1" s="62"/>
      <c r="O1" s="62"/>
      <c r="P1" s="62"/>
      <c r="Q1" s="62"/>
      <c r="R1" s="62"/>
      <c r="S1" s="63"/>
    </row>
    <row r="2" spans="1:19" ht="59" customHeight="1" x14ac:dyDescent="0.2">
      <c r="A2" s="30" t="s">
        <v>28</v>
      </c>
      <c r="B2" s="67">
        <v>12.5</v>
      </c>
      <c r="C2" s="70">
        <f>B2-B11</f>
        <v>8</v>
      </c>
      <c r="D2" s="67">
        <v>10.25</v>
      </c>
      <c r="E2" s="70">
        <f>D2-D11</f>
        <v>6.75</v>
      </c>
      <c r="F2" s="55" t="s">
        <v>49</v>
      </c>
      <c r="G2" s="51"/>
      <c r="H2" s="51"/>
      <c r="I2" s="51"/>
      <c r="J2" s="51"/>
      <c r="K2" s="51"/>
      <c r="L2" s="51"/>
      <c r="M2" s="51"/>
      <c r="N2" s="51"/>
      <c r="O2" s="51"/>
      <c r="P2" s="51"/>
      <c r="Q2" s="51"/>
      <c r="R2" s="51"/>
      <c r="S2" s="52"/>
    </row>
    <row r="3" spans="1:19" x14ac:dyDescent="0.2">
      <c r="A3" s="30" t="s">
        <v>30</v>
      </c>
      <c r="B3" s="68">
        <v>5.5</v>
      </c>
      <c r="C3" s="72">
        <f t="shared" ref="C3:C9" si="0">B3-B12</f>
        <v>0</v>
      </c>
      <c r="D3" s="68">
        <v>3</v>
      </c>
      <c r="E3" s="72">
        <f t="shared" ref="E3:E9" si="1">D3-D12</f>
        <v>-4</v>
      </c>
      <c r="F3" s="56" t="s">
        <v>52</v>
      </c>
      <c r="G3" s="42"/>
      <c r="H3" s="42"/>
      <c r="I3" s="42"/>
      <c r="J3" s="42"/>
      <c r="K3" s="42"/>
      <c r="L3" s="42"/>
      <c r="M3" s="42"/>
      <c r="N3" s="42"/>
      <c r="O3" s="42"/>
      <c r="P3" s="42"/>
      <c r="Q3" s="42"/>
      <c r="R3" s="42"/>
      <c r="S3" s="43"/>
    </row>
    <row r="4" spans="1:19" x14ac:dyDescent="0.2">
      <c r="A4" s="30" t="s">
        <v>32</v>
      </c>
      <c r="B4" s="68">
        <v>2</v>
      </c>
      <c r="C4" s="72">
        <f t="shared" si="0"/>
        <v>-8</v>
      </c>
      <c r="D4" s="68">
        <v>2</v>
      </c>
      <c r="E4" s="72">
        <f t="shared" si="1"/>
        <v>-8.5</v>
      </c>
      <c r="F4" s="56" t="s">
        <v>53</v>
      </c>
      <c r="G4" s="42"/>
      <c r="H4" s="42"/>
      <c r="I4" s="42"/>
      <c r="J4" s="42"/>
      <c r="K4" s="42"/>
      <c r="L4" s="42"/>
      <c r="M4" s="42"/>
      <c r="N4" s="42"/>
      <c r="O4" s="42"/>
      <c r="P4" s="42"/>
      <c r="Q4" s="42"/>
      <c r="R4" s="42"/>
      <c r="S4" s="43"/>
    </row>
    <row r="5" spans="1:19" ht="34" customHeight="1" x14ac:dyDescent="0.2">
      <c r="A5" s="30" t="s">
        <v>34</v>
      </c>
      <c r="B5" s="68">
        <v>4</v>
      </c>
      <c r="C5" s="71">
        <f t="shared" si="0"/>
        <v>4</v>
      </c>
      <c r="D5" s="68">
        <v>6.25</v>
      </c>
      <c r="E5" s="71">
        <f t="shared" si="1"/>
        <v>6.25</v>
      </c>
      <c r="F5" s="57" t="s">
        <v>54</v>
      </c>
      <c r="G5" s="53"/>
      <c r="H5" s="53"/>
      <c r="I5" s="53"/>
      <c r="J5" s="53"/>
      <c r="K5" s="53"/>
      <c r="L5" s="53"/>
      <c r="M5" s="53"/>
      <c r="N5" s="53"/>
      <c r="O5" s="53"/>
      <c r="P5" s="53"/>
      <c r="Q5" s="53"/>
      <c r="R5" s="53"/>
      <c r="S5" s="54"/>
    </row>
    <row r="6" spans="1:19" ht="33" customHeight="1" x14ac:dyDescent="0.2">
      <c r="A6" s="30" t="s">
        <v>36</v>
      </c>
      <c r="B6" s="68">
        <v>11.25</v>
      </c>
      <c r="C6" s="71">
        <f t="shared" si="0"/>
        <v>3</v>
      </c>
      <c r="D6" s="68">
        <v>6</v>
      </c>
      <c r="E6" s="71">
        <f t="shared" si="1"/>
        <v>0.75</v>
      </c>
      <c r="F6" s="57" t="s">
        <v>55</v>
      </c>
      <c r="G6" s="53"/>
      <c r="H6" s="53"/>
      <c r="I6" s="53"/>
      <c r="J6" s="53"/>
      <c r="K6" s="53"/>
      <c r="L6" s="53"/>
      <c r="M6" s="53"/>
      <c r="N6" s="53"/>
      <c r="O6" s="53"/>
      <c r="P6" s="53"/>
      <c r="Q6" s="53"/>
      <c r="R6" s="53"/>
      <c r="S6" s="54"/>
    </row>
    <row r="7" spans="1:19" ht="66" customHeight="1" x14ac:dyDescent="0.2">
      <c r="A7" s="30" t="s">
        <v>38</v>
      </c>
      <c r="B7" s="68">
        <v>29.5</v>
      </c>
      <c r="C7" s="71">
        <f t="shared" si="0"/>
        <v>29.5</v>
      </c>
      <c r="D7" s="68">
        <v>12</v>
      </c>
      <c r="E7" s="71">
        <f t="shared" si="1"/>
        <v>12</v>
      </c>
      <c r="F7" s="57" t="s">
        <v>56</v>
      </c>
      <c r="G7" s="53"/>
      <c r="H7" s="53"/>
      <c r="I7" s="53"/>
      <c r="J7" s="53"/>
      <c r="K7" s="53"/>
      <c r="L7" s="53"/>
      <c r="M7" s="53"/>
      <c r="N7" s="53"/>
      <c r="O7" s="53"/>
      <c r="P7" s="53"/>
      <c r="Q7" s="53"/>
      <c r="R7" s="53"/>
      <c r="S7" s="54"/>
    </row>
    <row r="8" spans="1:19" ht="46" customHeight="1" x14ac:dyDescent="0.2">
      <c r="A8" s="30" t="s">
        <v>40</v>
      </c>
      <c r="B8" s="68">
        <v>7.5</v>
      </c>
      <c r="C8" s="71">
        <f t="shared" si="0"/>
        <v>4.5</v>
      </c>
      <c r="D8" s="68">
        <v>2.5</v>
      </c>
      <c r="E8" s="72">
        <f t="shared" si="1"/>
        <v>-2.5</v>
      </c>
      <c r="F8" s="57" t="s">
        <v>50</v>
      </c>
      <c r="G8" s="42"/>
      <c r="H8" s="42"/>
      <c r="I8" s="42"/>
      <c r="J8" s="42"/>
      <c r="K8" s="42"/>
      <c r="L8" s="42"/>
      <c r="M8" s="42"/>
      <c r="N8" s="42"/>
      <c r="O8" s="42"/>
      <c r="P8" s="42"/>
      <c r="Q8" s="42"/>
      <c r="R8" s="42"/>
      <c r="S8" s="43"/>
    </row>
    <row r="9" spans="1:19" ht="17" thickBot="1" x14ac:dyDescent="0.25">
      <c r="A9" s="30" t="s">
        <v>42</v>
      </c>
      <c r="B9" s="69">
        <v>3</v>
      </c>
      <c r="C9" s="73">
        <f t="shared" si="0"/>
        <v>-1</v>
      </c>
      <c r="D9" s="69">
        <v>0.5</v>
      </c>
      <c r="E9" s="73">
        <f t="shared" si="1"/>
        <v>-3.5</v>
      </c>
      <c r="F9" s="58" t="s">
        <v>51</v>
      </c>
      <c r="G9" s="44"/>
      <c r="H9" s="44"/>
      <c r="I9" s="44"/>
      <c r="J9" s="44"/>
      <c r="K9" s="44"/>
      <c r="L9" s="44"/>
      <c r="M9" s="44"/>
      <c r="N9" s="44"/>
      <c r="O9" s="44"/>
      <c r="P9" s="44"/>
      <c r="Q9" s="44"/>
      <c r="R9" s="44"/>
      <c r="S9" s="45"/>
    </row>
    <row r="10" spans="1:19" ht="17" thickBot="1" x14ac:dyDescent="0.25">
      <c r="A10" s="31" t="s">
        <v>44</v>
      </c>
      <c r="B10" s="59"/>
      <c r="C10" s="59"/>
      <c r="D10" s="59"/>
      <c r="E10" s="59"/>
    </row>
    <row r="11" spans="1:19" ht="17" thickBot="1" x14ac:dyDescent="0.25">
      <c r="A11" s="30" t="s">
        <v>28</v>
      </c>
      <c r="B11" s="67">
        <v>4.5</v>
      </c>
      <c r="C11" s="76"/>
      <c r="D11" s="74">
        <v>3.5</v>
      </c>
      <c r="E11" s="79"/>
    </row>
    <row r="12" spans="1:19" x14ac:dyDescent="0.2">
      <c r="A12" s="30" t="s">
        <v>30</v>
      </c>
      <c r="B12" s="68">
        <v>5.5</v>
      </c>
      <c r="C12" s="77"/>
      <c r="D12" s="66">
        <v>7</v>
      </c>
      <c r="E12" s="80"/>
      <c r="G12" s="46" t="s">
        <v>57</v>
      </c>
      <c r="H12" s="47"/>
      <c r="I12" s="47"/>
      <c r="J12" s="48">
        <f>SUM(B11:D18) * 12.5</f>
        <v>881.25</v>
      </c>
      <c r="K12" s="48"/>
      <c r="L12" s="49"/>
      <c r="N12" s="41" t="s">
        <v>60</v>
      </c>
      <c r="O12" s="41"/>
      <c r="P12" s="41"/>
      <c r="Q12" s="41"/>
      <c r="R12" s="41"/>
      <c r="S12" s="41"/>
    </row>
    <row r="13" spans="1:19" x14ac:dyDescent="0.2">
      <c r="A13" s="30" t="s">
        <v>32</v>
      </c>
      <c r="B13" s="68">
        <v>10</v>
      </c>
      <c r="C13" s="77"/>
      <c r="D13" s="66">
        <v>10.5</v>
      </c>
      <c r="E13" s="80"/>
      <c r="G13" s="32"/>
      <c r="H13" s="33"/>
      <c r="I13" s="33"/>
      <c r="J13" s="36"/>
      <c r="K13" s="36"/>
      <c r="L13" s="50"/>
      <c r="N13" s="41"/>
      <c r="O13" s="41"/>
      <c r="P13" s="41"/>
      <c r="Q13" s="41"/>
      <c r="R13" s="41"/>
      <c r="S13" s="41"/>
    </row>
    <row r="14" spans="1:19" x14ac:dyDescent="0.2">
      <c r="A14" s="30" t="s">
        <v>34</v>
      </c>
      <c r="B14" s="68">
        <v>0</v>
      </c>
      <c r="C14" s="77"/>
      <c r="D14" s="66">
        <v>0</v>
      </c>
      <c r="E14" s="80"/>
      <c r="G14" s="32" t="s">
        <v>58</v>
      </c>
      <c r="H14" s="33"/>
      <c r="I14" s="33"/>
      <c r="J14" s="36">
        <f>(SUM(B2:B9)+SUM(D2:D9) )* 12.5</f>
        <v>1471.875</v>
      </c>
      <c r="K14" s="36"/>
      <c r="L14" s="50"/>
      <c r="N14" s="41"/>
      <c r="O14" s="41"/>
      <c r="P14" s="41"/>
      <c r="Q14" s="41"/>
      <c r="R14" s="41"/>
      <c r="S14" s="41"/>
    </row>
    <row r="15" spans="1:19" x14ac:dyDescent="0.2">
      <c r="A15" s="30" t="s">
        <v>36</v>
      </c>
      <c r="B15" s="68">
        <v>8.25</v>
      </c>
      <c r="C15" s="77"/>
      <c r="D15" s="66">
        <v>5.25</v>
      </c>
      <c r="E15" s="80"/>
      <c r="G15" s="32"/>
      <c r="H15" s="33"/>
      <c r="I15" s="33"/>
      <c r="J15" s="36"/>
      <c r="K15" s="36"/>
      <c r="L15" s="50"/>
      <c r="N15" s="41"/>
      <c r="O15" s="41"/>
      <c r="P15" s="41"/>
      <c r="Q15" s="41"/>
      <c r="R15" s="41"/>
      <c r="S15" s="41"/>
    </row>
    <row r="16" spans="1:19" x14ac:dyDescent="0.2">
      <c r="A16" s="30" t="s">
        <v>38</v>
      </c>
      <c r="B16" s="68">
        <v>0</v>
      </c>
      <c r="C16" s="77"/>
      <c r="D16" s="66">
        <v>0</v>
      </c>
      <c r="E16" s="80"/>
      <c r="G16" s="32" t="s">
        <v>59</v>
      </c>
      <c r="H16" s="33"/>
      <c r="I16" s="33"/>
      <c r="J16" s="36">
        <f>J14-J12</f>
        <v>590.625</v>
      </c>
      <c r="K16" s="37"/>
      <c r="L16" s="38"/>
      <c r="N16" s="41"/>
      <c r="O16" s="41"/>
      <c r="P16" s="41"/>
      <c r="Q16" s="41"/>
      <c r="R16" s="41"/>
      <c r="S16" s="41"/>
    </row>
    <row r="17" spans="1:19" ht="17" thickBot="1" x14ac:dyDescent="0.25">
      <c r="A17" s="30" t="s">
        <v>40</v>
      </c>
      <c r="B17" s="68">
        <v>3</v>
      </c>
      <c r="C17" s="77"/>
      <c r="D17" s="66">
        <v>5</v>
      </c>
      <c r="E17" s="80"/>
      <c r="G17" s="34"/>
      <c r="H17" s="35"/>
      <c r="I17" s="35"/>
      <c r="J17" s="39"/>
      <c r="K17" s="39"/>
      <c r="L17" s="40"/>
      <c r="N17" s="41"/>
      <c r="O17" s="41"/>
      <c r="P17" s="41"/>
      <c r="Q17" s="41"/>
      <c r="R17" s="41"/>
      <c r="S17" s="41"/>
    </row>
    <row r="18" spans="1:19" ht="17" thickBot="1" x14ac:dyDescent="0.25">
      <c r="A18" s="30" t="s">
        <v>42</v>
      </c>
      <c r="B18" s="69">
        <v>4</v>
      </c>
      <c r="C18" s="78"/>
      <c r="D18" s="75">
        <v>4</v>
      </c>
      <c r="E18" s="81"/>
    </row>
  </sheetData>
  <mergeCells count="16">
    <mergeCell ref="F6:S6"/>
    <mergeCell ref="F7:S7"/>
    <mergeCell ref="F1:S1"/>
    <mergeCell ref="F2:S2"/>
    <mergeCell ref="F3:S3"/>
    <mergeCell ref="F4:S4"/>
    <mergeCell ref="F5:S5"/>
    <mergeCell ref="G16:I17"/>
    <mergeCell ref="J16:L17"/>
    <mergeCell ref="N12:S17"/>
    <mergeCell ref="F8:S8"/>
    <mergeCell ref="F9:S9"/>
    <mergeCell ref="G12:I13"/>
    <mergeCell ref="G14:I15"/>
    <mergeCell ref="J12:L13"/>
    <mergeCell ref="J14:L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Spending &amp; Hours Summary</vt:lpstr>
      <vt:lpstr>Variance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2023-02-23T18:37:58Z</dcterms:created>
  <dcterms:modified xsi:type="dcterms:W3CDTF">2023-02-27T17:30:34Z</dcterms:modified>
</cp:coreProperties>
</file>