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matteo_pearce/Desktop/uni_stuff/third year/SWEng/"/>
    </mc:Choice>
  </mc:AlternateContent>
  <xr:revisionPtr revIDLastSave="0" documentId="13_ncr:1_{5C828B8E-AA95-D347-91B5-2C94C9F4331C}" xr6:coauthVersionLast="47" xr6:coauthVersionMax="47" xr10:uidLastSave="{00000000-0000-0000-0000-000000000000}"/>
  <bookViews>
    <workbookView xWindow="0" yWindow="0" windowWidth="28800" windowHeight="18000" activeTab="1" xr2:uid="{291B2082-B450-7749-B317-D751C40D9302}"/>
  </bookViews>
  <sheets>
    <sheet name="Spending and Hours Summary" sheetId="2" r:id="rId1"/>
    <sheet name="Variance Overview" sheetId="1"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U15" i="1"/>
  <c r="U13" i="1"/>
  <c r="N15" i="1"/>
  <c r="N13" i="1"/>
  <c r="I3" i="1"/>
  <c r="I4" i="1"/>
  <c r="I5" i="1"/>
  <c r="I6" i="1"/>
  <c r="I7" i="1"/>
  <c r="I8" i="1"/>
  <c r="I9" i="1"/>
  <c r="G3" i="1"/>
  <c r="G4" i="1"/>
  <c r="G5" i="1"/>
  <c r="G6" i="1"/>
  <c r="G7" i="1"/>
  <c r="G8" i="1"/>
  <c r="G9" i="1"/>
  <c r="G2" i="1"/>
  <c r="E9" i="1"/>
  <c r="C9" i="1"/>
  <c r="E8" i="1"/>
  <c r="C8" i="1"/>
  <c r="E7" i="1"/>
  <c r="C7" i="1"/>
  <c r="E6" i="1"/>
  <c r="C6" i="1"/>
  <c r="E5" i="1"/>
  <c r="C5" i="1"/>
  <c r="E4" i="1"/>
  <c r="C4" i="1"/>
  <c r="E3" i="1"/>
  <c r="C3" i="1"/>
  <c r="E2" i="1"/>
  <c r="C2" i="1"/>
  <c r="U17" i="1" l="1"/>
  <c r="N17" i="1"/>
</calcChain>
</file>

<file path=xl/sharedStrings.xml><?xml version="1.0" encoding="utf-8"?>
<sst xmlns="http://schemas.openxmlformats.org/spreadsheetml/2006/main" count="100" uniqueCount="64">
  <si>
    <t>Employee</t>
  </si>
  <si>
    <t>Individual Hours</t>
  </si>
  <si>
    <t>Meeting Hours</t>
  </si>
  <si>
    <t>Total Hours</t>
  </si>
  <si>
    <t>Individual Labour Costs (£)</t>
  </si>
  <si>
    <t>Meeting Labour Costs (£)</t>
  </si>
  <si>
    <t>Total Labour Costs (£)</t>
  </si>
  <si>
    <t>Jonathan</t>
  </si>
  <si>
    <t>Luke</t>
  </si>
  <si>
    <t>Will</t>
  </si>
  <si>
    <t>Srikanth</t>
  </si>
  <si>
    <t>Sophie</t>
  </si>
  <si>
    <t>Oliver</t>
  </si>
  <si>
    <t>Matteo</t>
  </si>
  <si>
    <t>Paul</t>
  </si>
  <si>
    <t>Sidharth</t>
  </si>
  <si>
    <t>Sarujan</t>
  </si>
  <si>
    <t>Fraser</t>
  </si>
  <si>
    <t>TOTAL</t>
  </si>
  <si>
    <t>Actual</t>
  </si>
  <si>
    <t>Week 21</t>
  </si>
  <si>
    <t>Week 22</t>
  </si>
  <si>
    <t>Week 23</t>
  </si>
  <si>
    <t>Week 24</t>
  </si>
  <si>
    <t>Week 25</t>
  </si>
  <si>
    <t>Week 26</t>
  </si>
  <si>
    <t>Week 27</t>
  </si>
  <si>
    <t>Week 28</t>
  </si>
  <si>
    <t>Week 29</t>
  </si>
  <si>
    <t>Week 30</t>
  </si>
  <si>
    <t>Week 31</t>
  </si>
  <si>
    <t>Week 32</t>
  </si>
  <si>
    <t>Week 33</t>
  </si>
  <si>
    <t>Week 34</t>
  </si>
  <si>
    <t>Week 35</t>
  </si>
  <si>
    <t>Week 36</t>
  </si>
  <si>
    <t>Week 37</t>
  </si>
  <si>
    <t>Week 38</t>
  </si>
  <si>
    <t>Week 39</t>
  </si>
  <si>
    <t>Development - Client Software</t>
  </si>
  <si>
    <t>Development - Server Software</t>
  </si>
  <si>
    <t>Development Testing</t>
  </si>
  <si>
    <t>Integration and Testing</t>
  </si>
  <si>
    <t>Documentation</t>
  </si>
  <si>
    <t>Marketing</t>
  </si>
  <si>
    <t>Finance</t>
  </si>
  <si>
    <t>Contracts</t>
  </si>
  <si>
    <t>Expected</t>
  </si>
  <si>
    <t>Variance</t>
  </si>
  <si>
    <t>Variance Analysis</t>
  </si>
  <si>
    <t>Projected Total Cost (only labour hrs):</t>
  </si>
  <si>
    <t>Actual Total Cost(only labour hrs):</t>
  </si>
  <si>
    <t>Variance:</t>
  </si>
  <si>
    <t>Weeks 23 &amp; 24</t>
  </si>
  <si>
    <t>Total</t>
  </si>
  <si>
    <t>We had expected to have finished writing the code for both our client app and server app by week 23 (week 8 spring term), but this has obviosuly not panned out as expected. We planned for this and have ample time before we intend to commence the integration phase of the development plan. Development hasn't hit any walls and the variance is due solely to discrepancies in coding abilities between group members and frugal estimates on our part of how much time some aspects of the code would require.</t>
  </si>
  <si>
    <t xml:space="preserve">The negative variance from week 22 has been transferred to weeks 23 &amp; 24. Some unfamiliarity with a few of the testing libraries meant some work took longer than predicted. </t>
  </si>
  <si>
    <t>Some classes in both server and client side cannot have their functionality exaustively tested as they require other classes to be complete and in some cases for entire packages to be finished and working. In light of this, the split between code containing tests and the code it is testing has not been as equal as we initially anticipated, especially for visual elements. The work has leant more heavily towards functional code development over testing code development.</t>
  </si>
  <si>
    <t xml:space="preserve">Planning for the Integration and Testing plan began early as is clear in the tables. The 18 scheduled hours for weeks 24 &amp; 25 have been brought forward as is evident from the large negative variance in week 24. This decision was made due to the difficulties and therefore ensuing anxiety that comes from preparing a plan such as we have never done before. </t>
  </si>
  <si>
    <t xml:space="preserve">Hours not equally distributed between the two weeks but the total hours are close to predicted and overall a negative variance. </t>
  </si>
  <si>
    <t xml:space="preserve">Some members of the team are preoccupied with software development, and we are waiting for approval from the ethics board for our online surveys. </t>
  </si>
  <si>
    <t xml:space="preserve">As financial manager I had allocated a couple of hours per week for maintaining and updating the timesheets as per our needs, but so far the current structure works well and hasn't required any further input. </t>
  </si>
  <si>
    <t>Bulk of the work was deferred as already explained in the first financial report. Implementing TDD in an unfamiliar programming language and IDE proved harder than expected.</t>
  </si>
  <si>
    <t xml:space="preserve">There are 54.75 projected hours left until the next loan payment arrives. Looking at the current spending trend since week 20, we have underestimated our labour costs by about 60%. The extra cost incurred if this trend continues equates to around £410, which added to current variance gives £1400 overspend when the second loan payment arrives in week 30. We had calculated in the FInancial Business Plan that we would have £2614 surplus at the end of week 29, so with our current overspending trend we are not at risk of bankrupcy.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</si>
</sst>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6" formatCode="&quot;£&quot;#,##0.00"/>
  </numFmts>
  <fonts count="6" x14ac:knownFonts="1">
    <font>
      <sz val="12"/>
      <color theme="1"/>
      <name val="Calibri"/>
      <family val="2"/>
      <scheme val="minor"/>
    </font>
    <font>
      <b/>
      <sz val="10"/>
      <color theme="1"/>
      <name val="Roboto"/>
    </font>
    <font>
      <sz val="10"/>
      <color theme="1"/>
      <name val="Roboto"/>
    </font>
    <font>
      <b/>
      <u/>
      <sz val="12"/>
      <color theme="1"/>
      <name val="Roboto"/>
    </font>
    <font>
      <sz val="10"/>
      <color theme="1"/>
      <name val="Arial"/>
      <family val="2"/>
    </font>
    <font>
      <sz val="8"/>
      <name val="Calibri"/>
      <family val="2"/>
      <scheme val="minor"/>
    </font>
  </fonts>
  <fills count="6">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76">
    <xf numFmtId="0" fontId="0" fillId="0" borderId="0" xfId="0"/>
    <xf numFmtId="0" fontId="3" fillId="0" borderId="0" xfId="0" applyFont="1" applyAlignment="1">
      <alignment horizontal="center"/>
    </xf>
    <xf numFmtId="0" fontId="4" fillId="0" borderId="0" xfId="0" applyFont="1" applyAlignment="1">
      <alignment horizontal="center"/>
    </xf>
    <xf numFmtId="0" fontId="1" fillId="0" borderId="0" xfId="0" applyFont="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8" fontId="2" fillId="0" borderId="0" xfId="0" applyNumberFormat="1" applyFont="1" applyAlignment="1">
      <alignment horizontal="center" vertical="center"/>
    </xf>
    <xf numFmtId="8" fontId="1" fillId="0" borderId="0" xfId="0" applyNumberFormat="1" applyFont="1" applyAlignment="1">
      <alignment horizontal="center" vertical="center"/>
    </xf>
    <xf numFmtId="0" fontId="4" fillId="0" borderId="0" xfId="0" applyFont="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xf>
    <xf numFmtId="0" fontId="2" fillId="2" borderId="1" xfId="0" applyFont="1" applyFill="1" applyBorder="1" applyAlignment="1">
      <alignment horizontal="center" vertical="center"/>
    </xf>
    <xf numFmtId="0" fontId="2" fillId="0" borderId="1" xfId="0" applyFont="1" applyFill="1" applyBorder="1" applyAlignment="1">
      <alignment horizontal="center"/>
    </xf>
    <xf numFmtId="0" fontId="1" fillId="0" borderId="2" xfId="0" applyFont="1" applyBorder="1" applyAlignment="1">
      <alignment horizontal="center"/>
    </xf>
    <xf numFmtId="0" fontId="0" fillId="0" borderId="4" xfId="0" applyBorder="1" applyAlignment="1">
      <alignment horizontal="center" vertical="center"/>
    </xf>
    <xf numFmtId="0" fontId="0" fillId="0" borderId="3" xfId="0" applyBorder="1" applyAlignment="1">
      <alignment horizontal="center" vertical="center"/>
    </xf>
    <xf numFmtId="0" fontId="2" fillId="0" borderId="5" xfId="0" applyFont="1" applyBorder="1" applyAlignment="1">
      <alignment horizontal="center" vertical="center"/>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6" xfId="0" applyBorder="1" applyAlignment="1">
      <alignment horizontal="left" vertical="center" wrapText="1"/>
    </xf>
    <xf numFmtId="0" fontId="2" fillId="0" borderId="9" xfId="0" applyFont="1" applyBorder="1" applyAlignment="1">
      <alignment horizontal="center" vertical="center"/>
    </xf>
    <xf numFmtId="0" fontId="2" fillId="3" borderId="10" xfId="0" applyFont="1" applyFill="1" applyBorder="1" applyAlignment="1">
      <alignment horizontal="center" vertical="center"/>
    </xf>
    <xf numFmtId="0" fontId="0" fillId="0" borderId="1" xfId="0" applyBorder="1" applyAlignment="1">
      <alignment horizontal="left"/>
    </xf>
    <xf numFmtId="0" fontId="0" fillId="0" borderId="10" xfId="0" applyBorder="1" applyAlignment="1">
      <alignment horizontal="left"/>
    </xf>
    <xf numFmtId="0" fontId="2" fillId="2" borderId="10" xfId="0" applyFont="1" applyFill="1" applyBorder="1" applyAlignment="1">
      <alignment horizontal="center" vertical="center"/>
    </xf>
    <xf numFmtId="0" fontId="0" fillId="0" borderId="11" xfId="0" applyBorder="1" applyAlignment="1">
      <alignment horizontal="left" wrapText="1"/>
    </xf>
    <xf numFmtId="0" fontId="0" fillId="0" borderId="1" xfId="0" applyBorder="1" applyAlignment="1">
      <alignment horizontal="left" wrapText="1"/>
    </xf>
    <xf numFmtId="0" fontId="0" fillId="0" borderId="10" xfId="0" applyBorder="1" applyAlignment="1">
      <alignment horizontal="left" wrapText="1"/>
    </xf>
    <xf numFmtId="0" fontId="2" fillId="0" borderId="12" xfId="0" applyFont="1" applyBorder="1" applyAlignment="1">
      <alignment horizontal="center" vertical="center"/>
    </xf>
    <xf numFmtId="0" fontId="2" fillId="3" borderId="13" xfId="0" applyFont="1" applyFill="1" applyBorder="1" applyAlignment="1">
      <alignment horizontal="center" vertical="center"/>
    </xf>
    <xf numFmtId="0" fontId="2" fillId="4" borderId="8" xfId="0" applyFont="1" applyFill="1" applyBorder="1" applyAlignment="1">
      <alignment horizontal="center" vertical="center"/>
    </xf>
    <xf numFmtId="0" fontId="2" fillId="0" borderId="8" xfId="0" applyFont="1" applyBorder="1" applyAlignment="1">
      <alignment horizontal="center" vertical="center"/>
    </xf>
    <xf numFmtId="0" fontId="2" fillId="4" borderId="6"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10" xfId="0" applyFont="1" applyFill="1" applyBorder="1" applyAlignment="1">
      <alignment horizontal="center" vertical="center"/>
    </xf>
    <xf numFmtId="0" fontId="0" fillId="0" borderId="16" xfId="0" applyBorder="1" applyAlignment="1">
      <alignment horizontal="right" vertical="center"/>
    </xf>
    <xf numFmtId="0" fontId="0" fillId="0" borderId="17" xfId="0" applyBorder="1" applyAlignment="1">
      <alignment horizontal="right" vertical="center"/>
    </xf>
    <xf numFmtId="166" fontId="0" fillId="0" borderId="17" xfId="0" applyNumberFormat="1" applyBorder="1" applyAlignment="1">
      <alignment horizontal="center" vertical="center"/>
    </xf>
    <xf numFmtId="166" fontId="0" fillId="0" borderId="18" xfId="0" applyNumberFormat="1" applyBorder="1" applyAlignment="1">
      <alignment horizontal="center" vertical="center"/>
    </xf>
    <xf numFmtId="0" fontId="0" fillId="0" borderId="0" xfId="0" applyAlignment="1">
      <alignment horizontal="left" vertical="center" wrapText="1"/>
    </xf>
    <xf numFmtId="0" fontId="0" fillId="0" borderId="19" xfId="0" applyBorder="1" applyAlignment="1">
      <alignment horizontal="right" vertical="center"/>
    </xf>
    <xf numFmtId="0" fontId="0" fillId="0" borderId="0" xfId="0" applyAlignment="1">
      <alignment horizontal="right" vertical="center"/>
    </xf>
    <xf numFmtId="166" fontId="0" fillId="0" borderId="0" xfId="0" applyNumberFormat="1" applyAlignment="1">
      <alignment horizontal="center" vertical="center"/>
    </xf>
    <xf numFmtId="166" fontId="0" fillId="0" borderId="20" xfId="0" applyNumberFormat="1" applyBorder="1" applyAlignment="1">
      <alignment horizontal="center" vertical="center"/>
    </xf>
    <xf numFmtId="0" fontId="0" fillId="0" borderId="0" xfId="0" applyAlignment="1">
      <alignment horizontal="center" vertical="center"/>
    </xf>
    <xf numFmtId="0" fontId="0" fillId="0" borderId="20" xfId="0" applyBorder="1" applyAlignment="1">
      <alignment horizontal="center" vertical="center"/>
    </xf>
    <xf numFmtId="0" fontId="0" fillId="0" borderId="21" xfId="0" applyBorder="1" applyAlignment="1">
      <alignment horizontal="right" vertical="center"/>
    </xf>
    <xf numFmtId="0" fontId="0" fillId="0" borderId="22" xfId="0" applyBorder="1" applyAlignment="1">
      <alignment horizontal="right" vertical="center"/>
    </xf>
    <xf numFmtId="0" fontId="0" fillId="0" borderId="22" xfId="0" applyBorder="1" applyAlignment="1">
      <alignment horizontal="center" vertical="center"/>
    </xf>
    <xf numFmtId="0" fontId="0" fillId="0" borderId="23" xfId="0" applyBorder="1" applyAlignment="1">
      <alignment horizontal="center" vertical="center"/>
    </xf>
    <xf numFmtId="0" fontId="2" fillId="4" borderId="15" xfId="0" applyFont="1" applyFill="1" applyBorder="1" applyAlignment="1">
      <alignment horizontal="center" vertical="center"/>
    </xf>
    <xf numFmtId="0" fontId="2" fillId="0" borderId="15" xfId="0" applyFont="1" applyBorder="1" applyAlignment="1">
      <alignment horizontal="center" vertical="center"/>
    </xf>
    <xf numFmtId="0" fontId="2" fillId="4" borderId="13" xfId="0" applyFont="1" applyFill="1" applyBorder="1" applyAlignment="1">
      <alignment horizontal="center" vertical="center"/>
    </xf>
    <xf numFmtId="0" fontId="2" fillId="3" borderId="1"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24" xfId="0" applyFont="1" applyBorder="1" applyAlignment="1">
      <alignment horizontal="center" vertical="center"/>
    </xf>
    <xf numFmtId="0" fontId="2" fillId="2" borderId="25" xfId="0" applyFont="1" applyFill="1" applyBorder="1" applyAlignment="1">
      <alignment horizontal="center" vertical="center"/>
    </xf>
    <xf numFmtId="0" fontId="2" fillId="0" borderId="24" xfId="0" applyFont="1" applyFill="1" applyBorder="1" applyAlignment="1">
      <alignment horizontal="center" vertical="center"/>
    </xf>
    <xf numFmtId="0" fontId="1" fillId="0" borderId="26" xfId="0" applyFont="1" applyBorder="1" applyAlignment="1">
      <alignment horizontal="center"/>
    </xf>
    <xf numFmtId="0" fontId="0" fillId="2" borderId="25" xfId="0" applyFill="1" applyBorder="1" applyAlignment="1">
      <alignment horizontal="center" vertical="center"/>
    </xf>
    <xf numFmtId="0" fontId="0" fillId="2" borderId="10" xfId="0" applyFill="1" applyBorder="1" applyAlignment="1">
      <alignment horizontal="center" vertical="center"/>
    </xf>
    <xf numFmtId="0" fontId="0" fillId="3" borderId="10" xfId="0" applyFill="1" applyBorder="1" applyAlignment="1">
      <alignment horizontal="center" vertical="center"/>
    </xf>
    <xf numFmtId="0" fontId="0" fillId="2" borderId="13" xfId="0" applyFill="1" applyBorder="1" applyAlignment="1">
      <alignment horizontal="center" vertical="center"/>
    </xf>
    <xf numFmtId="0" fontId="0" fillId="0" borderId="11" xfId="0" applyBorder="1" applyAlignment="1">
      <alignment horizontal="left" vertical="center"/>
    </xf>
    <xf numFmtId="0" fontId="0" fillId="0" borderId="1"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wrapText="1"/>
    </xf>
    <xf numFmtId="0" fontId="0" fillId="0" borderId="1" xfId="0" applyBorder="1" applyAlignment="1">
      <alignment horizontal="left" vertical="center" wrapText="1"/>
    </xf>
    <xf numFmtId="0" fontId="0" fillId="0" borderId="10" xfId="0" applyBorder="1" applyAlignment="1">
      <alignment horizontal="left" vertical="center" wrapText="1"/>
    </xf>
    <xf numFmtId="0" fontId="0" fillId="0" borderId="14" xfId="0" applyBorder="1" applyAlignment="1">
      <alignment horizontal="left" vertical="center"/>
    </xf>
    <xf numFmtId="0" fontId="0" fillId="0" borderId="15" xfId="0" applyBorder="1" applyAlignment="1">
      <alignment horizontal="left" vertical="center"/>
    </xf>
    <xf numFmtId="0" fontId="0" fillId="0" borderId="13" xfId="0" applyBorder="1" applyAlignment="1">
      <alignment horizontal="left" vertical="center"/>
    </xf>
    <xf numFmtId="0" fontId="2" fillId="5" borderId="1" xfId="0" applyFont="1" applyFill="1" applyBorder="1" applyAlignment="1">
      <alignment horizontal="center" vertical="center"/>
    </xf>
    <xf numFmtId="0" fontId="2" fillId="3"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13</xdr:row>
      <xdr:rowOff>38100</xdr:rowOff>
    </xdr:from>
    <xdr:to>
      <xdr:col>7</xdr:col>
      <xdr:colOff>1032</xdr:colOff>
      <xdr:row>33</xdr:row>
      <xdr:rowOff>139700</xdr:rowOff>
    </xdr:to>
    <xdr:pic>
      <xdr:nvPicPr>
        <xdr:cNvPr id="3" name="Picture 2">
          <a:extLst>
            <a:ext uri="{FF2B5EF4-FFF2-40B4-BE49-F238E27FC236}">
              <a16:creationId xmlns:a16="http://schemas.microsoft.com/office/drawing/2014/main" id="{D18306CA-615C-7C4F-B275-467053BD73B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679700"/>
          <a:ext cx="8014732" cy="4165600"/>
        </a:xfrm>
        <a:prstGeom prst="rect">
          <a:avLst/>
        </a:prstGeom>
      </xdr:spPr>
    </xdr:pic>
    <xdr:clientData/>
  </xdr:twoCellAnchor>
  <xdr:twoCellAnchor>
    <xdr:from>
      <xdr:col>7</xdr:col>
      <xdr:colOff>25400</xdr:colOff>
      <xdr:row>18</xdr:row>
      <xdr:rowOff>38100</xdr:rowOff>
    </xdr:from>
    <xdr:to>
      <xdr:col>17</xdr:col>
      <xdr:colOff>546100</xdr:colOff>
      <xdr:row>33</xdr:row>
      <xdr:rowOff>190500</xdr:rowOff>
    </xdr:to>
    <xdr:sp macro="" textlink="">
      <xdr:nvSpPr>
        <xdr:cNvPr id="4" name="TextBox 3">
          <a:extLst>
            <a:ext uri="{FF2B5EF4-FFF2-40B4-BE49-F238E27FC236}">
              <a16:creationId xmlns:a16="http://schemas.microsoft.com/office/drawing/2014/main" id="{84EE964A-4E34-724A-8BD8-B3D1ABC29AA4}"/>
            </a:ext>
          </a:extLst>
        </xdr:cNvPr>
        <xdr:cNvSpPr txBox="1"/>
      </xdr:nvSpPr>
      <xdr:spPr>
        <a:xfrm>
          <a:off x="8039100" y="3695700"/>
          <a:ext cx="7531100" cy="3200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a:t>
          </a:r>
          <a:r>
            <a:rPr lang="en-GB" sz="1100" baseline="0"/>
            <a:t> report concerns primarily weeks 23 &amp; 24 - weeks 8 &amp; 9 of the spring term - although the total labour costs and hours displayed in the Spending and Hours Summary are counted from Financial Business Plan submission in week 20. </a:t>
          </a:r>
        </a:p>
        <a:p>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In our timesheets we also have a log which breaks down every task performed by each member and the hours spent, the area of development it concerns, and a description of the time they thought it would take and why they may have deviated from this estimate. I have omitted these from this report, instead providing a summary in the Variance Overview sheet. </a:t>
          </a:r>
          <a:endParaRPr lang="en-GB" sz="1100"/>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12A66-F78D-D04E-A91A-4677F6C78527}">
  <dimension ref="A1:AC38"/>
  <sheetViews>
    <sheetView workbookViewId="0">
      <selection activeCell="I38" sqref="I38"/>
    </sheetView>
  </sheetViews>
  <sheetFormatPr baseColWidth="10" defaultRowHeight="16" x14ac:dyDescent="0.2"/>
  <cols>
    <col min="1" max="1" width="8.6640625" bestFit="1" customWidth="1"/>
    <col min="2" max="2" width="13.83203125" bestFit="1" customWidth="1"/>
    <col min="3" max="3" width="12.33203125" bestFit="1" customWidth="1"/>
    <col min="4" max="4" width="10" bestFit="1" customWidth="1"/>
    <col min="5" max="5" width="22" bestFit="1" customWidth="1"/>
    <col min="6" max="6" width="20.33203125" bestFit="1" customWidth="1"/>
    <col min="7" max="7" width="18" bestFit="1" customWidth="1"/>
    <col min="8" max="8" width="24.5" bestFit="1" customWidth="1"/>
    <col min="9" max="27" width="7.5" bestFit="1" customWidth="1"/>
  </cols>
  <sheetData>
    <row r="1" spans="1:29" x14ac:dyDescent="0.2">
      <c r="A1" s="3" t="s">
        <v>0</v>
      </c>
      <c r="B1" s="3" t="s">
        <v>1</v>
      </c>
      <c r="C1" s="3" t="s">
        <v>2</v>
      </c>
      <c r="D1" s="3" t="s">
        <v>3</v>
      </c>
      <c r="E1" s="3" t="s">
        <v>4</v>
      </c>
      <c r="F1" s="3" t="s">
        <v>5</v>
      </c>
      <c r="G1" s="3" t="s">
        <v>6</v>
      </c>
      <c r="H1" s="4" t="s">
        <v>19</v>
      </c>
      <c r="I1" s="3" t="s">
        <v>20</v>
      </c>
      <c r="J1" s="3" t="s">
        <v>21</v>
      </c>
      <c r="K1" s="3" t="s">
        <v>22</v>
      </c>
      <c r="L1" s="3" t="s">
        <v>23</v>
      </c>
      <c r="M1" s="3" t="s">
        <v>24</v>
      </c>
      <c r="N1" s="3" t="s">
        <v>25</v>
      </c>
      <c r="O1" s="3" t="s">
        <v>26</v>
      </c>
      <c r="P1" s="3" t="s">
        <v>27</v>
      </c>
      <c r="Q1" s="3" t="s">
        <v>28</v>
      </c>
      <c r="R1" s="3" t="s">
        <v>29</v>
      </c>
      <c r="S1" s="3" t="s">
        <v>30</v>
      </c>
      <c r="T1" s="3" t="s">
        <v>31</v>
      </c>
      <c r="U1" s="3" t="s">
        <v>32</v>
      </c>
      <c r="V1" s="3" t="s">
        <v>33</v>
      </c>
      <c r="W1" s="3" t="s">
        <v>34</v>
      </c>
      <c r="X1" s="3" t="s">
        <v>35</v>
      </c>
      <c r="Y1" s="3" t="s">
        <v>36</v>
      </c>
      <c r="Z1" s="3" t="s">
        <v>37</v>
      </c>
      <c r="AA1" s="3" t="s">
        <v>38</v>
      </c>
      <c r="AB1" s="5"/>
      <c r="AC1" s="5"/>
    </row>
    <row r="2" spans="1:29" x14ac:dyDescent="0.2">
      <c r="A2" s="3" t="s">
        <v>7</v>
      </c>
      <c r="B2" s="6">
        <v>12</v>
      </c>
      <c r="C2" s="6">
        <v>2.5</v>
      </c>
      <c r="D2" s="3">
        <v>14.5</v>
      </c>
      <c r="E2" s="7">
        <v>150</v>
      </c>
      <c r="F2" s="7">
        <v>31.25</v>
      </c>
      <c r="G2" s="8">
        <v>181.25</v>
      </c>
      <c r="H2" s="3" t="s">
        <v>39</v>
      </c>
      <c r="I2" s="11">
        <v>12.5</v>
      </c>
      <c r="J2" s="11">
        <v>10.25</v>
      </c>
      <c r="K2" s="12">
        <v>13.25</v>
      </c>
      <c r="L2" s="12">
        <v>14.75</v>
      </c>
      <c r="M2" s="74">
        <v>0</v>
      </c>
      <c r="N2" s="74">
        <v>0</v>
      </c>
      <c r="O2" s="74">
        <v>0</v>
      </c>
      <c r="P2" s="74">
        <v>0</v>
      </c>
      <c r="Q2" s="74">
        <v>0</v>
      </c>
      <c r="R2" s="74">
        <v>0</v>
      </c>
      <c r="S2" s="74">
        <v>0</v>
      </c>
      <c r="T2" s="74">
        <v>0</v>
      </c>
      <c r="U2" s="74">
        <v>0</v>
      </c>
      <c r="V2" s="74">
        <v>0</v>
      </c>
      <c r="W2" s="74">
        <v>0</v>
      </c>
      <c r="X2" s="74">
        <v>0</v>
      </c>
      <c r="Y2" s="74">
        <v>0</v>
      </c>
      <c r="Z2" s="74">
        <v>0</v>
      </c>
      <c r="AA2" s="74">
        <v>0</v>
      </c>
      <c r="AB2" s="5"/>
      <c r="AC2" s="5"/>
    </row>
    <row r="3" spans="1:29" x14ac:dyDescent="0.2">
      <c r="A3" s="3" t="s">
        <v>8</v>
      </c>
      <c r="B3" s="6">
        <v>9.75</v>
      </c>
      <c r="C3" s="6">
        <v>1.5</v>
      </c>
      <c r="D3" s="3">
        <v>11.25</v>
      </c>
      <c r="E3" s="7">
        <v>121.88</v>
      </c>
      <c r="F3" s="7">
        <v>18.75</v>
      </c>
      <c r="G3" s="8">
        <v>140.63</v>
      </c>
      <c r="H3" s="3" t="s">
        <v>40</v>
      </c>
      <c r="I3" s="75">
        <v>5.5</v>
      </c>
      <c r="J3" s="75">
        <v>3</v>
      </c>
      <c r="K3" s="12">
        <v>7.75</v>
      </c>
      <c r="L3" s="12">
        <v>4.75</v>
      </c>
      <c r="M3" s="74">
        <v>0</v>
      </c>
      <c r="N3" s="74">
        <v>0</v>
      </c>
      <c r="O3" s="74">
        <v>0</v>
      </c>
      <c r="P3" s="74">
        <v>0</v>
      </c>
      <c r="Q3" s="74">
        <v>0</v>
      </c>
      <c r="R3" s="74">
        <v>0</v>
      </c>
      <c r="S3" s="74">
        <v>0</v>
      </c>
      <c r="T3" s="74">
        <v>0</v>
      </c>
      <c r="U3" s="74">
        <v>0</v>
      </c>
      <c r="V3" s="74">
        <v>0</v>
      </c>
      <c r="W3" s="74">
        <v>0</v>
      </c>
      <c r="X3" s="74">
        <v>0</v>
      </c>
      <c r="Y3" s="74">
        <v>0</v>
      </c>
      <c r="Z3" s="74">
        <v>0</v>
      </c>
      <c r="AA3" s="74">
        <v>0</v>
      </c>
      <c r="AB3" s="5"/>
      <c r="AC3" s="5"/>
    </row>
    <row r="4" spans="1:29" x14ac:dyDescent="0.2">
      <c r="A4" s="3" t="s">
        <v>9</v>
      </c>
      <c r="B4" s="6">
        <v>12.5</v>
      </c>
      <c r="C4" s="6">
        <v>3</v>
      </c>
      <c r="D4" s="3">
        <v>15.5</v>
      </c>
      <c r="E4" s="7">
        <v>156.25</v>
      </c>
      <c r="F4" s="7">
        <v>37.5</v>
      </c>
      <c r="G4" s="8">
        <v>193.75</v>
      </c>
      <c r="H4" s="3" t="s">
        <v>41</v>
      </c>
      <c r="I4" s="75">
        <v>2</v>
      </c>
      <c r="J4" s="75">
        <v>2</v>
      </c>
      <c r="K4" s="54">
        <v>1</v>
      </c>
      <c r="L4" s="12">
        <v>1.75</v>
      </c>
      <c r="M4" s="74">
        <v>0</v>
      </c>
      <c r="N4" s="74">
        <v>0</v>
      </c>
      <c r="O4" s="74">
        <v>0</v>
      </c>
      <c r="P4" s="74">
        <v>0</v>
      </c>
      <c r="Q4" s="74">
        <v>0</v>
      </c>
      <c r="R4" s="74">
        <v>0</v>
      </c>
      <c r="S4" s="74">
        <v>0</v>
      </c>
      <c r="T4" s="74">
        <v>0</v>
      </c>
      <c r="U4" s="74">
        <v>0</v>
      </c>
      <c r="V4" s="74">
        <v>0</v>
      </c>
      <c r="W4" s="74">
        <v>0</v>
      </c>
      <c r="X4" s="74">
        <v>0</v>
      </c>
      <c r="Y4" s="74">
        <v>0</v>
      </c>
      <c r="Z4" s="74">
        <v>0</v>
      </c>
      <c r="AA4" s="74">
        <v>0</v>
      </c>
      <c r="AB4" s="5"/>
      <c r="AC4" s="5"/>
    </row>
    <row r="5" spans="1:29" x14ac:dyDescent="0.2">
      <c r="A5" s="3" t="s">
        <v>10</v>
      </c>
      <c r="B5" s="6">
        <v>7</v>
      </c>
      <c r="C5" s="6">
        <v>1</v>
      </c>
      <c r="D5" s="3">
        <v>8</v>
      </c>
      <c r="E5" s="7">
        <v>87.5</v>
      </c>
      <c r="F5" s="7">
        <v>12.5</v>
      </c>
      <c r="G5" s="8">
        <v>100</v>
      </c>
      <c r="H5" s="3" t="s">
        <v>42</v>
      </c>
      <c r="I5" s="11">
        <v>4</v>
      </c>
      <c r="J5" s="11">
        <v>6.25</v>
      </c>
      <c r="K5" s="12">
        <v>10</v>
      </c>
      <c r="L5" s="54">
        <v>0</v>
      </c>
      <c r="M5" s="74">
        <v>0</v>
      </c>
      <c r="N5" s="74">
        <v>0</v>
      </c>
      <c r="O5" s="74">
        <v>0</v>
      </c>
      <c r="P5" s="74">
        <v>0</v>
      </c>
      <c r="Q5" s="74">
        <v>0</v>
      </c>
      <c r="R5" s="74">
        <v>0</v>
      </c>
      <c r="S5" s="74">
        <v>0</v>
      </c>
      <c r="T5" s="74">
        <v>0</v>
      </c>
      <c r="U5" s="74">
        <v>0</v>
      </c>
      <c r="V5" s="74">
        <v>0</v>
      </c>
      <c r="W5" s="74">
        <v>0</v>
      </c>
      <c r="X5" s="74">
        <v>0</v>
      </c>
      <c r="Y5" s="74">
        <v>0</v>
      </c>
      <c r="Z5" s="74">
        <v>0</v>
      </c>
      <c r="AA5" s="74">
        <v>0</v>
      </c>
      <c r="AB5" s="5"/>
      <c r="AC5" s="5"/>
    </row>
    <row r="6" spans="1:29" x14ac:dyDescent="0.2">
      <c r="A6" s="3" t="s">
        <v>11</v>
      </c>
      <c r="B6" s="6">
        <v>17</v>
      </c>
      <c r="C6" s="6">
        <v>5</v>
      </c>
      <c r="D6" s="3">
        <v>22</v>
      </c>
      <c r="E6" s="7">
        <v>212.5</v>
      </c>
      <c r="F6" s="7">
        <v>62.5</v>
      </c>
      <c r="G6" s="8">
        <v>275</v>
      </c>
      <c r="H6" s="3" t="s">
        <v>43</v>
      </c>
      <c r="I6" s="11">
        <v>11.25</v>
      </c>
      <c r="J6" s="11">
        <v>6</v>
      </c>
      <c r="K6" s="12">
        <v>6.5</v>
      </c>
      <c r="L6" s="54">
        <v>1.5</v>
      </c>
      <c r="M6" s="74">
        <v>0</v>
      </c>
      <c r="N6" s="74">
        <v>0</v>
      </c>
      <c r="O6" s="74">
        <v>0</v>
      </c>
      <c r="P6" s="74">
        <v>0</v>
      </c>
      <c r="Q6" s="74">
        <v>0</v>
      </c>
      <c r="R6" s="74">
        <v>0</v>
      </c>
      <c r="S6" s="74">
        <v>0</v>
      </c>
      <c r="T6" s="74">
        <v>0</v>
      </c>
      <c r="U6" s="74">
        <v>0</v>
      </c>
      <c r="V6" s="74">
        <v>0</v>
      </c>
      <c r="W6" s="74">
        <v>0</v>
      </c>
      <c r="X6" s="74">
        <v>0</v>
      </c>
      <c r="Y6" s="74">
        <v>0</v>
      </c>
      <c r="Z6" s="74">
        <v>0</v>
      </c>
      <c r="AA6" s="74">
        <v>0</v>
      </c>
      <c r="AB6" s="5"/>
      <c r="AC6" s="5"/>
    </row>
    <row r="7" spans="1:29" x14ac:dyDescent="0.2">
      <c r="A7" s="3" t="s">
        <v>12</v>
      </c>
      <c r="B7" s="6">
        <v>15</v>
      </c>
      <c r="C7" s="6">
        <v>0.5</v>
      </c>
      <c r="D7" s="3">
        <v>15.5</v>
      </c>
      <c r="E7" s="7">
        <v>187.5</v>
      </c>
      <c r="F7" s="7">
        <v>6.25</v>
      </c>
      <c r="G7" s="8">
        <v>193.75</v>
      </c>
      <c r="H7" s="3" t="s">
        <v>44</v>
      </c>
      <c r="I7" s="11">
        <v>29.5</v>
      </c>
      <c r="J7" s="11">
        <v>12</v>
      </c>
      <c r="K7" s="54">
        <v>0.5</v>
      </c>
      <c r="L7" s="54">
        <v>1</v>
      </c>
      <c r="M7" s="74">
        <v>0</v>
      </c>
      <c r="N7" s="74">
        <v>0</v>
      </c>
      <c r="O7" s="74">
        <v>0</v>
      </c>
      <c r="P7" s="74">
        <v>0</v>
      </c>
      <c r="Q7" s="74">
        <v>0</v>
      </c>
      <c r="R7" s="74">
        <v>0</v>
      </c>
      <c r="S7" s="74">
        <v>0</v>
      </c>
      <c r="T7" s="74">
        <v>0</v>
      </c>
      <c r="U7" s="74">
        <v>0</v>
      </c>
      <c r="V7" s="74">
        <v>0</v>
      </c>
      <c r="W7" s="74">
        <v>0</v>
      </c>
      <c r="X7" s="74">
        <v>0</v>
      </c>
      <c r="Y7" s="74">
        <v>0</v>
      </c>
      <c r="Z7" s="74">
        <v>0</v>
      </c>
      <c r="AA7" s="74">
        <v>0</v>
      </c>
      <c r="AB7" s="5"/>
      <c r="AC7" s="5"/>
    </row>
    <row r="8" spans="1:29" x14ac:dyDescent="0.2">
      <c r="A8" s="3" t="s">
        <v>13</v>
      </c>
      <c r="B8" s="6">
        <v>12.25</v>
      </c>
      <c r="C8" s="6">
        <v>1.75</v>
      </c>
      <c r="D8" s="3">
        <v>14</v>
      </c>
      <c r="E8" s="7">
        <v>153.13</v>
      </c>
      <c r="F8" s="7">
        <v>21.88</v>
      </c>
      <c r="G8" s="8">
        <v>175</v>
      </c>
      <c r="H8" s="3" t="s">
        <v>45</v>
      </c>
      <c r="I8" s="11">
        <v>7.5</v>
      </c>
      <c r="J8" s="75">
        <v>2.5</v>
      </c>
      <c r="K8" s="54">
        <v>0</v>
      </c>
      <c r="L8" s="54">
        <v>3</v>
      </c>
      <c r="M8" s="74">
        <v>0</v>
      </c>
      <c r="N8" s="74">
        <v>0</v>
      </c>
      <c r="O8" s="74">
        <v>0</v>
      </c>
      <c r="P8" s="74">
        <v>0</v>
      </c>
      <c r="Q8" s="74">
        <v>0</v>
      </c>
      <c r="R8" s="74">
        <v>0</v>
      </c>
      <c r="S8" s="74">
        <v>0</v>
      </c>
      <c r="T8" s="74">
        <v>0</v>
      </c>
      <c r="U8" s="74">
        <v>0</v>
      </c>
      <c r="V8" s="74">
        <v>0</v>
      </c>
      <c r="W8" s="74">
        <v>0</v>
      </c>
      <c r="X8" s="74">
        <v>0</v>
      </c>
      <c r="Y8" s="74">
        <v>0</v>
      </c>
      <c r="Z8" s="74">
        <v>0</v>
      </c>
      <c r="AA8" s="74">
        <v>0</v>
      </c>
      <c r="AB8" s="5"/>
      <c r="AC8" s="5"/>
    </row>
    <row r="9" spans="1:29" x14ac:dyDescent="0.2">
      <c r="A9" s="3" t="s">
        <v>14</v>
      </c>
      <c r="B9" s="6">
        <v>21.5</v>
      </c>
      <c r="C9" s="6">
        <v>2</v>
      </c>
      <c r="D9" s="3">
        <v>23.5</v>
      </c>
      <c r="E9" s="7">
        <v>268.75</v>
      </c>
      <c r="F9" s="7">
        <v>25</v>
      </c>
      <c r="G9" s="8">
        <v>293.75</v>
      </c>
      <c r="H9" s="3" t="s">
        <v>46</v>
      </c>
      <c r="I9" s="75">
        <v>3</v>
      </c>
      <c r="J9" s="75">
        <v>0.5</v>
      </c>
      <c r="K9" s="12">
        <v>9.25</v>
      </c>
      <c r="L9" s="12">
        <v>4.5</v>
      </c>
      <c r="M9" s="74">
        <v>0</v>
      </c>
      <c r="N9" s="74">
        <v>0</v>
      </c>
      <c r="O9" s="74">
        <v>0</v>
      </c>
      <c r="P9" s="74">
        <v>0</v>
      </c>
      <c r="Q9" s="74">
        <v>0</v>
      </c>
      <c r="R9" s="74">
        <v>0</v>
      </c>
      <c r="S9" s="74">
        <v>0</v>
      </c>
      <c r="T9" s="74">
        <v>0</v>
      </c>
      <c r="U9" s="74">
        <v>0</v>
      </c>
      <c r="V9" s="74">
        <v>0</v>
      </c>
      <c r="W9" s="74">
        <v>0</v>
      </c>
      <c r="X9" s="74">
        <v>0</v>
      </c>
      <c r="Y9" s="74">
        <v>0</v>
      </c>
      <c r="Z9" s="74">
        <v>0</v>
      </c>
      <c r="AA9" s="74">
        <v>0</v>
      </c>
      <c r="AB9" s="5"/>
      <c r="AC9" s="5"/>
    </row>
    <row r="10" spans="1:29" x14ac:dyDescent="0.2">
      <c r="A10" s="3" t="s">
        <v>15</v>
      </c>
      <c r="B10" s="6">
        <v>21.5</v>
      </c>
      <c r="C10" s="6">
        <v>3.25</v>
      </c>
      <c r="D10" s="3">
        <v>24.75</v>
      </c>
      <c r="E10" s="7">
        <v>268.75</v>
      </c>
      <c r="F10" s="7">
        <v>40.630000000000003</v>
      </c>
      <c r="G10" s="8">
        <v>309.38</v>
      </c>
      <c r="H10" s="4" t="s">
        <v>47</v>
      </c>
      <c r="I10" s="2"/>
      <c r="J10" s="2"/>
      <c r="K10" s="9"/>
      <c r="L10" s="9"/>
      <c r="M10" s="9"/>
      <c r="N10" s="9"/>
      <c r="O10" s="9"/>
      <c r="P10" s="9"/>
      <c r="Q10" s="9"/>
      <c r="R10" s="9"/>
      <c r="S10" s="9"/>
      <c r="T10" s="9"/>
      <c r="U10" s="9"/>
      <c r="V10" s="9"/>
      <c r="W10" s="9"/>
      <c r="X10" s="9"/>
      <c r="Y10" s="9"/>
      <c r="Z10" s="9"/>
      <c r="AA10" s="9"/>
      <c r="AB10" s="5"/>
      <c r="AC10" s="5"/>
    </row>
    <row r="11" spans="1:29" x14ac:dyDescent="0.2">
      <c r="A11" s="3" t="s">
        <v>16</v>
      </c>
      <c r="B11" s="6">
        <v>15</v>
      </c>
      <c r="C11" s="6">
        <v>0</v>
      </c>
      <c r="D11" s="3">
        <v>15</v>
      </c>
      <c r="E11" s="7">
        <v>187.5</v>
      </c>
      <c r="F11" s="7">
        <v>0</v>
      </c>
      <c r="G11" s="8">
        <v>187.5</v>
      </c>
      <c r="H11" s="3" t="s">
        <v>39</v>
      </c>
      <c r="I11" s="13">
        <v>4.5</v>
      </c>
      <c r="J11" s="13">
        <v>3.5</v>
      </c>
      <c r="K11" s="10">
        <v>0</v>
      </c>
      <c r="L11" s="10">
        <v>0</v>
      </c>
      <c r="M11" s="74">
        <v>0</v>
      </c>
      <c r="N11" s="74">
        <v>0</v>
      </c>
      <c r="O11" s="74">
        <v>0</v>
      </c>
      <c r="P11" s="74">
        <v>0</v>
      </c>
      <c r="Q11" s="74">
        <v>0</v>
      </c>
      <c r="R11" s="74">
        <v>0</v>
      </c>
      <c r="S11" s="74">
        <v>0</v>
      </c>
      <c r="T11" s="74">
        <v>0</v>
      </c>
      <c r="U11" s="74">
        <v>0</v>
      </c>
      <c r="V11" s="74">
        <v>0</v>
      </c>
      <c r="W11" s="74">
        <v>0</v>
      </c>
      <c r="X11" s="74">
        <v>0</v>
      </c>
      <c r="Y11" s="74">
        <v>0</v>
      </c>
      <c r="Z11" s="74">
        <v>0</v>
      </c>
      <c r="AA11" s="74">
        <v>0</v>
      </c>
      <c r="AB11" s="5"/>
      <c r="AC11" s="5"/>
    </row>
    <row r="12" spans="1:29" x14ac:dyDescent="0.2">
      <c r="A12" s="3" t="s">
        <v>17</v>
      </c>
      <c r="B12" s="6">
        <v>31.75</v>
      </c>
      <c r="C12" s="6">
        <v>3.5</v>
      </c>
      <c r="D12" s="3">
        <v>35.25</v>
      </c>
      <c r="E12" s="7">
        <v>396.88</v>
      </c>
      <c r="F12" s="7">
        <v>43.75</v>
      </c>
      <c r="G12" s="8">
        <v>440.63</v>
      </c>
      <c r="H12" s="3" t="s">
        <v>40</v>
      </c>
      <c r="I12" s="13">
        <v>5.5</v>
      </c>
      <c r="J12" s="13">
        <v>7</v>
      </c>
      <c r="K12" s="10">
        <v>4</v>
      </c>
      <c r="L12" s="10">
        <v>0</v>
      </c>
      <c r="M12" s="74">
        <v>0</v>
      </c>
      <c r="N12" s="74">
        <v>0</v>
      </c>
      <c r="O12" s="74">
        <v>0</v>
      </c>
      <c r="P12" s="74">
        <v>0</v>
      </c>
      <c r="Q12" s="74">
        <v>0</v>
      </c>
      <c r="R12" s="74">
        <v>0</v>
      </c>
      <c r="S12" s="74">
        <v>0</v>
      </c>
      <c r="T12" s="74">
        <v>0</v>
      </c>
      <c r="U12" s="74">
        <v>0</v>
      </c>
      <c r="V12" s="74">
        <v>0</v>
      </c>
      <c r="W12" s="74">
        <v>0</v>
      </c>
      <c r="X12" s="74">
        <v>0</v>
      </c>
      <c r="Y12" s="74">
        <v>0</v>
      </c>
      <c r="Z12" s="74">
        <v>0</v>
      </c>
      <c r="AA12" s="74">
        <v>0</v>
      </c>
      <c r="AB12" s="5"/>
      <c r="AC12" s="5"/>
    </row>
    <row r="13" spans="1:29" x14ac:dyDescent="0.2">
      <c r="A13" s="3" t="s">
        <v>18</v>
      </c>
      <c r="B13" s="3">
        <v>175.25</v>
      </c>
      <c r="C13" s="3">
        <v>24</v>
      </c>
      <c r="D13" s="3">
        <v>199.25</v>
      </c>
      <c r="E13" s="8">
        <v>2190.63</v>
      </c>
      <c r="F13" s="8">
        <v>300</v>
      </c>
      <c r="G13" s="8">
        <v>2490.63</v>
      </c>
      <c r="H13" s="3" t="s">
        <v>41</v>
      </c>
      <c r="I13" s="13">
        <v>10</v>
      </c>
      <c r="J13" s="13">
        <v>10.5</v>
      </c>
      <c r="K13" s="10">
        <v>4</v>
      </c>
      <c r="L13" s="10">
        <v>0</v>
      </c>
      <c r="M13" s="74">
        <v>0</v>
      </c>
      <c r="N13" s="74">
        <v>0</v>
      </c>
      <c r="O13" s="74">
        <v>0</v>
      </c>
      <c r="P13" s="74">
        <v>0</v>
      </c>
      <c r="Q13" s="74">
        <v>0</v>
      </c>
      <c r="R13" s="74">
        <v>0</v>
      </c>
      <c r="S13" s="74">
        <v>0</v>
      </c>
      <c r="T13" s="74">
        <v>0</v>
      </c>
      <c r="U13" s="74">
        <v>0</v>
      </c>
      <c r="V13" s="74">
        <v>0</v>
      </c>
      <c r="W13" s="74">
        <v>0</v>
      </c>
      <c r="X13" s="74">
        <v>0</v>
      </c>
      <c r="Y13" s="74">
        <v>0</v>
      </c>
      <c r="Z13" s="74">
        <v>0</v>
      </c>
      <c r="AA13" s="74">
        <v>0</v>
      </c>
      <c r="AB13" s="5"/>
      <c r="AC13" s="5"/>
    </row>
    <row r="14" spans="1:29" x14ac:dyDescent="0.2">
      <c r="A14" s="5"/>
      <c r="B14" s="5"/>
      <c r="C14" s="5"/>
      <c r="D14" s="5"/>
      <c r="E14" s="5"/>
      <c r="F14" s="5"/>
      <c r="G14" s="5"/>
      <c r="H14" s="3" t="s">
        <v>42</v>
      </c>
      <c r="I14" s="13">
        <v>0</v>
      </c>
      <c r="J14" s="13">
        <v>0</v>
      </c>
      <c r="K14" s="10">
        <v>0</v>
      </c>
      <c r="L14" s="10">
        <v>9</v>
      </c>
      <c r="M14" s="74">
        <v>9</v>
      </c>
      <c r="N14" s="74">
        <v>0</v>
      </c>
      <c r="O14" s="74">
        <v>0</v>
      </c>
      <c r="P14" s="74">
        <v>0</v>
      </c>
      <c r="Q14" s="74">
        <v>0</v>
      </c>
      <c r="R14" s="74">
        <v>12</v>
      </c>
      <c r="S14" s="74">
        <v>0</v>
      </c>
      <c r="T14" s="74">
        <v>0</v>
      </c>
      <c r="U14" s="74">
        <v>0</v>
      </c>
      <c r="V14" s="74">
        <v>0</v>
      </c>
      <c r="W14" s="74">
        <v>0</v>
      </c>
      <c r="X14" s="74">
        <v>0</v>
      </c>
      <c r="Y14" s="74">
        <v>0</v>
      </c>
      <c r="Z14" s="74">
        <v>0</v>
      </c>
      <c r="AA14" s="74">
        <v>0</v>
      </c>
      <c r="AB14" s="5"/>
      <c r="AC14" s="5"/>
    </row>
    <row r="15" spans="1:29" x14ac:dyDescent="0.2">
      <c r="A15" s="5"/>
      <c r="B15" s="5"/>
      <c r="C15" s="5"/>
      <c r="D15" s="5"/>
      <c r="E15" s="5"/>
      <c r="F15" s="5"/>
      <c r="G15" s="5"/>
      <c r="H15" s="3" t="s">
        <v>43</v>
      </c>
      <c r="I15" s="13">
        <v>8.25</v>
      </c>
      <c r="J15" s="13">
        <v>5.25</v>
      </c>
      <c r="K15" s="10">
        <v>4.25</v>
      </c>
      <c r="L15" s="10">
        <v>6.25</v>
      </c>
      <c r="M15" s="74">
        <v>6.25</v>
      </c>
      <c r="N15" s="74">
        <v>5.25</v>
      </c>
      <c r="O15" s="74">
        <v>4.75</v>
      </c>
      <c r="P15" s="74">
        <v>3.25</v>
      </c>
      <c r="Q15" s="74">
        <v>5.25</v>
      </c>
      <c r="R15" s="74">
        <v>7.75</v>
      </c>
      <c r="S15" s="74">
        <v>11.25</v>
      </c>
      <c r="T15" s="74">
        <v>7.25</v>
      </c>
      <c r="U15" s="74">
        <v>9.25</v>
      </c>
      <c r="V15" s="74">
        <v>8.25</v>
      </c>
      <c r="W15" s="74">
        <v>7.25</v>
      </c>
      <c r="X15" s="74">
        <v>8.25</v>
      </c>
      <c r="Y15" s="74">
        <v>9.25</v>
      </c>
      <c r="Z15" s="74">
        <v>0</v>
      </c>
      <c r="AA15" s="74">
        <v>0</v>
      </c>
      <c r="AB15" s="5"/>
      <c r="AC15" s="5"/>
    </row>
    <row r="16" spans="1:29" x14ac:dyDescent="0.2">
      <c r="A16" s="5"/>
      <c r="B16" s="5"/>
      <c r="C16" s="5"/>
      <c r="D16" s="5"/>
      <c r="E16" s="5"/>
      <c r="F16" s="5"/>
      <c r="G16" s="5"/>
      <c r="H16" s="3" t="s">
        <v>44</v>
      </c>
      <c r="I16" s="13">
        <v>0</v>
      </c>
      <c r="J16" s="13">
        <v>0</v>
      </c>
      <c r="K16" s="10">
        <v>6</v>
      </c>
      <c r="L16" s="10">
        <v>6</v>
      </c>
      <c r="M16" s="74">
        <v>6</v>
      </c>
      <c r="N16" s="74">
        <v>0</v>
      </c>
      <c r="O16" s="74">
        <v>0</v>
      </c>
      <c r="P16" s="74">
        <v>0</v>
      </c>
      <c r="Q16" s="74">
        <v>0</v>
      </c>
      <c r="R16" s="74">
        <v>0</v>
      </c>
      <c r="S16" s="74">
        <v>0</v>
      </c>
      <c r="T16" s="74">
        <v>4</v>
      </c>
      <c r="U16" s="74">
        <v>0</v>
      </c>
      <c r="V16" s="74">
        <v>10</v>
      </c>
      <c r="W16" s="74">
        <v>0</v>
      </c>
      <c r="X16" s="74">
        <v>0</v>
      </c>
      <c r="Y16" s="74">
        <v>0</v>
      </c>
      <c r="Z16" s="74">
        <v>0</v>
      </c>
      <c r="AA16" s="74">
        <v>0</v>
      </c>
      <c r="AB16" s="5"/>
      <c r="AC16" s="5"/>
    </row>
    <row r="17" spans="1:29" x14ac:dyDescent="0.2">
      <c r="A17" s="5"/>
      <c r="B17" s="5"/>
      <c r="C17" s="5"/>
      <c r="D17" s="5"/>
      <c r="E17" s="5"/>
      <c r="F17" s="5"/>
      <c r="G17" s="5"/>
      <c r="H17" s="3" t="s">
        <v>45</v>
      </c>
      <c r="I17" s="13">
        <v>3</v>
      </c>
      <c r="J17" s="13">
        <v>5</v>
      </c>
      <c r="K17" s="10">
        <v>3</v>
      </c>
      <c r="L17" s="10">
        <v>5</v>
      </c>
      <c r="M17" s="74">
        <v>3</v>
      </c>
      <c r="N17" s="74">
        <v>3</v>
      </c>
      <c r="O17" s="74">
        <v>3</v>
      </c>
      <c r="P17" s="74">
        <v>3</v>
      </c>
      <c r="Q17" s="74">
        <v>3</v>
      </c>
      <c r="R17" s="74">
        <v>3</v>
      </c>
      <c r="S17" s="74">
        <v>3</v>
      </c>
      <c r="T17" s="74">
        <v>5</v>
      </c>
      <c r="U17" s="74">
        <v>3</v>
      </c>
      <c r="V17" s="74">
        <v>3</v>
      </c>
      <c r="W17" s="74">
        <v>7</v>
      </c>
      <c r="X17" s="74">
        <v>1</v>
      </c>
      <c r="Y17" s="74">
        <v>1</v>
      </c>
      <c r="Z17" s="74">
        <v>0</v>
      </c>
      <c r="AA17" s="74">
        <v>0</v>
      </c>
      <c r="AB17" s="5"/>
      <c r="AC17" s="5"/>
    </row>
    <row r="18" spans="1:29" x14ac:dyDescent="0.2">
      <c r="A18" s="5"/>
      <c r="B18" s="5"/>
      <c r="C18" s="5"/>
      <c r="D18" s="5"/>
      <c r="E18" s="5"/>
      <c r="F18" s="5"/>
      <c r="G18" s="5"/>
      <c r="H18" s="3" t="s">
        <v>46</v>
      </c>
      <c r="I18" s="13">
        <v>4</v>
      </c>
      <c r="J18" s="13">
        <v>4</v>
      </c>
      <c r="K18" s="10">
        <v>0</v>
      </c>
      <c r="L18" s="10">
        <v>0</v>
      </c>
      <c r="M18" s="74">
        <v>0</v>
      </c>
      <c r="N18" s="74">
        <v>0</v>
      </c>
      <c r="O18" s="74">
        <v>0</v>
      </c>
      <c r="P18" s="74">
        <v>0</v>
      </c>
      <c r="Q18" s="74">
        <v>0</v>
      </c>
      <c r="R18" s="74">
        <v>0</v>
      </c>
      <c r="S18" s="74">
        <v>0</v>
      </c>
      <c r="T18" s="74">
        <v>0</v>
      </c>
      <c r="U18" s="74">
        <v>0</v>
      </c>
      <c r="V18" s="74">
        <v>0</v>
      </c>
      <c r="W18" s="74">
        <v>0</v>
      </c>
      <c r="X18" s="74">
        <v>0</v>
      </c>
      <c r="Y18" s="74">
        <v>0</v>
      </c>
      <c r="Z18" s="74">
        <v>0</v>
      </c>
      <c r="AA18" s="74">
        <v>0</v>
      </c>
      <c r="AB18" s="5"/>
      <c r="AC18" s="5"/>
    </row>
    <row r="19" spans="1:29" x14ac:dyDescent="0.2">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row>
    <row r="20" spans="1:29" x14ac:dyDescent="0.2">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row>
    <row r="21" spans="1:29" x14ac:dyDescent="0.2">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row>
    <row r="22" spans="1:29" x14ac:dyDescent="0.2">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row>
    <row r="23" spans="1:29" x14ac:dyDescent="0.2">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row>
    <row r="24" spans="1:29" x14ac:dyDescent="0.2">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row>
    <row r="25" spans="1:29" x14ac:dyDescent="0.2">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row>
    <row r="26" spans="1:29" x14ac:dyDescent="0.2">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row>
    <row r="27" spans="1:29" x14ac:dyDescent="0.2">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row>
    <row r="28" spans="1:29" x14ac:dyDescent="0.2">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row>
    <row r="29" spans="1:29" x14ac:dyDescent="0.2">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row>
    <row r="30" spans="1:29" x14ac:dyDescent="0.2">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row>
    <row r="31" spans="1:29" x14ac:dyDescent="0.2">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row>
    <row r="32" spans="1:29" x14ac:dyDescent="0.2">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row>
    <row r="33" spans="1:29" x14ac:dyDescent="0.2">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row>
    <row r="34" spans="1:29" x14ac:dyDescent="0.2">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row>
    <row r="35" spans="1:29" x14ac:dyDescent="0.2">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row>
    <row r="36" spans="1:29" x14ac:dyDescent="0.2">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row>
    <row r="37" spans="1:29" x14ac:dyDescent="0.2">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row>
    <row r="38" spans="1:29" x14ac:dyDescent="0.2">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B3E47-0C52-4441-8ADC-B7AD4B616E57}">
  <dimension ref="A1:W29"/>
  <sheetViews>
    <sheetView tabSelected="1" workbookViewId="0">
      <selection activeCell="J2" sqref="J2:W9"/>
    </sheetView>
  </sheetViews>
  <sheetFormatPr baseColWidth="10" defaultRowHeight="16" x14ac:dyDescent="0.2"/>
  <cols>
    <col min="1" max="1" width="24.5" bestFit="1" customWidth="1"/>
  </cols>
  <sheetData>
    <row r="1" spans="1:23" ht="17" thickBot="1" x14ac:dyDescent="0.25">
      <c r="A1" s="1" t="s">
        <v>19</v>
      </c>
      <c r="B1" s="14" t="s">
        <v>20</v>
      </c>
      <c r="C1" s="60" t="s">
        <v>48</v>
      </c>
      <c r="D1" s="14" t="s">
        <v>21</v>
      </c>
      <c r="E1" s="60" t="s">
        <v>48</v>
      </c>
      <c r="F1" s="14" t="s">
        <v>22</v>
      </c>
      <c r="G1" s="60" t="s">
        <v>48</v>
      </c>
      <c r="H1" s="14" t="s">
        <v>23</v>
      </c>
      <c r="I1" s="60" t="s">
        <v>48</v>
      </c>
      <c r="J1" s="15" t="s">
        <v>49</v>
      </c>
      <c r="K1" s="15"/>
      <c r="L1" s="15"/>
      <c r="M1" s="15"/>
      <c r="N1" s="15"/>
      <c r="O1" s="15"/>
      <c r="P1" s="15"/>
      <c r="Q1" s="15"/>
      <c r="R1" s="15"/>
      <c r="S1" s="15"/>
      <c r="T1" s="15"/>
      <c r="U1" s="15"/>
      <c r="V1" s="15"/>
      <c r="W1" s="16"/>
    </row>
    <row r="2" spans="1:23" ht="53" customHeight="1" x14ac:dyDescent="0.2">
      <c r="A2" s="3" t="s">
        <v>39</v>
      </c>
      <c r="B2" s="57">
        <v>12.5</v>
      </c>
      <c r="C2" s="58">
        <f>B2-B11</f>
        <v>8</v>
      </c>
      <c r="D2" s="57">
        <v>10.25</v>
      </c>
      <c r="E2" s="58">
        <f>D2-D11</f>
        <v>6.75</v>
      </c>
      <c r="F2" s="59">
        <v>13.25</v>
      </c>
      <c r="G2" s="61">
        <f>F2-F11</f>
        <v>13.25</v>
      </c>
      <c r="H2" s="59">
        <v>10.75</v>
      </c>
      <c r="I2" s="61">
        <f>H2-H11</f>
        <v>10.75</v>
      </c>
      <c r="J2" s="18" t="s">
        <v>55</v>
      </c>
      <c r="K2" s="19"/>
      <c r="L2" s="19"/>
      <c r="M2" s="19"/>
      <c r="N2" s="19"/>
      <c r="O2" s="19"/>
      <c r="P2" s="19"/>
      <c r="Q2" s="19"/>
      <c r="R2" s="19"/>
      <c r="S2" s="19"/>
      <c r="T2" s="19"/>
      <c r="U2" s="19"/>
      <c r="V2" s="19"/>
      <c r="W2" s="20"/>
    </row>
    <row r="3" spans="1:23" x14ac:dyDescent="0.2">
      <c r="A3" s="3" t="s">
        <v>40</v>
      </c>
      <c r="B3" s="21">
        <v>5.5</v>
      </c>
      <c r="C3" s="22">
        <f t="shared" ref="C3:C9" si="0">B3-B12</f>
        <v>0</v>
      </c>
      <c r="D3" s="21">
        <v>3</v>
      </c>
      <c r="E3" s="22">
        <f t="shared" ref="E3:E9" si="1">D3-D12</f>
        <v>-4</v>
      </c>
      <c r="F3" s="55">
        <v>7.75</v>
      </c>
      <c r="G3" s="62">
        <f t="shared" ref="G3:G9" si="2">F3-F12</f>
        <v>3.75</v>
      </c>
      <c r="H3" s="55">
        <v>4.75</v>
      </c>
      <c r="I3" s="62">
        <f t="shared" ref="I3:I9" si="3">H3-H12</f>
        <v>4.75</v>
      </c>
      <c r="J3" s="65" t="s">
        <v>56</v>
      </c>
      <c r="K3" s="66"/>
      <c r="L3" s="66"/>
      <c r="M3" s="66"/>
      <c r="N3" s="66"/>
      <c r="O3" s="66"/>
      <c r="P3" s="66"/>
      <c r="Q3" s="66"/>
      <c r="R3" s="66"/>
      <c r="S3" s="66"/>
      <c r="T3" s="66"/>
      <c r="U3" s="66"/>
      <c r="V3" s="66"/>
      <c r="W3" s="67"/>
    </row>
    <row r="4" spans="1:23" ht="51" customHeight="1" x14ac:dyDescent="0.2">
      <c r="A4" s="3" t="s">
        <v>41</v>
      </c>
      <c r="B4" s="21">
        <v>2</v>
      </c>
      <c r="C4" s="22">
        <f t="shared" si="0"/>
        <v>-8</v>
      </c>
      <c r="D4" s="21">
        <v>2</v>
      </c>
      <c r="E4" s="22">
        <f t="shared" si="1"/>
        <v>-8.5</v>
      </c>
      <c r="F4" s="55">
        <v>1</v>
      </c>
      <c r="G4" s="63">
        <f t="shared" si="2"/>
        <v>-3</v>
      </c>
      <c r="H4" s="55">
        <v>5.75</v>
      </c>
      <c r="I4" s="62">
        <f t="shared" si="3"/>
        <v>5.75</v>
      </c>
      <c r="J4" s="68" t="s">
        <v>57</v>
      </c>
      <c r="K4" s="69"/>
      <c r="L4" s="69"/>
      <c r="M4" s="69"/>
      <c r="N4" s="69"/>
      <c r="O4" s="69"/>
      <c r="P4" s="69"/>
      <c r="Q4" s="69"/>
      <c r="R4" s="69"/>
      <c r="S4" s="69"/>
      <c r="T4" s="69"/>
      <c r="U4" s="69"/>
      <c r="V4" s="69"/>
      <c r="W4" s="70"/>
    </row>
    <row r="5" spans="1:23" ht="32" customHeight="1" x14ac:dyDescent="0.2">
      <c r="A5" s="3" t="s">
        <v>42</v>
      </c>
      <c r="B5" s="21">
        <v>4</v>
      </c>
      <c r="C5" s="25">
        <f t="shared" si="0"/>
        <v>4</v>
      </c>
      <c r="D5" s="21">
        <v>6.25</v>
      </c>
      <c r="E5" s="25">
        <f t="shared" si="1"/>
        <v>6.25</v>
      </c>
      <c r="F5" s="55">
        <v>10</v>
      </c>
      <c r="G5" s="62">
        <f t="shared" si="2"/>
        <v>10</v>
      </c>
      <c r="H5" s="55">
        <v>0</v>
      </c>
      <c r="I5" s="63">
        <f t="shared" si="3"/>
        <v>-9</v>
      </c>
      <c r="J5" s="26" t="s">
        <v>58</v>
      </c>
      <c r="K5" s="27"/>
      <c r="L5" s="27"/>
      <c r="M5" s="27"/>
      <c r="N5" s="27"/>
      <c r="O5" s="27"/>
      <c r="P5" s="27"/>
      <c r="Q5" s="27"/>
      <c r="R5" s="27"/>
      <c r="S5" s="27"/>
      <c r="T5" s="27"/>
      <c r="U5" s="27"/>
      <c r="V5" s="27"/>
      <c r="W5" s="28"/>
    </row>
    <row r="6" spans="1:23" x14ac:dyDescent="0.2">
      <c r="A6" s="3" t="s">
        <v>43</v>
      </c>
      <c r="B6" s="21">
        <v>11.25</v>
      </c>
      <c r="C6" s="25">
        <f t="shared" si="0"/>
        <v>3</v>
      </c>
      <c r="D6" s="21">
        <v>6</v>
      </c>
      <c r="E6" s="25">
        <f t="shared" si="1"/>
        <v>0.75</v>
      </c>
      <c r="F6" s="55">
        <v>6.5</v>
      </c>
      <c r="G6" s="62">
        <f t="shared" si="2"/>
        <v>2.25</v>
      </c>
      <c r="H6" s="55">
        <v>1.5</v>
      </c>
      <c r="I6" s="63">
        <f t="shared" si="3"/>
        <v>-4.75</v>
      </c>
      <c r="J6" s="26" t="s">
        <v>59</v>
      </c>
      <c r="K6" s="27"/>
      <c r="L6" s="27"/>
      <c r="M6" s="27"/>
      <c r="N6" s="27"/>
      <c r="O6" s="27"/>
      <c r="P6" s="27"/>
      <c r="Q6" s="27"/>
      <c r="R6" s="27"/>
      <c r="S6" s="27"/>
      <c r="T6" s="27"/>
      <c r="U6" s="27"/>
      <c r="V6" s="27"/>
      <c r="W6" s="28"/>
    </row>
    <row r="7" spans="1:23" x14ac:dyDescent="0.2">
      <c r="A7" s="3" t="s">
        <v>44</v>
      </c>
      <c r="B7" s="21">
        <v>29.5</v>
      </c>
      <c r="C7" s="25">
        <f t="shared" si="0"/>
        <v>29.5</v>
      </c>
      <c r="D7" s="21">
        <v>12</v>
      </c>
      <c r="E7" s="25">
        <f t="shared" si="1"/>
        <v>12</v>
      </c>
      <c r="F7" s="55">
        <v>0.5</v>
      </c>
      <c r="G7" s="63">
        <f t="shared" si="2"/>
        <v>-5.5</v>
      </c>
      <c r="H7" s="55">
        <v>1</v>
      </c>
      <c r="I7" s="63">
        <f t="shared" si="3"/>
        <v>-5</v>
      </c>
      <c r="J7" s="26" t="s">
        <v>60</v>
      </c>
      <c r="K7" s="27"/>
      <c r="L7" s="27"/>
      <c r="M7" s="27"/>
      <c r="N7" s="27"/>
      <c r="O7" s="27"/>
      <c r="P7" s="27"/>
      <c r="Q7" s="27"/>
      <c r="R7" s="27"/>
      <c r="S7" s="27"/>
      <c r="T7" s="27"/>
      <c r="U7" s="27"/>
      <c r="V7" s="27"/>
      <c r="W7" s="28"/>
    </row>
    <row r="8" spans="1:23" ht="32" customHeight="1" x14ac:dyDescent="0.2">
      <c r="A8" s="3" t="s">
        <v>45</v>
      </c>
      <c r="B8" s="21">
        <v>7.5</v>
      </c>
      <c r="C8" s="25">
        <f t="shared" si="0"/>
        <v>4.5</v>
      </c>
      <c r="D8" s="21">
        <v>2.5</v>
      </c>
      <c r="E8" s="22">
        <f t="shared" si="1"/>
        <v>-2.5</v>
      </c>
      <c r="F8" s="55">
        <v>0</v>
      </c>
      <c r="G8" s="63">
        <f t="shared" si="2"/>
        <v>-3</v>
      </c>
      <c r="H8" s="55">
        <v>3</v>
      </c>
      <c r="I8" s="63">
        <f t="shared" si="3"/>
        <v>-2</v>
      </c>
      <c r="J8" s="26" t="s">
        <v>61</v>
      </c>
      <c r="K8" s="23"/>
      <c r="L8" s="23"/>
      <c r="M8" s="23"/>
      <c r="N8" s="23"/>
      <c r="O8" s="23"/>
      <c r="P8" s="23"/>
      <c r="Q8" s="23"/>
      <c r="R8" s="23"/>
      <c r="S8" s="23"/>
      <c r="T8" s="23"/>
      <c r="U8" s="23"/>
      <c r="V8" s="23"/>
      <c r="W8" s="24"/>
    </row>
    <row r="9" spans="1:23" ht="17" thickBot="1" x14ac:dyDescent="0.25">
      <c r="A9" s="3" t="s">
        <v>46</v>
      </c>
      <c r="B9" s="29">
        <v>3</v>
      </c>
      <c r="C9" s="30">
        <f t="shared" si="0"/>
        <v>-1</v>
      </c>
      <c r="D9" s="29">
        <v>0.5</v>
      </c>
      <c r="E9" s="30">
        <f t="shared" si="1"/>
        <v>-3.5</v>
      </c>
      <c r="F9" s="56">
        <v>9.25</v>
      </c>
      <c r="G9" s="64">
        <f t="shared" si="2"/>
        <v>9.25</v>
      </c>
      <c r="H9" s="56">
        <v>4.5</v>
      </c>
      <c r="I9" s="64">
        <f t="shared" si="3"/>
        <v>4.5</v>
      </c>
      <c r="J9" s="71" t="s">
        <v>62</v>
      </c>
      <c r="K9" s="72"/>
      <c r="L9" s="72"/>
      <c r="M9" s="72"/>
      <c r="N9" s="72"/>
      <c r="O9" s="72"/>
      <c r="P9" s="72"/>
      <c r="Q9" s="72"/>
      <c r="R9" s="72"/>
      <c r="S9" s="72"/>
      <c r="T9" s="72"/>
      <c r="U9" s="72"/>
      <c r="V9" s="72"/>
      <c r="W9" s="73"/>
    </row>
    <row r="10" spans="1:23" ht="17" thickBot="1" x14ac:dyDescent="0.25">
      <c r="A10" s="4" t="s">
        <v>47</v>
      </c>
      <c r="B10" s="9"/>
      <c r="C10" s="9"/>
      <c r="D10" s="9"/>
      <c r="E10" s="9"/>
    </row>
    <row r="11" spans="1:23" x14ac:dyDescent="0.2">
      <c r="A11" s="3" t="s">
        <v>39</v>
      </c>
      <c r="B11" s="17">
        <v>4.5</v>
      </c>
      <c r="C11" s="31"/>
      <c r="D11" s="32">
        <v>3.5</v>
      </c>
      <c r="E11" s="31"/>
      <c r="F11" s="32">
        <v>0</v>
      </c>
      <c r="G11" s="31"/>
      <c r="H11" s="32">
        <v>0</v>
      </c>
      <c r="I11" s="33"/>
      <c r="M11" s="45" t="s">
        <v>53</v>
      </c>
      <c r="N11" s="45"/>
      <c r="T11" s="45" t="s">
        <v>54</v>
      </c>
      <c r="U11" s="45"/>
    </row>
    <row r="12" spans="1:23" ht="17" thickBot="1" x14ac:dyDescent="0.25">
      <c r="A12" s="3" t="s">
        <v>40</v>
      </c>
      <c r="B12" s="21">
        <v>5.5</v>
      </c>
      <c r="C12" s="34"/>
      <c r="D12" s="10">
        <v>7</v>
      </c>
      <c r="E12" s="34"/>
      <c r="F12" s="10">
        <v>4</v>
      </c>
      <c r="G12" s="34"/>
      <c r="H12" s="10">
        <v>0</v>
      </c>
      <c r="I12" s="35"/>
      <c r="M12" s="49"/>
      <c r="N12" s="49"/>
      <c r="T12" s="49"/>
      <c r="U12" s="49"/>
    </row>
    <row r="13" spans="1:23" x14ac:dyDescent="0.2">
      <c r="A13" s="3" t="s">
        <v>41</v>
      </c>
      <c r="B13" s="21">
        <v>10</v>
      </c>
      <c r="C13" s="34"/>
      <c r="D13" s="10">
        <v>10.5</v>
      </c>
      <c r="E13" s="34"/>
      <c r="F13" s="10">
        <v>4</v>
      </c>
      <c r="G13" s="34"/>
      <c r="H13" s="10">
        <v>0</v>
      </c>
      <c r="I13" s="35"/>
      <c r="K13" s="36" t="s">
        <v>50</v>
      </c>
      <c r="L13" s="37"/>
      <c r="M13" s="37"/>
      <c r="N13" s="38">
        <f>SUM(F11:H18) * 12.5</f>
        <v>593.75</v>
      </c>
      <c r="O13" s="38"/>
      <c r="P13" s="39"/>
      <c r="R13" s="36" t="s">
        <v>50</v>
      </c>
      <c r="S13" s="37"/>
      <c r="T13" s="37"/>
      <c r="U13" s="38">
        <f>SUM(B11:I18) * 12.5</f>
        <v>1475</v>
      </c>
      <c r="V13" s="38"/>
      <c r="W13" s="39"/>
    </row>
    <row r="14" spans="1:23" x14ac:dyDescent="0.2">
      <c r="A14" s="3" t="s">
        <v>42</v>
      </c>
      <c r="B14" s="21">
        <v>0</v>
      </c>
      <c r="C14" s="34"/>
      <c r="D14" s="10">
        <v>0</v>
      </c>
      <c r="E14" s="34"/>
      <c r="F14" s="10">
        <v>0</v>
      </c>
      <c r="G14" s="34"/>
      <c r="H14" s="10">
        <v>9</v>
      </c>
      <c r="I14" s="35"/>
      <c r="K14" s="41"/>
      <c r="L14" s="42"/>
      <c r="M14" s="42"/>
      <c r="N14" s="43"/>
      <c r="O14" s="43"/>
      <c r="P14" s="44"/>
      <c r="R14" s="41"/>
      <c r="S14" s="42"/>
      <c r="T14" s="42"/>
      <c r="U14" s="43"/>
      <c r="V14" s="43"/>
      <c r="W14" s="44"/>
    </row>
    <row r="15" spans="1:23" x14ac:dyDescent="0.2">
      <c r="A15" s="3" t="s">
        <v>43</v>
      </c>
      <c r="B15" s="21">
        <v>8.25</v>
      </c>
      <c r="C15" s="34"/>
      <c r="D15" s="10">
        <v>5.25</v>
      </c>
      <c r="E15" s="34"/>
      <c r="F15" s="10">
        <v>4.25</v>
      </c>
      <c r="G15" s="34"/>
      <c r="H15" s="10">
        <v>6.25</v>
      </c>
      <c r="I15" s="35"/>
      <c r="K15" s="41" t="s">
        <v>51</v>
      </c>
      <c r="L15" s="42"/>
      <c r="M15" s="42"/>
      <c r="N15" s="43">
        <f>(SUM(F2:F9)+SUM(H2:H9) )* 12.5</f>
        <v>993.75</v>
      </c>
      <c r="O15" s="43"/>
      <c r="P15" s="44"/>
      <c r="R15" s="41" t="s">
        <v>51</v>
      </c>
      <c r="S15" s="42"/>
      <c r="T15" s="42"/>
      <c r="U15" s="43">
        <f>(SUM(B2:B9)+SUM(D2:D9)+SUM(F2:F9) +SUM(H2:H9) )* 12.5</f>
        <v>2465.625</v>
      </c>
      <c r="V15" s="43"/>
      <c r="W15" s="44"/>
    </row>
    <row r="16" spans="1:23" x14ac:dyDescent="0.2">
      <c r="A16" s="3" t="s">
        <v>44</v>
      </c>
      <c r="B16" s="21">
        <v>0</v>
      </c>
      <c r="C16" s="34"/>
      <c r="D16" s="10">
        <v>0</v>
      </c>
      <c r="E16" s="34"/>
      <c r="F16" s="10">
        <v>6</v>
      </c>
      <c r="G16" s="34"/>
      <c r="H16" s="10">
        <v>6</v>
      </c>
      <c r="I16" s="35"/>
      <c r="K16" s="41"/>
      <c r="L16" s="42"/>
      <c r="M16" s="42"/>
      <c r="N16" s="43"/>
      <c r="O16" s="43"/>
      <c r="P16" s="44"/>
      <c r="R16" s="41"/>
      <c r="S16" s="42"/>
      <c r="T16" s="42"/>
      <c r="U16" s="43"/>
      <c r="V16" s="43"/>
      <c r="W16" s="44"/>
    </row>
    <row r="17" spans="1:23" x14ac:dyDescent="0.2">
      <c r="A17" s="3" t="s">
        <v>45</v>
      </c>
      <c r="B17" s="21">
        <v>3</v>
      </c>
      <c r="C17" s="34"/>
      <c r="D17" s="10">
        <v>5</v>
      </c>
      <c r="E17" s="34"/>
      <c r="F17" s="10">
        <v>3</v>
      </c>
      <c r="G17" s="34"/>
      <c r="H17" s="10">
        <v>5</v>
      </c>
      <c r="I17" s="35"/>
      <c r="K17" s="41" t="s">
        <v>52</v>
      </c>
      <c r="L17" s="42"/>
      <c r="M17" s="42"/>
      <c r="N17" s="43">
        <f>N15-N13</f>
        <v>400</v>
      </c>
      <c r="O17" s="45"/>
      <c r="P17" s="46"/>
      <c r="R17" s="41" t="s">
        <v>52</v>
      </c>
      <c r="S17" s="42"/>
      <c r="T17" s="42"/>
      <c r="U17" s="43">
        <f>U15-U13</f>
        <v>990.625</v>
      </c>
      <c r="V17" s="45"/>
      <c r="W17" s="46"/>
    </row>
    <row r="18" spans="1:23" ht="17" thickBot="1" x14ac:dyDescent="0.25">
      <c r="A18" s="3" t="s">
        <v>46</v>
      </c>
      <c r="B18" s="29">
        <v>4</v>
      </c>
      <c r="C18" s="51"/>
      <c r="D18" s="52">
        <v>4</v>
      </c>
      <c r="E18" s="51"/>
      <c r="F18" s="52">
        <v>0</v>
      </c>
      <c r="G18" s="51"/>
      <c r="H18" s="52">
        <v>0</v>
      </c>
      <c r="I18" s="53"/>
      <c r="K18" s="47"/>
      <c r="L18" s="48"/>
      <c r="M18" s="48"/>
      <c r="N18" s="49"/>
      <c r="O18" s="49"/>
      <c r="P18" s="50"/>
      <c r="R18" s="47"/>
      <c r="S18" s="48"/>
      <c r="T18" s="48"/>
      <c r="U18" s="49"/>
      <c r="V18" s="49"/>
      <c r="W18" s="50"/>
    </row>
    <row r="21" spans="1:23" ht="16" customHeight="1" x14ac:dyDescent="0.2">
      <c r="K21" s="40" t="s">
        <v>63</v>
      </c>
      <c r="L21" s="40"/>
      <c r="M21" s="40"/>
      <c r="N21" s="40"/>
      <c r="O21" s="40"/>
      <c r="P21" s="40"/>
    </row>
    <row r="22" spans="1:23" x14ac:dyDescent="0.2">
      <c r="K22" s="40"/>
      <c r="L22" s="40"/>
      <c r="M22" s="40"/>
      <c r="N22" s="40"/>
      <c r="O22" s="40"/>
      <c r="P22" s="40"/>
    </row>
    <row r="23" spans="1:23" x14ac:dyDescent="0.2">
      <c r="K23" s="40"/>
      <c r="L23" s="40"/>
      <c r="M23" s="40"/>
      <c r="N23" s="40"/>
      <c r="O23" s="40"/>
      <c r="P23" s="40"/>
    </row>
    <row r="24" spans="1:23" x14ac:dyDescent="0.2">
      <c r="K24" s="40"/>
      <c r="L24" s="40"/>
      <c r="M24" s="40"/>
      <c r="N24" s="40"/>
      <c r="O24" s="40"/>
      <c r="P24" s="40"/>
    </row>
    <row r="25" spans="1:23" x14ac:dyDescent="0.2">
      <c r="K25" s="40"/>
      <c r="L25" s="40"/>
      <c r="M25" s="40"/>
      <c r="N25" s="40"/>
      <c r="O25" s="40"/>
      <c r="P25" s="40"/>
    </row>
    <row r="26" spans="1:23" x14ac:dyDescent="0.2">
      <c r="K26" s="40"/>
      <c r="L26" s="40"/>
      <c r="M26" s="40"/>
      <c r="N26" s="40"/>
      <c r="O26" s="40"/>
      <c r="P26" s="40"/>
    </row>
    <row r="27" spans="1:23" x14ac:dyDescent="0.2">
      <c r="K27" s="40"/>
      <c r="L27" s="40"/>
      <c r="M27" s="40"/>
      <c r="N27" s="40"/>
      <c r="O27" s="40"/>
      <c r="P27" s="40"/>
    </row>
    <row r="28" spans="1:23" x14ac:dyDescent="0.2">
      <c r="K28" s="40"/>
      <c r="L28" s="40"/>
      <c r="M28" s="40"/>
      <c r="N28" s="40"/>
      <c r="O28" s="40"/>
      <c r="P28" s="40"/>
    </row>
    <row r="29" spans="1:23" x14ac:dyDescent="0.2">
      <c r="K29" s="40"/>
      <c r="L29" s="40"/>
      <c r="M29" s="40"/>
      <c r="N29" s="40"/>
      <c r="O29" s="40"/>
      <c r="P29" s="40"/>
    </row>
  </sheetData>
  <mergeCells count="24">
    <mergeCell ref="M11:N12"/>
    <mergeCell ref="T11:U12"/>
    <mergeCell ref="K21:P29"/>
    <mergeCell ref="R13:T14"/>
    <mergeCell ref="U13:W14"/>
    <mergeCell ref="R15:T16"/>
    <mergeCell ref="U15:W16"/>
    <mergeCell ref="R17:T18"/>
    <mergeCell ref="U17:W18"/>
    <mergeCell ref="J7:W7"/>
    <mergeCell ref="J8:W8"/>
    <mergeCell ref="J9:W9"/>
    <mergeCell ref="K13:M14"/>
    <mergeCell ref="N13:P14"/>
    <mergeCell ref="K15:M16"/>
    <mergeCell ref="N15:P16"/>
    <mergeCell ref="K17:M18"/>
    <mergeCell ref="N17:P18"/>
    <mergeCell ref="J1:W1"/>
    <mergeCell ref="J2:W2"/>
    <mergeCell ref="J3:W3"/>
    <mergeCell ref="J4:W4"/>
    <mergeCell ref="J5:W5"/>
    <mergeCell ref="J6:W6"/>
  </mergeCells>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Spending and Hours Summary</vt:lpstr>
      <vt:lpstr>Variance Overview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2023-03-09T21:13:56Z</dcterms:created>
  <dcterms:modified xsi:type="dcterms:W3CDTF">2023-03-09T23:33:45Z</dcterms:modified>
</cp:coreProperties>
</file>