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7"/>
  <workbookPr codeName="ThisWorkbook" defaultThemeVersion="166925"/>
  <mc:AlternateContent xmlns:mc="http://schemas.openxmlformats.org/markup-compatibility/2006">
    <mc:Choice Requires="x15">
      <x15ac:absPath xmlns:x15ac="http://schemas.microsoft.com/office/spreadsheetml/2010/11/ac" url="\\userfs\mp1432\w2k\Desktop\"/>
    </mc:Choice>
  </mc:AlternateContent>
  <xr:revisionPtr revIDLastSave="0" documentId="13_ncr:1_{A9DEE3F5-A110-4DA9-830E-288A50243867}" xr6:coauthVersionLast="36" xr6:coauthVersionMax="36" xr10:uidLastSave="{00000000-0000-0000-0000-000000000000}"/>
  <bookViews>
    <workbookView xWindow="0" yWindow="0" windowWidth="28800" windowHeight="12225" activeTab="1" xr2:uid="{A4628488-DEC9-4E94-884E-C68EEE6E1DAD}"/>
  </bookViews>
  <sheets>
    <sheet name="Spending and Hours Summary" sheetId="2" r:id="rId1"/>
    <sheet name="Variance Overview" sheetId="3"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5" i="3" l="1"/>
  <c r="G23" i="3"/>
  <c r="N23" i="3"/>
  <c r="G27" i="3"/>
  <c r="U25" i="3"/>
  <c r="N25" i="3"/>
  <c r="U23" i="3"/>
  <c r="N27" i="3"/>
  <c r="Y9" i="3"/>
  <c r="Y8" i="3"/>
  <c r="Y7" i="3"/>
  <c r="Y6" i="3"/>
  <c r="Y5" i="3"/>
  <c r="Y4" i="3"/>
  <c r="Y3" i="3"/>
  <c r="Y2" i="3"/>
  <c r="W9" i="3"/>
  <c r="W8" i="3"/>
  <c r="W7" i="3"/>
  <c r="W6" i="3"/>
  <c r="W5" i="3"/>
  <c r="W4" i="3"/>
  <c r="W3" i="3"/>
  <c r="W2" i="3"/>
  <c r="U9" i="3"/>
  <c r="U8" i="3"/>
  <c r="U7" i="3"/>
  <c r="U6" i="3"/>
  <c r="U5" i="3"/>
  <c r="U4" i="3"/>
  <c r="U3" i="3"/>
  <c r="U2" i="3"/>
  <c r="S9" i="3"/>
  <c r="S8" i="3"/>
  <c r="S7" i="3"/>
  <c r="S6" i="3"/>
  <c r="S5" i="3"/>
  <c r="S4" i="3"/>
  <c r="S3" i="3"/>
  <c r="S2" i="3"/>
  <c r="Q9" i="3"/>
  <c r="Q8" i="3"/>
  <c r="Q7" i="3"/>
  <c r="Q6" i="3"/>
  <c r="Q5" i="3"/>
  <c r="Q4" i="3"/>
  <c r="Q3" i="3"/>
  <c r="Q2" i="3"/>
  <c r="O9" i="3"/>
  <c r="O8" i="3"/>
  <c r="O7" i="3"/>
  <c r="O6" i="3"/>
  <c r="O5" i="3"/>
  <c r="O4" i="3"/>
  <c r="O3" i="3"/>
  <c r="O2" i="3"/>
  <c r="M9" i="3"/>
  <c r="M8" i="3"/>
  <c r="M7" i="3"/>
  <c r="M6" i="3"/>
  <c r="M5" i="3"/>
  <c r="M4" i="3"/>
  <c r="M3" i="3"/>
  <c r="M2" i="3"/>
  <c r="K2" i="3"/>
  <c r="K9" i="3"/>
  <c r="K8" i="3"/>
  <c r="K7" i="3"/>
  <c r="K6" i="3"/>
  <c r="K5" i="3"/>
  <c r="K4" i="3"/>
  <c r="K3" i="3"/>
  <c r="I2" i="3"/>
  <c r="C2" i="3"/>
  <c r="I9" i="3"/>
  <c r="G9" i="3"/>
  <c r="E9" i="3"/>
  <c r="C9" i="3"/>
  <c r="I8" i="3"/>
  <c r="G8" i="3"/>
  <c r="E8" i="3"/>
  <c r="C8" i="3"/>
  <c r="I7" i="3"/>
  <c r="G7" i="3"/>
  <c r="E7" i="3"/>
  <c r="C7" i="3"/>
  <c r="I6" i="3"/>
  <c r="G6" i="3"/>
  <c r="E6" i="3"/>
  <c r="C6" i="3"/>
  <c r="I5" i="3"/>
  <c r="G5" i="3"/>
  <c r="E5" i="3"/>
  <c r="C5" i="3"/>
  <c r="I4" i="3"/>
  <c r="G4" i="3"/>
  <c r="E4" i="3"/>
  <c r="C4" i="3"/>
  <c r="I3" i="3"/>
  <c r="G3" i="3"/>
  <c r="E3" i="3"/>
  <c r="C3" i="3"/>
  <c r="G2" i="3"/>
  <c r="E2" i="3"/>
  <c r="U27" i="3" l="1"/>
</calcChain>
</file>

<file path=xl/sharedStrings.xml><?xml version="1.0" encoding="utf-8"?>
<sst xmlns="http://schemas.openxmlformats.org/spreadsheetml/2006/main" count="122" uniqueCount="67">
  <si>
    <t>Contracts</t>
  </si>
  <si>
    <t>Finance</t>
  </si>
  <si>
    <t>Marketing</t>
  </si>
  <si>
    <t>Documentation</t>
  </si>
  <si>
    <t>Integration and Testing</t>
  </si>
  <si>
    <t>Development Testing</t>
  </si>
  <si>
    <t>TOTAL</t>
  </si>
  <si>
    <t>Development - Server Software</t>
  </si>
  <si>
    <t>Fraser</t>
  </si>
  <si>
    <t>Development - Client Software</t>
  </si>
  <si>
    <t>Sarujan</t>
  </si>
  <si>
    <t>Expected</t>
  </si>
  <si>
    <t>Sidharth</t>
  </si>
  <si>
    <t>Paul</t>
  </si>
  <si>
    <t>Matteo</t>
  </si>
  <si>
    <t>Oliver</t>
  </si>
  <si>
    <t>Sophie</t>
  </si>
  <si>
    <t>Srikanth</t>
  </si>
  <si>
    <t>Will</t>
  </si>
  <si>
    <t>Luke</t>
  </si>
  <si>
    <t>Jonathan</t>
  </si>
  <si>
    <t>Week 39</t>
  </si>
  <si>
    <t>Week 38</t>
  </si>
  <si>
    <t>Week 37</t>
  </si>
  <si>
    <t>Week 36</t>
  </si>
  <si>
    <t>Week 35</t>
  </si>
  <si>
    <t>Week 34</t>
  </si>
  <si>
    <t>Week 33</t>
  </si>
  <si>
    <t>Week 32</t>
  </si>
  <si>
    <t>Week 31</t>
  </si>
  <si>
    <t>Week 30</t>
  </si>
  <si>
    <t>Week 29</t>
  </si>
  <si>
    <t>Week 28</t>
  </si>
  <si>
    <t>Week 27</t>
  </si>
  <si>
    <t>Week 26</t>
  </si>
  <si>
    <t>Week 25</t>
  </si>
  <si>
    <t>Week 24</t>
  </si>
  <si>
    <t>Week 23</t>
  </si>
  <si>
    <t>Week 22</t>
  </si>
  <si>
    <t>Week 21</t>
  </si>
  <si>
    <t>Actual</t>
  </si>
  <si>
    <t>Total Labour Costs (£)</t>
  </si>
  <si>
    <t>Meeting Labour Costs (£)</t>
  </si>
  <si>
    <t>Individual Labour Costs (£)</t>
  </si>
  <si>
    <t>Total Hours</t>
  </si>
  <si>
    <t>Meeting Hours</t>
  </si>
  <si>
    <t>Individual Hours</t>
  </si>
  <si>
    <t>Employee</t>
  </si>
  <si>
    <t>Variance:</t>
  </si>
  <si>
    <t>Actual Total Cost(only labour hrs):</t>
  </si>
  <si>
    <t>Projected Total Cost (only labour hrs):</t>
  </si>
  <si>
    <t>Total</t>
  </si>
  <si>
    <t>Variance Analysis</t>
  </si>
  <si>
    <t>Variance</t>
  </si>
  <si>
    <t>Weeks 25-32</t>
  </si>
  <si>
    <t xml:space="preserve">We had expected to have finished client-side development at the end of last term, but this has obviously not transpired. Failure to properly assess the discrepancies in programming proficiency amongst group members has led to gross underestimation of required development hours. This has led to the more experienced programmers having to plug the gaps and rewrite inefficient or erroneous code. </t>
  </si>
  <si>
    <t>Total predicted hours for this period is quite accurate, the exact timeframe has not been strictly followed. This is due to the decision to not work during the spring break, based on our appraisal of our progress at the end of last term.</t>
  </si>
  <si>
    <t>Concluded last term.</t>
  </si>
  <si>
    <t>As manager I am very happy with the level of functionality we were able to give to our timesheets last term, meaning that we have had no need to maintain or develop it further, as it fully meets our requirements and provides total transparency and accountability. I therefore overestimated how many hours would be worked by the finance team during this period.</t>
  </si>
  <si>
    <t>Total predicted hours for this period is quite accurate, the exact timeframe has not been strictly followed. This is due to the decision to not work during the spring break, based on our appraisal of our progress at the end of last term. However, I predict that in the period to follow the hours will be significantly greater than expected, due to only recent understanding of how prominent a role future marketing is going to play in our final finance report due on the 26th of May.</t>
  </si>
  <si>
    <t>Net overestimation of worked hours due to being behind schedule with code development. For obvious reasons, integration efforts cannot begin in earnest until the code is complete, so I expect these predicted hours to be worked in the coming weeks.</t>
  </si>
  <si>
    <t>Difficulties in adhering to strict test-driven development procedures, especially for visual elements, has forced us to perform more testing than originally anticipated, requiring more effort to be exaustive as a result of writing tests post development.</t>
  </si>
  <si>
    <t>Weeks 25-30</t>
  </si>
  <si>
    <t>Our overspend for weeks 25-30 was almost exactly as predicted in the previous financial report. As expected, we maintained the trend of 60% overspend and did not go bankrupt.</t>
  </si>
  <si>
    <t>Variance mostly due to unexpected continuation of software development. Balanced by overestimate in Finance Department spending and by delay of integration efforts.</t>
  </si>
  <si>
    <t xml:space="preserve">We had expected to have finished server-side development at the end of last term, but the finishing touches have bled into the start of this term; development is now finished. This was due to some extra research needed for some aspects of the code which weren't working as expected. </t>
  </si>
  <si>
    <t>Our overspending trend has remained the same, at roughly 62%. If we maintain this level of spending we will go bankrupt by the end of week 35. Underestimates of development and marketing hours are the main drivers of our predicament. We are currently discussing measures to mitigate this, without compromising the quality of our product. A detailed plan will be laid out in the Final Finance Report due on the 26th of 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</si>
</sst>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Red]\-&quot;£&quot;#,##0.00"/>
    <numFmt numFmtId="165" formatCode="&quot;£&quot;#,##0.00"/>
  </numFmts>
  <fonts count="6">
    <font>
      <sz val="11"/>
      <color theme="1"/>
      <name val="Calibri"/>
      <family val="2"/>
      <scheme val="minor"/>
    </font>
    <font>
      <sz val="12"/>
      <color theme="1"/>
      <name val="Calibri"/>
      <family val="2"/>
      <scheme val="minor"/>
    </font>
    <font>
      <sz val="10"/>
      <color theme="1"/>
      <name val="Roboto"/>
    </font>
    <font>
      <b/>
      <sz val="10"/>
      <color theme="1"/>
      <name val="Roboto"/>
    </font>
    <font>
      <sz val="10"/>
      <color theme="1"/>
      <name val="Arial"/>
      <family val="2"/>
    </font>
    <font>
      <b/>
      <u/>
      <sz val="12"/>
      <color theme="1"/>
      <name val="Roboto"/>
    </font>
  </fonts>
  <fills count="9">
    <fill>
      <patternFill patternType="none"/>
    </fill>
    <fill>
      <patternFill patternType="gray125"/>
    </fill>
    <fill>
      <patternFill patternType="solid">
        <fgColor theme="2" tint="-9.9978637043366805E-2"/>
        <bgColor indexed="64"/>
      </patternFill>
    </fill>
    <fill>
      <patternFill patternType="solid">
        <fgColor rgb="FFFFC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FF"/>
        <bgColor indexed="64"/>
      </patternFill>
    </fill>
    <fill>
      <patternFill patternType="solid">
        <fgColor rgb="FFF3F3F3"/>
        <bgColor indexed="64"/>
      </patternFill>
    </fill>
    <fill>
      <patternFill patternType="solid">
        <fgColor theme="6" tint="0.399975585192419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ck">
        <color rgb="FF666666"/>
      </left>
      <right style="thick">
        <color rgb="FF666666"/>
      </right>
      <top style="medium">
        <color rgb="FFCCCCCC"/>
      </top>
      <bottom style="medium">
        <color rgb="FFCCCCCC"/>
      </bottom>
      <diagonal/>
    </border>
    <border>
      <left style="medium">
        <color rgb="FFCCCCCC"/>
      </left>
      <right style="thick">
        <color rgb="FF666666"/>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indexed="64"/>
      </left>
      <right/>
      <top style="medium">
        <color indexed="64"/>
      </top>
      <bottom style="medium">
        <color indexed="64"/>
      </bottom>
      <diagonal/>
    </border>
  </borders>
  <cellStyleXfs count="2">
    <xf numFmtId="0" fontId="0" fillId="0" borderId="0"/>
    <xf numFmtId="0" fontId="1" fillId="0" borderId="0"/>
  </cellStyleXfs>
  <cellXfs count="86">
    <xf numFmtId="0" fontId="0" fillId="0" borderId="0" xfId="0"/>
    <xf numFmtId="0" fontId="1" fillId="0" borderId="0" xfId="1"/>
    <xf numFmtId="0" fontId="1" fillId="0" borderId="0" xfId="1" applyAlignment="1">
      <alignment horizontal="center" vertical="center"/>
    </xf>
    <xf numFmtId="0" fontId="2" fillId="2" borderId="1" xfId="1" applyFont="1" applyFill="1" applyBorder="1" applyAlignment="1">
      <alignment horizontal="center" vertical="center"/>
    </xf>
    <xf numFmtId="0" fontId="2" fillId="0" borderId="1" xfId="1" applyFont="1" applyBorder="1" applyAlignment="1">
      <alignment horizontal="center" vertical="center"/>
    </xf>
    <xf numFmtId="0" fontId="2" fillId="0" borderId="1" xfId="1" applyFont="1" applyFill="1" applyBorder="1" applyAlignment="1">
      <alignment horizontal="center"/>
    </xf>
    <xf numFmtId="0" fontId="3" fillId="0" borderId="0" xfId="1" applyFont="1" applyAlignment="1">
      <alignment horizontal="center" vertical="center"/>
    </xf>
    <xf numFmtId="0" fontId="4" fillId="0" borderId="0" xfId="1" applyFont="1" applyAlignment="1">
      <alignment horizontal="center" vertical="center"/>
    </xf>
    <xf numFmtId="0" fontId="4" fillId="0" borderId="0" xfId="1" applyFont="1" applyAlignment="1">
      <alignment horizontal="center"/>
    </xf>
    <xf numFmtId="0" fontId="5" fillId="0" borderId="0" xfId="1" applyFont="1" applyAlignment="1">
      <alignment horizontal="center" vertical="center"/>
    </xf>
    <xf numFmtId="0" fontId="1" fillId="0" borderId="2" xfId="1" applyBorder="1" applyAlignment="1">
      <alignment horizontal="center" vertical="center"/>
    </xf>
    <xf numFmtId="0" fontId="1" fillId="0" borderId="3" xfId="1" applyBorder="1" applyAlignment="1">
      <alignment horizontal="center" vertical="center"/>
    </xf>
    <xf numFmtId="0" fontId="1" fillId="0" borderId="3" xfId="1" applyBorder="1" applyAlignment="1">
      <alignment horizontal="right" vertical="center"/>
    </xf>
    <xf numFmtId="0" fontId="1" fillId="0" borderId="4" xfId="1" applyBorder="1" applyAlignment="1">
      <alignment horizontal="right" vertical="center"/>
    </xf>
    <xf numFmtId="0" fontId="2" fillId="5" borderId="5" xfId="1" applyFont="1" applyFill="1" applyBorder="1" applyAlignment="1">
      <alignment horizontal="center" vertical="center"/>
    </xf>
    <xf numFmtId="0" fontId="2" fillId="0" borderId="6" xfId="1" applyFont="1" applyBorder="1" applyAlignment="1">
      <alignment horizontal="center" vertical="center"/>
    </xf>
    <xf numFmtId="0" fontId="2" fillId="5" borderId="6" xfId="1" applyFont="1" applyFill="1" applyBorder="1" applyAlignment="1">
      <alignment horizontal="center" vertical="center"/>
    </xf>
    <xf numFmtId="0" fontId="1" fillId="0" borderId="8" xfId="1" applyBorder="1" applyAlignment="1">
      <alignment horizontal="center" vertical="center"/>
    </xf>
    <xf numFmtId="0" fontId="1" fillId="0" borderId="0" xfId="1" applyAlignment="1">
      <alignment horizontal="center" vertical="center"/>
    </xf>
    <xf numFmtId="165" fontId="1" fillId="0" borderId="0" xfId="1" applyNumberFormat="1" applyAlignment="1">
      <alignment horizontal="center" vertical="center"/>
    </xf>
    <xf numFmtId="0" fontId="1" fillId="0" borderId="0" xfId="1" applyAlignment="1">
      <alignment horizontal="right" vertical="center"/>
    </xf>
    <xf numFmtId="0" fontId="1" fillId="0" borderId="9" xfId="1" applyBorder="1" applyAlignment="1">
      <alignment horizontal="right" vertical="center"/>
    </xf>
    <xf numFmtId="0" fontId="2" fillId="5" borderId="10" xfId="1" applyFont="1" applyFill="1" applyBorder="1" applyAlignment="1">
      <alignment horizontal="center" vertical="center"/>
    </xf>
    <xf numFmtId="0" fontId="2" fillId="5" borderId="1" xfId="1" applyFont="1" applyFill="1" applyBorder="1" applyAlignment="1">
      <alignment horizontal="center" vertical="center"/>
    </xf>
    <xf numFmtId="165" fontId="1" fillId="0" borderId="8" xfId="1" applyNumberFormat="1" applyBorder="1" applyAlignment="1">
      <alignment horizontal="center" vertical="center"/>
    </xf>
    <xf numFmtId="165" fontId="1" fillId="0" borderId="12" xfId="1" applyNumberFormat="1" applyBorder="1" applyAlignment="1">
      <alignment horizontal="center" vertical="center"/>
    </xf>
    <xf numFmtId="165" fontId="1" fillId="0" borderId="13" xfId="1" applyNumberFormat="1" applyBorder="1" applyAlignment="1">
      <alignment horizontal="center" vertical="center"/>
    </xf>
    <xf numFmtId="0" fontId="1" fillId="0" borderId="13" xfId="1" applyBorder="1" applyAlignment="1">
      <alignment horizontal="right" vertical="center"/>
    </xf>
    <xf numFmtId="0" fontId="1" fillId="0" borderId="14" xfId="1" applyBorder="1" applyAlignment="1">
      <alignment horizontal="right" vertical="center"/>
    </xf>
    <xf numFmtId="0" fontId="2" fillId="5" borderId="15" xfId="1" applyFont="1" applyFill="1" applyBorder="1" applyAlignment="1">
      <alignment horizontal="center" vertical="center"/>
    </xf>
    <xf numFmtId="0" fontId="2" fillId="0" borderId="16" xfId="1" applyFont="1" applyBorder="1" applyAlignment="1">
      <alignment horizontal="center" vertical="center"/>
    </xf>
    <xf numFmtId="0" fontId="2" fillId="5" borderId="16" xfId="1" applyFont="1" applyFill="1" applyBorder="1" applyAlignment="1">
      <alignment horizontal="center" vertical="center"/>
    </xf>
    <xf numFmtId="0" fontId="3" fillId="0" borderId="22" xfId="1" applyFont="1" applyBorder="1" applyAlignment="1">
      <alignment horizontal="center"/>
    </xf>
    <xf numFmtId="0" fontId="3" fillId="0" borderId="23" xfId="1" applyFont="1" applyBorder="1" applyAlignment="1">
      <alignment horizontal="center"/>
    </xf>
    <xf numFmtId="0" fontId="5" fillId="0" borderId="0" xfId="1" applyFont="1" applyAlignment="1">
      <alignment horizontal="center"/>
    </xf>
    <xf numFmtId="0" fontId="2" fillId="6" borderId="24" xfId="0" applyFont="1" applyFill="1" applyBorder="1" applyAlignment="1">
      <alignment horizontal="center" vertical="center" wrapText="1"/>
    </xf>
    <xf numFmtId="0" fontId="2" fillId="6" borderId="25" xfId="0" applyFont="1" applyFill="1" applyBorder="1" applyAlignment="1">
      <alignment horizontal="center" vertical="center" wrapText="1"/>
    </xf>
    <xf numFmtId="0" fontId="3" fillId="6" borderId="25" xfId="0" applyFont="1" applyFill="1" applyBorder="1" applyAlignment="1">
      <alignment horizontal="center" vertical="center" wrapText="1"/>
    </xf>
    <xf numFmtId="8" fontId="2" fillId="6" borderId="25" xfId="0" applyNumberFormat="1" applyFont="1" applyFill="1" applyBorder="1" applyAlignment="1">
      <alignment horizontal="center" vertical="center" wrapText="1"/>
    </xf>
    <xf numFmtId="8" fontId="3" fillId="6" borderId="26" xfId="0" applyNumberFormat="1" applyFont="1" applyFill="1" applyBorder="1" applyAlignment="1">
      <alignment horizontal="center" vertical="center" wrapText="1"/>
    </xf>
    <xf numFmtId="0" fontId="2" fillId="7" borderId="24" xfId="0" applyFont="1" applyFill="1" applyBorder="1" applyAlignment="1">
      <alignment horizontal="center" vertical="center" wrapText="1"/>
    </xf>
    <xf numFmtId="0" fontId="2" fillId="7" borderId="25" xfId="0" applyFont="1" applyFill="1" applyBorder="1" applyAlignment="1">
      <alignment horizontal="center" vertical="center" wrapText="1"/>
    </xf>
    <xf numFmtId="0" fontId="3" fillId="7" borderId="25" xfId="0" applyFont="1" applyFill="1" applyBorder="1" applyAlignment="1">
      <alignment horizontal="center" vertical="center" wrapText="1"/>
    </xf>
    <xf numFmtId="8" fontId="2" fillId="7" borderId="25" xfId="0" applyNumberFormat="1" applyFont="1" applyFill="1" applyBorder="1" applyAlignment="1">
      <alignment horizontal="center" vertical="center" wrapText="1"/>
    </xf>
    <xf numFmtId="8" fontId="3" fillId="7" borderId="26" xfId="0" applyNumberFormat="1" applyFont="1" applyFill="1" applyBorder="1" applyAlignment="1">
      <alignment horizontal="center" vertical="center" wrapText="1"/>
    </xf>
    <xf numFmtId="0" fontId="3" fillId="7" borderId="24" xfId="0" applyFont="1" applyFill="1" applyBorder="1" applyAlignment="1">
      <alignment horizontal="center" vertical="center" wrapText="1"/>
    </xf>
    <xf numFmtId="8" fontId="3" fillId="7" borderId="25"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1" applyFont="1" applyFill="1" applyBorder="1" applyAlignment="1">
      <alignment horizontal="center" vertical="center"/>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0" borderId="19" xfId="0" applyFont="1" applyBorder="1" applyAlignment="1">
      <alignment horizontal="center" vertical="center"/>
    </xf>
    <xf numFmtId="0" fontId="2" fillId="3" borderId="18" xfId="0" applyFont="1" applyFill="1" applyBorder="1" applyAlignment="1">
      <alignment horizontal="center" vertical="center"/>
    </xf>
    <xf numFmtId="0" fontId="2" fillId="0" borderId="19" xfId="0" applyFont="1" applyFill="1" applyBorder="1" applyAlignment="1">
      <alignment horizontal="center" vertical="center"/>
    </xf>
    <xf numFmtId="0" fontId="0" fillId="3" borderId="18" xfId="0" applyFill="1" applyBorder="1" applyAlignment="1">
      <alignment horizontal="center" vertical="center"/>
    </xf>
    <xf numFmtId="0" fontId="2" fillId="0" borderId="11" xfId="0" applyFont="1" applyBorder="1" applyAlignment="1">
      <alignment horizontal="center" vertical="center"/>
    </xf>
    <xf numFmtId="0" fontId="2" fillId="4" borderId="10" xfId="0" applyFont="1" applyFill="1" applyBorder="1" applyAlignment="1">
      <alignment horizontal="center" vertical="center"/>
    </xf>
    <xf numFmtId="0" fontId="2" fillId="0" borderId="11" xfId="0" applyFont="1" applyFill="1" applyBorder="1" applyAlignment="1">
      <alignment horizontal="center" vertical="center"/>
    </xf>
    <xf numFmtId="0" fontId="0" fillId="3" borderId="10" xfId="0" applyFill="1" applyBorder="1" applyAlignment="1">
      <alignment horizontal="center" vertical="center"/>
    </xf>
    <xf numFmtId="0" fontId="0" fillId="4" borderId="10" xfId="0" applyFill="1" applyBorder="1" applyAlignment="1">
      <alignment horizontal="center" vertical="center"/>
    </xf>
    <xf numFmtId="0" fontId="2" fillId="3" borderId="10" xfId="0" applyFont="1" applyFill="1" applyBorder="1" applyAlignment="1">
      <alignment horizontal="center" vertical="center"/>
    </xf>
    <xf numFmtId="0" fontId="2" fillId="0" borderId="7" xfId="0" applyFont="1" applyBorder="1" applyAlignment="1">
      <alignment horizontal="center" vertical="center"/>
    </xf>
    <xf numFmtId="0" fontId="2" fillId="4" borderId="5" xfId="0" applyFont="1" applyFill="1" applyBorder="1" applyAlignment="1">
      <alignment horizontal="center" vertical="center"/>
    </xf>
    <xf numFmtId="0" fontId="2" fillId="0" borderId="7" xfId="0" applyFont="1" applyFill="1" applyBorder="1" applyAlignment="1">
      <alignment horizontal="center" vertical="center"/>
    </xf>
    <xf numFmtId="0" fontId="0" fillId="3" borderId="5" xfId="0" applyFill="1" applyBorder="1" applyAlignment="1">
      <alignment horizontal="center" vertical="center"/>
    </xf>
    <xf numFmtId="0" fontId="1" fillId="0" borderId="0" xfId="1" applyAlignment="1">
      <alignment vertical="center" wrapText="1"/>
    </xf>
    <xf numFmtId="0" fontId="2" fillId="0" borderId="17" xfId="1" applyFont="1" applyFill="1" applyBorder="1" applyAlignment="1">
      <alignment horizontal="center"/>
    </xf>
    <xf numFmtId="0" fontId="2" fillId="0" borderId="16" xfId="1" applyFont="1" applyFill="1" applyBorder="1" applyAlignment="1">
      <alignment horizontal="center"/>
    </xf>
    <xf numFmtId="0" fontId="2" fillId="0" borderId="16" xfId="1" applyFont="1" applyFill="1" applyBorder="1" applyAlignment="1">
      <alignment horizontal="center" vertical="center"/>
    </xf>
    <xf numFmtId="0" fontId="2" fillId="0" borderId="11" xfId="1" applyFont="1" applyFill="1" applyBorder="1" applyAlignment="1">
      <alignment horizontal="center"/>
    </xf>
    <xf numFmtId="0" fontId="2" fillId="0" borderId="7" xfId="1" applyFont="1" applyFill="1" applyBorder="1" applyAlignment="1">
      <alignment horizontal="center"/>
    </xf>
    <xf numFmtId="0" fontId="2" fillId="0" borderId="6" xfId="1" applyFont="1" applyFill="1" applyBorder="1" applyAlignment="1">
      <alignment horizontal="center"/>
    </xf>
    <xf numFmtId="0" fontId="2" fillId="0" borderId="6" xfId="1" applyFont="1" applyFill="1" applyBorder="1" applyAlignment="1">
      <alignment horizontal="center" vertical="center"/>
    </xf>
    <xf numFmtId="0" fontId="2" fillId="0" borderId="17" xfId="0" applyFont="1" applyFill="1" applyBorder="1" applyAlignment="1">
      <alignment horizontal="center" vertical="center" wrapText="1"/>
    </xf>
    <xf numFmtId="0" fontId="0" fillId="3" borderId="15" xfId="0" applyFill="1" applyBorder="1" applyAlignment="1">
      <alignment horizontal="center" vertical="center"/>
    </xf>
    <xf numFmtId="0" fontId="2" fillId="0" borderId="11"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1" fillId="0" borderId="27" xfId="1" applyFont="1" applyBorder="1" applyAlignment="1">
      <alignment horizontal="center"/>
    </xf>
    <xf numFmtId="0" fontId="1" fillId="0" borderId="21" xfId="1" applyFont="1" applyBorder="1" applyAlignment="1">
      <alignment horizontal="center"/>
    </xf>
    <xf numFmtId="0" fontId="1" fillId="0" borderId="20" xfId="1" applyFont="1" applyBorder="1" applyAlignment="1">
      <alignment horizontal="center"/>
    </xf>
    <xf numFmtId="0" fontId="0" fillId="4" borderId="5" xfId="0" applyFill="1" applyBorder="1" applyAlignment="1">
      <alignment horizontal="center" vertical="center"/>
    </xf>
    <xf numFmtId="0" fontId="0" fillId="4" borderId="15" xfId="0" applyFill="1" applyBorder="1" applyAlignment="1">
      <alignment horizontal="center" vertical="center"/>
    </xf>
    <xf numFmtId="0" fontId="1" fillId="0" borderId="27" xfId="1" applyBorder="1" applyAlignment="1">
      <alignment horizontal="left" vertical="top" wrapText="1"/>
    </xf>
    <xf numFmtId="0" fontId="1" fillId="0" borderId="21" xfId="1" applyBorder="1" applyAlignment="1">
      <alignment horizontal="left" vertical="top" wrapText="1"/>
    </xf>
    <xf numFmtId="0" fontId="1" fillId="0" borderId="20" xfId="1" applyBorder="1" applyAlignment="1">
      <alignment horizontal="left" vertical="top" wrapText="1"/>
    </xf>
    <xf numFmtId="0" fontId="1" fillId="0" borderId="0" xfId="1" applyAlignment="1">
      <alignment horizontal="left" vertical="top" wrapText="1"/>
    </xf>
  </cellXfs>
  <cellStyles count="2">
    <cellStyle name="Normal" xfId="0" builtinId="0"/>
    <cellStyle name="Normal 2" xfId="1" xr:uid="{D53409AD-0CE4-4D62-A966-DC975F4DB43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25400</xdr:colOff>
      <xdr:row>18</xdr:row>
      <xdr:rowOff>38100</xdr:rowOff>
    </xdr:from>
    <xdr:to>
      <xdr:col>17</xdr:col>
      <xdr:colOff>546100</xdr:colOff>
      <xdr:row>33</xdr:row>
      <xdr:rowOff>190500</xdr:rowOff>
    </xdr:to>
    <xdr:sp macro="" textlink="">
      <xdr:nvSpPr>
        <xdr:cNvPr id="3" name="TextBox 2">
          <a:extLst>
            <a:ext uri="{FF2B5EF4-FFF2-40B4-BE49-F238E27FC236}">
              <a16:creationId xmlns:a16="http://schemas.microsoft.com/office/drawing/2014/main" id="{0A63A8D3-9412-47BF-98B4-2357612F9E82}"/>
            </a:ext>
          </a:extLst>
        </xdr:cNvPr>
        <xdr:cNvSpPr txBox="1"/>
      </xdr:nvSpPr>
      <xdr:spPr>
        <a:xfrm>
          <a:off x="5892800" y="3638550"/>
          <a:ext cx="8902700" cy="3152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a:t>
          </a:r>
          <a:r>
            <a:rPr lang="en-GB" sz="1100" baseline="0">
              <a:solidFill>
                <a:schemeClr val="dk1"/>
              </a:solidFill>
              <a:effectLst/>
              <a:latin typeface="+mn-lt"/>
              <a:ea typeface="+mn-ea"/>
              <a:cs typeface="+mn-cs"/>
            </a:rPr>
            <a:t> report concerns primarily weeks 25 -32, although the total labour costs and hours displayed in the Spending and Hours Summary are counted from Financial Business Plan submission in week 20. </a:t>
          </a:r>
        </a:p>
        <a:p>
          <a:endParaRPr lang="en-GB">
            <a:effectLst/>
          </a:endParaRPr>
        </a:p>
        <a:p>
          <a:pPr eaLnBrk="1" fontAlgn="auto" latinLnBrk="0" hangingPunct="1"/>
          <a:r>
            <a:rPr lang="en-GB" sz="1100" baseline="0">
              <a:solidFill>
                <a:schemeClr val="dk1"/>
              </a:solidFill>
              <a:effectLst/>
              <a:latin typeface="+mn-lt"/>
              <a:ea typeface="+mn-ea"/>
              <a:cs typeface="+mn-cs"/>
            </a:rPr>
            <a:t>In our timesheets we also have a log which breaks down every task performed by each member and the hours spent, the area of development it concerns, and a description of the time they thought it would take and why they may have deviated from this estimate. I have omitted these from this report, instead providing a summary in the Variance Overview sheet. </a:t>
          </a:r>
          <a:endParaRPr lang="en-GB">
            <a:effectLst/>
          </a:endParaRPr>
        </a:p>
        <a:p>
          <a:endParaRPr lang="en-GB" sz="1100"/>
        </a:p>
      </xdr:txBody>
    </xdr:sp>
    <xdr:clientData/>
  </xdr:twoCellAnchor>
  <xdr:twoCellAnchor editAs="oneCell">
    <xdr:from>
      <xdr:col>0</xdr:col>
      <xdr:colOff>0</xdr:colOff>
      <xdr:row>13</xdr:row>
      <xdr:rowOff>9525</xdr:rowOff>
    </xdr:from>
    <xdr:to>
      <xdr:col>6</xdr:col>
      <xdr:colOff>1364341</xdr:colOff>
      <xdr:row>33</xdr:row>
      <xdr:rowOff>180975</xdr:rowOff>
    </xdr:to>
    <xdr:pic>
      <xdr:nvPicPr>
        <xdr:cNvPr id="5" name="Picture 4">
          <a:extLst>
            <a:ext uri="{FF2B5EF4-FFF2-40B4-BE49-F238E27FC236}">
              <a16:creationId xmlns:a16="http://schemas.microsoft.com/office/drawing/2014/main" id="{F6C6265D-818C-41FD-BCDF-77253A0866BF}"/>
            </a:ext>
          </a:extLst>
        </xdr:cNvPr>
        <xdr:cNvPicPr>
          <a:picLocks noChangeAspect="1"/>
        </xdr:cNvPicPr>
      </xdr:nvPicPr>
      <xdr:blipFill>
        <a:blip xmlns:r="http://schemas.openxmlformats.org/officeDocument/2006/relationships" r:embed="rId1"/>
        <a:stretch>
          <a:fillRect/>
        </a:stretch>
      </xdr:blipFill>
      <xdr:spPr>
        <a:xfrm>
          <a:off x="0" y="2733675"/>
          <a:ext cx="8012791" cy="41719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0ABEF-2DD7-4F30-9023-4D33257EFCE3}">
  <sheetPr codeName="Sheet1"/>
  <dimension ref="A1:AC38"/>
  <sheetViews>
    <sheetView topLeftCell="B1" workbookViewId="0">
      <selection activeCell="T23" sqref="T23"/>
    </sheetView>
  </sheetViews>
  <sheetFormatPr defaultColWidth="12.5703125" defaultRowHeight="15.75"/>
  <cols>
    <col min="1" max="1" width="9.85546875" style="1" bestFit="1" customWidth="1"/>
    <col min="2" max="2" width="15.85546875" style="1" bestFit="1" customWidth="1"/>
    <col min="3" max="3" width="14.140625" style="1" bestFit="1" customWidth="1"/>
    <col min="4" max="4" width="11.42578125" style="1" bestFit="1" customWidth="1"/>
    <col min="5" max="5" width="25.140625" style="1" bestFit="1" customWidth="1"/>
    <col min="6" max="6" width="23.28515625" style="1" bestFit="1" customWidth="1"/>
    <col min="7" max="7" width="20.5703125" style="1" bestFit="1" customWidth="1"/>
    <col min="8" max="8" width="30.140625" style="1" bestFit="1" customWidth="1"/>
    <col min="9" max="27" width="8.5703125" style="1" bestFit="1" customWidth="1"/>
    <col min="28" max="16384" width="12.5703125" style="1"/>
  </cols>
  <sheetData>
    <row r="1" spans="1:29" ht="16.5" thickBot="1">
      <c r="A1" s="6" t="s">
        <v>47</v>
      </c>
      <c r="B1" s="6" t="s">
        <v>46</v>
      </c>
      <c r="C1" s="6" t="s">
        <v>45</v>
      </c>
      <c r="D1" s="6" t="s">
        <v>44</v>
      </c>
      <c r="E1" s="6" t="s">
        <v>43</v>
      </c>
      <c r="F1" s="6" t="s">
        <v>42</v>
      </c>
      <c r="G1" s="6" t="s">
        <v>41</v>
      </c>
      <c r="H1" s="9" t="s">
        <v>40</v>
      </c>
      <c r="I1" s="6" t="s">
        <v>39</v>
      </c>
      <c r="J1" s="6" t="s">
        <v>38</v>
      </c>
      <c r="K1" s="6" t="s">
        <v>37</v>
      </c>
      <c r="L1" s="6" t="s">
        <v>36</v>
      </c>
      <c r="M1" s="6" t="s">
        <v>35</v>
      </c>
      <c r="N1" s="6" t="s">
        <v>34</v>
      </c>
      <c r="O1" s="6" t="s">
        <v>33</v>
      </c>
      <c r="P1" s="6" t="s">
        <v>32</v>
      </c>
      <c r="Q1" s="6" t="s">
        <v>31</v>
      </c>
      <c r="R1" s="6" t="s">
        <v>30</v>
      </c>
      <c r="S1" s="6" t="s">
        <v>29</v>
      </c>
      <c r="T1" s="6" t="s">
        <v>28</v>
      </c>
      <c r="U1" s="6" t="s">
        <v>27</v>
      </c>
      <c r="V1" s="6" t="s">
        <v>26</v>
      </c>
      <c r="W1" s="6" t="s">
        <v>25</v>
      </c>
      <c r="X1" s="6" t="s">
        <v>24</v>
      </c>
      <c r="Y1" s="6" t="s">
        <v>23</v>
      </c>
      <c r="Z1" s="6" t="s">
        <v>22</v>
      </c>
      <c r="AA1" s="6" t="s">
        <v>21</v>
      </c>
      <c r="AB1" s="2"/>
      <c r="AC1" s="2"/>
    </row>
    <row r="2" spans="1:29" ht="16.5" thickBot="1">
      <c r="A2" s="6" t="s">
        <v>20</v>
      </c>
      <c r="B2" s="35">
        <v>34</v>
      </c>
      <c r="C2" s="36">
        <v>4.5</v>
      </c>
      <c r="D2" s="37">
        <v>38.5</v>
      </c>
      <c r="E2" s="38">
        <v>425</v>
      </c>
      <c r="F2" s="38">
        <v>56.25</v>
      </c>
      <c r="G2" s="39">
        <v>481.25</v>
      </c>
      <c r="H2" s="6" t="s">
        <v>9</v>
      </c>
      <c r="I2" s="47">
        <v>12.5</v>
      </c>
      <c r="J2" s="47">
        <v>10.25</v>
      </c>
      <c r="K2" s="47">
        <v>13.25</v>
      </c>
      <c r="L2" s="47">
        <v>12.75</v>
      </c>
      <c r="M2" s="47">
        <v>15.75</v>
      </c>
      <c r="N2" s="47">
        <v>14</v>
      </c>
      <c r="O2" s="50">
        <v>0</v>
      </c>
      <c r="P2" s="50">
        <v>0</v>
      </c>
      <c r="Q2" s="47">
        <v>13</v>
      </c>
      <c r="R2" s="47">
        <v>5.25</v>
      </c>
      <c r="S2" s="47">
        <v>5</v>
      </c>
      <c r="T2" s="47">
        <v>2</v>
      </c>
      <c r="U2" s="49">
        <v>0</v>
      </c>
      <c r="V2" s="49">
        <v>0</v>
      </c>
      <c r="W2" s="49">
        <v>0</v>
      </c>
      <c r="X2" s="49">
        <v>0</v>
      </c>
      <c r="Y2" s="49">
        <v>0</v>
      </c>
      <c r="Z2" s="49">
        <v>0</v>
      </c>
      <c r="AA2" s="49">
        <v>0</v>
      </c>
      <c r="AB2" s="2"/>
      <c r="AC2" s="2"/>
    </row>
    <row r="3" spans="1:29" ht="16.5" thickBot="1">
      <c r="A3" s="6" t="s">
        <v>19</v>
      </c>
      <c r="B3" s="40">
        <v>10.5</v>
      </c>
      <c r="C3" s="41">
        <v>1.5</v>
      </c>
      <c r="D3" s="42">
        <v>12</v>
      </c>
      <c r="E3" s="43">
        <v>131.25</v>
      </c>
      <c r="F3" s="43">
        <v>18.75</v>
      </c>
      <c r="G3" s="44">
        <v>150</v>
      </c>
      <c r="H3" s="6" t="s">
        <v>7</v>
      </c>
      <c r="I3" s="50">
        <v>5.5</v>
      </c>
      <c r="J3" s="50">
        <v>3</v>
      </c>
      <c r="K3" s="47">
        <v>7.75</v>
      </c>
      <c r="L3" s="47">
        <v>4.75</v>
      </c>
      <c r="M3" s="47">
        <v>6.5</v>
      </c>
      <c r="N3" s="50">
        <v>0</v>
      </c>
      <c r="O3" s="50">
        <v>0</v>
      </c>
      <c r="P3" s="50">
        <v>0</v>
      </c>
      <c r="Q3" s="47">
        <v>8.5</v>
      </c>
      <c r="R3" s="47">
        <v>3.25</v>
      </c>
      <c r="S3" s="47">
        <v>2</v>
      </c>
      <c r="T3" s="47">
        <v>1</v>
      </c>
      <c r="U3" s="49">
        <v>0</v>
      </c>
      <c r="V3" s="49">
        <v>0</v>
      </c>
      <c r="W3" s="49">
        <v>0</v>
      </c>
      <c r="X3" s="49">
        <v>0</v>
      </c>
      <c r="Y3" s="49">
        <v>0</v>
      </c>
      <c r="Z3" s="49">
        <v>0</v>
      </c>
      <c r="AA3" s="49">
        <v>0</v>
      </c>
      <c r="AB3" s="2"/>
      <c r="AC3" s="2"/>
    </row>
    <row r="4" spans="1:29" ht="16.5" thickBot="1">
      <c r="A4" s="6" t="s">
        <v>18</v>
      </c>
      <c r="B4" s="35">
        <v>17</v>
      </c>
      <c r="C4" s="36">
        <v>7</v>
      </c>
      <c r="D4" s="37">
        <v>24</v>
      </c>
      <c r="E4" s="38">
        <v>212.5</v>
      </c>
      <c r="F4" s="38">
        <v>87.5</v>
      </c>
      <c r="G4" s="39">
        <v>300</v>
      </c>
      <c r="H4" s="6" t="s">
        <v>5</v>
      </c>
      <c r="I4" s="50">
        <v>2</v>
      </c>
      <c r="J4" s="50">
        <v>2</v>
      </c>
      <c r="K4" s="50">
        <v>1</v>
      </c>
      <c r="L4" s="47">
        <v>5.75</v>
      </c>
      <c r="M4" s="47">
        <v>2.5</v>
      </c>
      <c r="N4" s="50">
        <v>0</v>
      </c>
      <c r="O4" s="50">
        <v>0</v>
      </c>
      <c r="P4" s="50">
        <v>0</v>
      </c>
      <c r="Q4" s="47">
        <v>4.5</v>
      </c>
      <c r="R4" s="47">
        <v>4</v>
      </c>
      <c r="S4" s="47">
        <v>8</v>
      </c>
      <c r="T4" s="47">
        <v>0.5</v>
      </c>
      <c r="U4" s="49">
        <v>0</v>
      </c>
      <c r="V4" s="49">
        <v>0</v>
      </c>
      <c r="W4" s="49">
        <v>0</v>
      </c>
      <c r="X4" s="49">
        <v>0</v>
      </c>
      <c r="Y4" s="49">
        <v>0</v>
      </c>
      <c r="Z4" s="49">
        <v>0</v>
      </c>
      <c r="AA4" s="49">
        <v>0</v>
      </c>
      <c r="AB4" s="2"/>
      <c r="AC4" s="2"/>
    </row>
    <row r="5" spans="1:29" ht="16.5" thickBot="1">
      <c r="A5" s="6" t="s">
        <v>17</v>
      </c>
      <c r="B5" s="40">
        <v>29</v>
      </c>
      <c r="C5" s="41">
        <v>1</v>
      </c>
      <c r="D5" s="42">
        <v>30</v>
      </c>
      <c r="E5" s="43">
        <v>362.5</v>
      </c>
      <c r="F5" s="43">
        <v>12.5</v>
      </c>
      <c r="G5" s="44">
        <v>375</v>
      </c>
      <c r="H5" s="6" t="s">
        <v>4</v>
      </c>
      <c r="I5" s="47">
        <v>4</v>
      </c>
      <c r="J5" s="47">
        <v>6.25</v>
      </c>
      <c r="K5" s="47">
        <v>10</v>
      </c>
      <c r="L5" s="50">
        <v>1</v>
      </c>
      <c r="M5" s="50">
        <v>5.5</v>
      </c>
      <c r="N5" s="50">
        <v>0</v>
      </c>
      <c r="O5" s="50">
        <v>0</v>
      </c>
      <c r="P5" s="50">
        <v>0</v>
      </c>
      <c r="Q5" s="50">
        <v>0</v>
      </c>
      <c r="R5" s="50">
        <v>0</v>
      </c>
      <c r="S5" s="47">
        <v>1.5</v>
      </c>
      <c r="T5" s="50">
        <v>0</v>
      </c>
      <c r="U5" s="49">
        <v>0</v>
      </c>
      <c r="V5" s="49">
        <v>0</v>
      </c>
      <c r="W5" s="49">
        <v>0</v>
      </c>
      <c r="X5" s="49">
        <v>0</v>
      </c>
      <c r="Y5" s="49">
        <v>0</v>
      </c>
      <c r="Z5" s="49">
        <v>0</v>
      </c>
      <c r="AA5" s="49">
        <v>0</v>
      </c>
      <c r="AB5" s="2"/>
      <c r="AC5" s="2"/>
    </row>
    <row r="6" spans="1:29" ht="16.5" thickBot="1">
      <c r="A6" s="6" t="s">
        <v>16</v>
      </c>
      <c r="B6" s="35">
        <v>49.5</v>
      </c>
      <c r="C6" s="36">
        <v>6.5</v>
      </c>
      <c r="D6" s="37">
        <v>56</v>
      </c>
      <c r="E6" s="38">
        <v>618.75</v>
      </c>
      <c r="F6" s="38">
        <v>81.25</v>
      </c>
      <c r="G6" s="39">
        <v>700</v>
      </c>
      <c r="H6" s="6" t="s">
        <v>3</v>
      </c>
      <c r="I6" s="47">
        <v>11.25</v>
      </c>
      <c r="J6" s="47">
        <v>6</v>
      </c>
      <c r="K6" s="47">
        <v>6.5</v>
      </c>
      <c r="L6" s="50">
        <v>2.5</v>
      </c>
      <c r="M6" s="47">
        <v>14</v>
      </c>
      <c r="N6" s="50">
        <v>0</v>
      </c>
      <c r="O6" s="50">
        <v>0</v>
      </c>
      <c r="P6" s="50">
        <v>0</v>
      </c>
      <c r="Q6" s="50">
        <v>0</v>
      </c>
      <c r="R6" s="47">
        <v>11.5</v>
      </c>
      <c r="S6" s="47">
        <v>14.75</v>
      </c>
      <c r="T6" s="50">
        <v>6.25</v>
      </c>
      <c r="U6" s="49">
        <v>0</v>
      </c>
      <c r="V6" s="49">
        <v>0</v>
      </c>
      <c r="W6" s="49">
        <v>0</v>
      </c>
      <c r="X6" s="49">
        <v>0</v>
      </c>
      <c r="Y6" s="49">
        <v>0</v>
      </c>
      <c r="Z6" s="49">
        <v>0</v>
      </c>
      <c r="AA6" s="49">
        <v>0</v>
      </c>
      <c r="AB6" s="2"/>
      <c r="AC6" s="2"/>
    </row>
    <row r="7" spans="1:29" ht="16.5" thickBot="1">
      <c r="A7" s="6" t="s">
        <v>15</v>
      </c>
      <c r="B7" s="40">
        <v>21</v>
      </c>
      <c r="C7" s="41">
        <v>2.5</v>
      </c>
      <c r="D7" s="42">
        <v>23.5</v>
      </c>
      <c r="E7" s="43">
        <v>262.5</v>
      </c>
      <c r="F7" s="43">
        <v>31.25</v>
      </c>
      <c r="G7" s="44">
        <v>293.75</v>
      </c>
      <c r="H7" s="6" t="s">
        <v>2</v>
      </c>
      <c r="I7" s="47">
        <v>29.5</v>
      </c>
      <c r="J7" s="47">
        <v>12</v>
      </c>
      <c r="K7" s="50">
        <v>0.5</v>
      </c>
      <c r="L7" s="50">
        <v>1</v>
      </c>
      <c r="M7" s="50">
        <v>0.5</v>
      </c>
      <c r="N7" s="50">
        <v>0</v>
      </c>
      <c r="O7" s="50">
        <v>0</v>
      </c>
      <c r="P7" s="50">
        <v>0</v>
      </c>
      <c r="Q7" s="50">
        <v>0</v>
      </c>
      <c r="R7" s="47">
        <v>3.5</v>
      </c>
      <c r="S7" s="47">
        <v>11.5</v>
      </c>
      <c r="T7" s="50">
        <v>0</v>
      </c>
      <c r="U7" s="49">
        <v>0</v>
      </c>
      <c r="V7" s="49">
        <v>0</v>
      </c>
      <c r="W7" s="49">
        <v>0</v>
      </c>
      <c r="X7" s="49">
        <v>0</v>
      </c>
      <c r="Y7" s="49">
        <v>0</v>
      </c>
      <c r="Z7" s="49">
        <v>0</v>
      </c>
      <c r="AA7" s="49">
        <v>0</v>
      </c>
      <c r="AB7" s="2"/>
      <c r="AC7" s="2"/>
    </row>
    <row r="8" spans="1:29" ht="16.5" thickBot="1">
      <c r="A8" s="6" t="s">
        <v>14</v>
      </c>
      <c r="B8" s="35">
        <v>18.5</v>
      </c>
      <c r="C8" s="36">
        <v>3.5</v>
      </c>
      <c r="D8" s="37">
        <v>22</v>
      </c>
      <c r="E8" s="38">
        <v>231.25</v>
      </c>
      <c r="F8" s="38">
        <v>43.75</v>
      </c>
      <c r="G8" s="39">
        <v>275</v>
      </c>
      <c r="H8" s="6" t="s">
        <v>1</v>
      </c>
      <c r="I8" s="47">
        <v>7.5</v>
      </c>
      <c r="J8" s="50">
        <v>2.5</v>
      </c>
      <c r="K8" s="50">
        <v>0</v>
      </c>
      <c r="L8" s="50">
        <v>3</v>
      </c>
      <c r="M8" s="50">
        <v>0</v>
      </c>
      <c r="N8" s="50">
        <v>0</v>
      </c>
      <c r="O8" s="50">
        <v>0</v>
      </c>
      <c r="P8" s="50">
        <v>0</v>
      </c>
      <c r="Q8" s="50">
        <v>0</v>
      </c>
      <c r="R8" s="50">
        <v>0.25</v>
      </c>
      <c r="S8" s="50">
        <v>1</v>
      </c>
      <c r="T8" s="50">
        <v>4</v>
      </c>
      <c r="U8" s="49">
        <v>0</v>
      </c>
      <c r="V8" s="49">
        <v>0</v>
      </c>
      <c r="W8" s="49">
        <v>0</v>
      </c>
      <c r="X8" s="49">
        <v>0</v>
      </c>
      <c r="Y8" s="49">
        <v>0</v>
      </c>
      <c r="Z8" s="49">
        <v>0</v>
      </c>
      <c r="AA8" s="49">
        <v>0</v>
      </c>
      <c r="AB8" s="2"/>
      <c r="AC8" s="2"/>
    </row>
    <row r="9" spans="1:29" ht="16.5" thickBot="1">
      <c r="A9" s="6" t="s">
        <v>13</v>
      </c>
      <c r="B9" s="40">
        <v>47.5</v>
      </c>
      <c r="C9" s="41">
        <v>5.25</v>
      </c>
      <c r="D9" s="42">
        <v>52.75</v>
      </c>
      <c r="E9" s="43">
        <v>593.75</v>
      </c>
      <c r="F9" s="43">
        <v>65.63</v>
      </c>
      <c r="G9" s="44">
        <v>659.38</v>
      </c>
      <c r="H9" s="6" t="s">
        <v>0</v>
      </c>
      <c r="I9" s="50">
        <v>3</v>
      </c>
      <c r="J9" s="50">
        <v>0.5</v>
      </c>
      <c r="K9" s="47">
        <v>9.25</v>
      </c>
      <c r="L9" s="47">
        <v>6.5</v>
      </c>
      <c r="M9" s="47">
        <v>1</v>
      </c>
      <c r="N9" s="50">
        <v>0</v>
      </c>
      <c r="O9" s="50">
        <v>0</v>
      </c>
      <c r="P9" s="50">
        <v>0</v>
      </c>
      <c r="Q9" s="50">
        <v>0</v>
      </c>
      <c r="R9" s="50">
        <v>0</v>
      </c>
      <c r="S9" s="50">
        <v>0</v>
      </c>
      <c r="T9" s="50">
        <v>0</v>
      </c>
      <c r="U9" s="49">
        <v>0</v>
      </c>
      <c r="V9" s="49">
        <v>0</v>
      </c>
      <c r="W9" s="49">
        <v>0</v>
      </c>
      <c r="X9" s="49">
        <v>0</v>
      </c>
      <c r="Y9" s="49">
        <v>0</v>
      </c>
      <c r="Z9" s="49">
        <v>0</v>
      </c>
      <c r="AA9" s="49">
        <v>0</v>
      </c>
      <c r="AB9" s="2"/>
      <c r="AC9" s="2"/>
    </row>
    <row r="10" spans="1:29" ht="16.5" thickBot="1">
      <c r="A10" s="6" t="s">
        <v>12</v>
      </c>
      <c r="B10" s="35">
        <v>49</v>
      </c>
      <c r="C10" s="36">
        <v>8.25</v>
      </c>
      <c r="D10" s="37">
        <v>57.25</v>
      </c>
      <c r="E10" s="38">
        <v>612.5</v>
      </c>
      <c r="F10" s="38">
        <v>103.13</v>
      </c>
      <c r="G10" s="39">
        <v>715.63</v>
      </c>
      <c r="H10" s="9" t="s">
        <v>11</v>
      </c>
      <c r="I10" s="8"/>
      <c r="J10" s="8"/>
      <c r="K10" s="7"/>
      <c r="L10" s="7"/>
      <c r="M10" s="7"/>
      <c r="N10" s="7"/>
      <c r="O10" s="7"/>
      <c r="P10" s="7"/>
      <c r="Q10" s="7"/>
      <c r="R10" s="7"/>
      <c r="S10" s="7"/>
      <c r="T10" s="7"/>
      <c r="U10" s="7"/>
      <c r="V10" s="7"/>
      <c r="W10" s="7"/>
      <c r="X10" s="7"/>
      <c r="Y10" s="7"/>
      <c r="Z10" s="7"/>
      <c r="AA10" s="7"/>
      <c r="AB10" s="2"/>
      <c r="AC10" s="2"/>
    </row>
    <row r="11" spans="1:29" ht="16.5" thickBot="1">
      <c r="A11" s="6" t="s">
        <v>10</v>
      </c>
      <c r="B11" s="40">
        <v>15</v>
      </c>
      <c r="C11" s="41">
        <v>0</v>
      </c>
      <c r="D11" s="42">
        <v>15</v>
      </c>
      <c r="E11" s="43">
        <v>187.5</v>
      </c>
      <c r="F11" s="43">
        <v>0</v>
      </c>
      <c r="G11" s="44">
        <v>187.5</v>
      </c>
      <c r="H11" s="6" t="s">
        <v>9</v>
      </c>
      <c r="I11" s="5">
        <v>4.5</v>
      </c>
      <c r="J11" s="5">
        <v>3.5</v>
      </c>
      <c r="K11" s="4">
        <v>0</v>
      </c>
      <c r="L11" s="4">
        <v>0</v>
      </c>
      <c r="M11" s="48">
        <v>0</v>
      </c>
      <c r="N11" s="48">
        <v>0</v>
      </c>
      <c r="O11" s="48">
        <v>0</v>
      </c>
      <c r="P11" s="48">
        <v>0</v>
      </c>
      <c r="Q11" s="48">
        <v>0</v>
      </c>
      <c r="R11" s="48">
        <v>0</v>
      </c>
      <c r="S11" s="48">
        <v>0</v>
      </c>
      <c r="T11" s="48">
        <v>0</v>
      </c>
      <c r="U11" s="3">
        <v>0</v>
      </c>
      <c r="V11" s="3">
        <v>0</v>
      </c>
      <c r="W11" s="3">
        <v>0</v>
      </c>
      <c r="X11" s="3">
        <v>0</v>
      </c>
      <c r="Y11" s="3">
        <v>0</v>
      </c>
      <c r="Z11" s="3">
        <v>0</v>
      </c>
      <c r="AA11" s="3">
        <v>0</v>
      </c>
      <c r="AB11" s="2"/>
      <c r="AC11" s="2"/>
    </row>
    <row r="12" spans="1:29" ht="16.5" thickBot="1">
      <c r="A12" s="6" t="s">
        <v>8</v>
      </c>
      <c r="B12" s="35">
        <v>37.5</v>
      </c>
      <c r="C12" s="36">
        <v>4.75</v>
      </c>
      <c r="D12" s="37">
        <v>42.25</v>
      </c>
      <c r="E12" s="38">
        <v>468.75</v>
      </c>
      <c r="F12" s="38">
        <v>59.38</v>
      </c>
      <c r="G12" s="39">
        <v>528.13</v>
      </c>
      <c r="H12" s="6" t="s">
        <v>7</v>
      </c>
      <c r="I12" s="5">
        <v>5.5</v>
      </c>
      <c r="J12" s="5">
        <v>7</v>
      </c>
      <c r="K12" s="4">
        <v>4</v>
      </c>
      <c r="L12" s="4">
        <v>0</v>
      </c>
      <c r="M12" s="48">
        <v>0</v>
      </c>
      <c r="N12" s="48">
        <v>0</v>
      </c>
      <c r="O12" s="48">
        <v>0</v>
      </c>
      <c r="P12" s="48">
        <v>0</v>
      </c>
      <c r="Q12" s="48">
        <v>0</v>
      </c>
      <c r="R12" s="48">
        <v>0</v>
      </c>
      <c r="S12" s="48">
        <v>0</v>
      </c>
      <c r="T12" s="48">
        <v>0</v>
      </c>
      <c r="U12" s="3">
        <v>0</v>
      </c>
      <c r="V12" s="3">
        <v>0</v>
      </c>
      <c r="W12" s="3">
        <v>0</v>
      </c>
      <c r="X12" s="3">
        <v>0</v>
      </c>
      <c r="Y12" s="3">
        <v>0</v>
      </c>
      <c r="Z12" s="3">
        <v>0</v>
      </c>
      <c r="AA12" s="3">
        <v>0</v>
      </c>
      <c r="AB12" s="2"/>
      <c r="AC12" s="2"/>
    </row>
    <row r="13" spans="1:29" ht="16.5" thickBot="1">
      <c r="A13" s="6" t="s">
        <v>6</v>
      </c>
      <c r="B13" s="45">
        <v>328.5</v>
      </c>
      <c r="C13" s="42">
        <v>44.75</v>
      </c>
      <c r="D13" s="42">
        <v>373.25</v>
      </c>
      <c r="E13" s="46">
        <v>4106.25</v>
      </c>
      <c r="F13" s="46">
        <v>559.38</v>
      </c>
      <c r="G13" s="44">
        <v>4665.63</v>
      </c>
      <c r="H13" s="6" t="s">
        <v>5</v>
      </c>
      <c r="I13" s="5">
        <v>10</v>
      </c>
      <c r="J13" s="5">
        <v>10.5</v>
      </c>
      <c r="K13" s="4">
        <v>4</v>
      </c>
      <c r="L13" s="4">
        <v>0</v>
      </c>
      <c r="M13" s="48">
        <v>0</v>
      </c>
      <c r="N13" s="48">
        <v>0</v>
      </c>
      <c r="O13" s="48">
        <v>0</v>
      </c>
      <c r="P13" s="48">
        <v>0</v>
      </c>
      <c r="Q13" s="48">
        <v>0</v>
      </c>
      <c r="R13" s="48">
        <v>0</v>
      </c>
      <c r="S13" s="48">
        <v>0</v>
      </c>
      <c r="T13" s="48">
        <v>0</v>
      </c>
      <c r="U13" s="3">
        <v>0</v>
      </c>
      <c r="V13" s="3">
        <v>0</v>
      </c>
      <c r="W13" s="3">
        <v>0</v>
      </c>
      <c r="X13" s="3">
        <v>0</v>
      </c>
      <c r="Y13" s="3">
        <v>0</v>
      </c>
      <c r="Z13" s="3">
        <v>0</v>
      </c>
      <c r="AA13" s="3">
        <v>0</v>
      </c>
      <c r="AB13" s="2"/>
      <c r="AC13" s="2"/>
    </row>
    <row r="14" spans="1:29">
      <c r="A14" s="2"/>
      <c r="B14" s="2"/>
      <c r="C14" s="2"/>
      <c r="D14" s="2"/>
      <c r="E14" s="2"/>
      <c r="F14" s="2"/>
      <c r="G14" s="2"/>
      <c r="H14" s="6" t="s">
        <v>4</v>
      </c>
      <c r="I14" s="5">
        <v>0</v>
      </c>
      <c r="J14" s="5">
        <v>0</v>
      </c>
      <c r="K14" s="4">
        <v>0</v>
      </c>
      <c r="L14" s="4">
        <v>9</v>
      </c>
      <c r="M14" s="48">
        <v>9</v>
      </c>
      <c r="N14" s="48">
        <v>0</v>
      </c>
      <c r="O14" s="48">
        <v>0</v>
      </c>
      <c r="P14" s="48">
        <v>0</v>
      </c>
      <c r="Q14" s="48">
        <v>0</v>
      </c>
      <c r="R14" s="48">
        <v>12</v>
      </c>
      <c r="S14" s="48">
        <v>0</v>
      </c>
      <c r="T14" s="48">
        <v>0</v>
      </c>
      <c r="U14" s="3">
        <v>0</v>
      </c>
      <c r="V14" s="3">
        <v>0</v>
      </c>
      <c r="W14" s="3">
        <v>0</v>
      </c>
      <c r="X14" s="3">
        <v>0</v>
      </c>
      <c r="Y14" s="3">
        <v>0</v>
      </c>
      <c r="Z14" s="3">
        <v>0</v>
      </c>
      <c r="AA14" s="3">
        <v>0</v>
      </c>
      <c r="AB14" s="2"/>
      <c r="AC14" s="2"/>
    </row>
    <row r="15" spans="1:29">
      <c r="A15" s="2"/>
      <c r="B15" s="2"/>
      <c r="C15" s="2"/>
      <c r="D15" s="2"/>
      <c r="E15" s="2"/>
      <c r="F15" s="2"/>
      <c r="G15" s="2"/>
      <c r="H15" s="6" t="s">
        <v>3</v>
      </c>
      <c r="I15" s="5">
        <v>8.25</v>
      </c>
      <c r="J15" s="5">
        <v>5.25</v>
      </c>
      <c r="K15" s="4">
        <v>4.25</v>
      </c>
      <c r="L15" s="4">
        <v>6.25</v>
      </c>
      <c r="M15" s="48">
        <v>6.25</v>
      </c>
      <c r="N15" s="48">
        <v>5.25</v>
      </c>
      <c r="O15" s="48">
        <v>4.75</v>
      </c>
      <c r="P15" s="48">
        <v>3.25</v>
      </c>
      <c r="Q15" s="48">
        <v>5.25</v>
      </c>
      <c r="R15" s="48">
        <v>7.75</v>
      </c>
      <c r="S15" s="48">
        <v>11.25</v>
      </c>
      <c r="T15" s="48">
        <v>7.25</v>
      </c>
      <c r="U15" s="3">
        <v>9.25</v>
      </c>
      <c r="V15" s="3">
        <v>8.25</v>
      </c>
      <c r="W15" s="3">
        <v>7.25</v>
      </c>
      <c r="X15" s="3">
        <v>8.25</v>
      </c>
      <c r="Y15" s="3">
        <v>9.25</v>
      </c>
      <c r="Z15" s="3">
        <v>0</v>
      </c>
      <c r="AA15" s="3">
        <v>0</v>
      </c>
      <c r="AB15" s="2"/>
      <c r="AC15" s="2"/>
    </row>
    <row r="16" spans="1:29">
      <c r="A16" s="2"/>
      <c r="B16" s="2"/>
      <c r="C16" s="2"/>
      <c r="D16" s="2"/>
      <c r="E16" s="2"/>
      <c r="F16" s="2"/>
      <c r="G16" s="2"/>
      <c r="H16" s="6" t="s">
        <v>2</v>
      </c>
      <c r="I16" s="5">
        <v>0</v>
      </c>
      <c r="J16" s="5">
        <v>0</v>
      </c>
      <c r="K16" s="4">
        <v>6</v>
      </c>
      <c r="L16" s="4">
        <v>6</v>
      </c>
      <c r="M16" s="48">
        <v>6</v>
      </c>
      <c r="N16" s="48">
        <v>0</v>
      </c>
      <c r="O16" s="48">
        <v>0</v>
      </c>
      <c r="P16" s="48">
        <v>0</v>
      </c>
      <c r="Q16" s="48">
        <v>0</v>
      </c>
      <c r="R16" s="48">
        <v>0</v>
      </c>
      <c r="S16" s="48">
        <v>0</v>
      </c>
      <c r="T16" s="48">
        <v>4</v>
      </c>
      <c r="U16" s="3">
        <v>0</v>
      </c>
      <c r="V16" s="3">
        <v>10</v>
      </c>
      <c r="W16" s="3">
        <v>0</v>
      </c>
      <c r="X16" s="3">
        <v>0</v>
      </c>
      <c r="Y16" s="3">
        <v>0</v>
      </c>
      <c r="Z16" s="3">
        <v>0</v>
      </c>
      <c r="AA16" s="3">
        <v>0</v>
      </c>
      <c r="AB16" s="2"/>
      <c r="AC16" s="2"/>
    </row>
    <row r="17" spans="1:29">
      <c r="A17" s="2"/>
      <c r="B17" s="2"/>
      <c r="C17" s="2"/>
      <c r="D17" s="2"/>
      <c r="E17" s="2"/>
      <c r="F17" s="2"/>
      <c r="G17" s="2"/>
      <c r="H17" s="6" t="s">
        <v>1</v>
      </c>
      <c r="I17" s="5">
        <v>3</v>
      </c>
      <c r="J17" s="5">
        <v>5</v>
      </c>
      <c r="K17" s="4">
        <v>3</v>
      </c>
      <c r="L17" s="4">
        <v>5</v>
      </c>
      <c r="M17" s="48">
        <v>3</v>
      </c>
      <c r="N17" s="48">
        <v>3</v>
      </c>
      <c r="O17" s="48">
        <v>3</v>
      </c>
      <c r="P17" s="48">
        <v>3</v>
      </c>
      <c r="Q17" s="48">
        <v>3</v>
      </c>
      <c r="R17" s="48">
        <v>3</v>
      </c>
      <c r="S17" s="48">
        <v>3</v>
      </c>
      <c r="T17" s="48">
        <v>5</v>
      </c>
      <c r="U17" s="3">
        <v>3</v>
      </c>
      <c r="V17" s="3">
        <v>3</v>
      </c>
      <c r="W17" s="3">
        <v>7</v>
      </c>
      <c r="X17" s="3">
        <v>1</v>
      </c>
      <c r="Y17" s="3">
        <v>1</v>
      </c>
      <c r="Z17" s="3">
        <v>0</v>
      </c>
      <c r="AA17" s="3">
        <v>0</v>
      </c>
      <c r="AB17" s="2"/>
      <c r="AC17" s="2"/>
    </row>
    <row r="18" spans="1:29">
      <c r="A18" s="2"/>
      <c r="B18" s="2"/>
      <c r="C18" s="2"/>
      <c r="D18" s="2"/>
      <c r="E18" s="2"/>
      <c r="F18" s="2"/>
      <c r="G18" s="2"/>
      <c r="H18" s="6" t="s">
        <v>0</v>
      </c>
      <c r="I18" s="5">
        <v>4</v>
      </c>
      <c r="J18" s="5">
        <v>4</v>
      </c>
      <c r="K18" s="4">
        <v>0</v>
      </c>
      <c r="L18" s="4">
        <v>0</v>
      </c>
      <c r="M18" s="48">
        <v>0</v>
      </c>
      <c r="N18" s="48">
        <v>0</v>
      </c>
      <c r="O18" s="48">
        <v>0</v>
      </c>
      <c r="P18" s="48">
        <v>0</v>
      </c>
      <c r="Q18" s="48">
        <v>0</v>
      </c>
      <c r="R18" s="48">
        <v>0</v>
      </c>
      <c r="S18" s="48">
        <v>0</v>
      </c>
      <c r="T18" s="48">
        <v>0</v>
      </c>
      <c r="U18" s="3">
        <v>0</v>
      </c>
      <c r="V18" s="3">
        <v>0</v>
      </c>
      <c r="W18" s="3">
        <v>0</v>
      </c>
      <c r="X18" s="3">
        <v>0</v>
      </c>
      <c r="Y18" s="3">
        <v>0</v>
      </c>
      <c r="Z18" s="3">
        <v>0</v>
      </c>
      <c r="AA18" s="3">
        <v>0</v>
      </c>
      <c r="AB18" s="2"/>
      <c r="AC18" s="2"/>
    </row>
    <row r="19" spans="1:29">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spans="1:29">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spans="1:29">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712FE-FBDE-445F-B98B-0A69C8D27A80}">
  <sheetPr codeName="Sheet3"/>
  <dimension ref="A1:AM37"/>
  <sheetViews>
    <sheetView tabSelected="1" topLeftCell="A7" workbookViewId="0">
      <selection activeCell="L42" sqref="L42"/>
    </sheetView>
  </sheetViews>
  <sheetFormatPr defaultColWidth="12.5703125" defaultRowHeight="15.75"/>
  <cols>
    <col min="1" max="1" width="30.140625" style="1" bestFit="1" customWidth="1"/>
    <col min="2" max="16384" width="12.5703125" style="1"/>
  </cols>
  <sheetData>
    <row r="1" spans="1:39" ht="16.5" thickBot="1">
      <c r="A1" s="34" t="s">
        <v>40</v>
      </c>
      <c r="B1" s="33" t="s">
        <v>39</v>
      </c>
      <c r="C1" s="32" t="s">
        <v>53</v>
      </c>
      <c r="D1" s="33" t="s">
        <v>38</v>
      </c>
      <c r="E1" s="32" t="s">
        <v>53</v>
      </c>
      <c r="F1" s="33" t="s">
        <v>37</v>
      </c>
      <c r="G1" s="32" t="s">
        <v>53</v>
      </c>
      <c r="H1" s="33" t="s">
        <v>36</v>
      </c>
      <c r="I1" s="32" t="s">
        <v>53</v>
      </c>
      <c r="J1" s="33" t="s">
        <v>35</v>
      </c>
      <c r="K1" s="32" t="s">
        <v>53</v>
      </c>
      <c r="L1" s="33" t="s">
        <v>34</v>
      </c>
      <c r="M1" s="32" t="s">
        <v>53</v>
      </c>
      <c r="N1" s="33" t="s">
        <v>33</v>
      </c>
      <c r="O1" s="32" t="s">
        <v>53</v>
      </c>
      <c r="P1" s="33" t="s">
        <v>32</v>
      </c>
      <c r="Q1" s="32" t="s">
        <v>53</v>
      </c>
      <c r="R1" s="33" t="s">
        <v>31</v>
      </c>
      <c r="S1" s="32" t="s">
        <v>53</v>
      </c>
      <c r="T1" s="33" t="s">
        <v>30</v>
      </c>
      <c r="U1" s="32" t="s">
        <v>53</v>
      </c>
      <c r="V1" s="33" t="s">
        <v>29</v>
      </c>
      <c r="W1" s="32" t="s">
        <v>53</v>
      </c>
      <c r="X1" s="33" t="s">
        <v>28</v>
      </c>
      <c r="Y1" s="32" t="s">
        <v>53</v>
      </c>
      <c r="Z1" s="77" t="s">
        <v>52</v>
      </c>
      <c r="AA1" s="78"/>
      <c r="AB1" s="78"/>
      <c r="AC1" s="78"/>
      <c r="AD1" s="78"/>
      <c r="AE1" s="78"/>
      <c r="AF1" s="78"/>
      <c r="AG1" s="78"/>
      <c r="AH1" s="78"/>
      <c r="AI1" s="78"/>
      <c r="AJ1" s="78"/>
      <c r="AK1" s="78"/>
      <c r="AL1" s="78"/>
      <c r="AM1" s="79"/>
    </row>
    <row r="2" spans="1:39" ht="53.1" customHeight="1" thickBot="1">
      <c r="A2" s="6" t="s">
        <v>9</v>
      </c>
      <c r="B2" s="51">
        <v>12.5</v>
      </c>
      <c r="C2" s="52">
        <f>B2-B11</f>
        <v>8</v>
      </c>
      <c r="D2" s="51">
        <v>10.25</v>
      </c>
      <c r="E2" s="52">
        <f>D2-D11</f>
        <v>6.75</v>
      </c>
      <c r="F2" s="53">
        <v>13.25</v>
      </c>
      <c r="G2" s="54">
        <f>F2-F11</f>
        <v>13.25</v>
      </c>
      <c r="H2" s="53">
        <v>10.75</v>
      </c>
      <c r="I2" s="54">
        <f>H2-H11</f>
        <v>10.75</v>
      </c>
      <c r="J2" s="73">
        <v>15.75</v>
      </c>
      <c r="K2" s="74">
        <f>J2-J11</f>
        <v>15.75</v>
      </c>
      <c r="L2" s="73">
        <v>14</v>
      </c>
      <c r="M2" s="74">
        <f>L2-L11</f>
        <v>14</v>
      </c>
      <c r="N2" s="73">
        <v>0</v>
      </c>
      <c r="O2" s="81">
        <f>N2-N11</f>
        <v>0</v>
      </c>
      <c r="P2" s="73">
        <v>0</v>
      </c>
      <c r="Q2" s="81">
        <f>P2-P11</f>
        <v>0</v>
      </c>
      <c r="R2" s="73">
        <v>13</v>
      </c>
      <c r="S2" s="74">
        <f>R2-R11</f>
        <v>13</v>
      </c>
      <c r="T2" s="73">
        <v>5.25</v>
      </c>
      <c r="U2" s="74">
        <f>T2-T11</f>
        <v>5.25</v>
      </c>
      <c r="V2" s="73">
        <v>5</v>
      </c>
      <c r="W2" s="74">
        <f>V2-V11</f>
        <v>5</v>
      </c>
      <c r="X2" s="73">
        <v>2</v>
      </c>
      <c r="Y2" s="74">
        <f>X2-X11</f>
        <v>2</v>
      </c>
      <c r="Z2" s="82" t="s">
        <v>55</v>
      </c>
      <c r="AA2" s="83"/>
      <c r="AB2" s="83"/>
      <c r="AC2" s="83"/>
      <c r="AD2" s="83"/>
      <c r="AE2" s="83"/>
      <c r="AF2" s="83"/>
      <c r="AG2" s="83"/>
      <c r="AH2" s="83"/>
      <c r="AI2" s="83"/>
      <c r="AJ2" s="83"/>
      <c r="AK2" s="83"/>
      <c r="AL2" s="83"/>
      <c r="AM2" s="84"/>
    </row>
    <row r="3" spans="1:39" ht="36.75" customHeight="1" thickBot="1">
      <c r="A3" s="6" t="s">
        <v>7</v>
      </c>
      <c r="B3" s="55">
        <v>5.5</v>
      </c>
      <c r="C3" s="56">
        <f t="shared" ref="C3:C9" si="0">B3-B12</f>
        <v>0</v>
      </c>
      <c r="D3" s="55">
        <v>3</v>
      </c>
      <c r="E3" s="56">
        <f t="shared" ref="E3:E9" si="1">D3-D12</f>
        <v>-4</v>
      </c>
      <c r="F3" s="57">
        <v>7.75</v>
      </c>
      <c r="G3" s="58">
        <f t="shared" ref="G3:G9" si="2">F3-F12</f>
        <v>3.75</v>
      </c>
      <c r="H3" s="57">
        <v>4.75</v>
      </c>
      <c r="I3" s="58">
        <f t="shared" ref="I3:Y9" si="3">H3-H12</f>
        <v>4.75</v>
      </c>
      <c r="J3" s="75">
        <v>6.5</v>
      </c>
      <c r="K3" s="58">
        <f t="shared" si="3"/>
        <v>6.5</v>
      </c>
      <c r="L3" s="75">
        <v>0</v>
      </c>
      <c r="M3" s="59">
        <f t="shared" si="3"/>
        <v>0</v>
      </c>
      <c r="N3" s="75">
        <v>0</v>
      </c>
      <c r="O3" s="59">
        <f t="shared" si="3"/>
        <v>0</v>
      </c>
      <c r="P3" s="75">
        <v>0</v>
      </c>
      <c r="Q3" s="59">
        <f t="shared" si="3"/>
        <v>0</v>
      </c>
      <c r="R3" s="75">
        <v>8.5</v>
      </c>
      <c r="S3" s="58">
        <f t="shared" si="3"/>
        <v>8.5</v>
      </c>
      <c r="T3" s="75">
        <v>3.25</v>
      </c>
      <c r="U3" s="58">
        <f t="shared" si="3"/>
        <v>3.25</v>
      </c>
      <c r="V3" s="75">
        <v>2</v>
      </c>
      <c r="W3" s="58">
        <f t="shared" si="3"/>
        <v>2</v>
      </c>
      <c r="X3" s="75">
        <v>1</v>
      </c>
      <c r="Y3" s="58">
        <f t="shared" si="3"/>
        <v>1</v>
      </c>
      <c r="Z3" s="82" t="s">
        <v>65</v>
      </c>
      <c r="AA3" s="83"/>
      <c r="AB3" s="83"/>
      <c r="AC3" s="83"/>
      <c r="AD3" s="83"/>
      <c r="AE3" s="83"/>
      <c r="AF3" s="83"/>
      <c r="AG3" s="83"/>
      <c r="AH3" s="83"/>
      <c r="AI3" s="83"/>
      <c r="AJ3" s="83"/>
      <c r="AK3" s="83"/>
      <c r="AL3" s="83"/>
      <c r="AM3" s="84"/>
    </row>
    <row r="4" spans="1:39" ht="34.5" customHeight="1" thickBot="1">
      <c r="A4" s="6" t="s">
        <v>5</v>
      </c>
      <c r="B4" s="55">
        <v>2</v>
      </c>
      <c r="C4" s="56">
        <f t="shared" si="0"/>
        <v>-8</v>
      </c>
      <c r="D4" s="55">
        <v>2</v>
      </c>
      <c r="E4" s="56">
        <f t="shared" si="1"/>
        <v>-8.5</v>
      </c>
      <c r="F4" s="57">
        <v>1</v>
      </c>
      <c r="G4" s="59">
        <f t="shared" si="2"/>
        <v>-3</v>
      </c>
      <c r="H4" s="57">
        <v>5.75</v>
      </c>
      <c r="I4" s="58">
        <f t="shared" si="3"/>
        <v>5.75</v>
      </c>
      <c r="J4" s="75">
        <v>2.5</v>
      </c>
      <c r="K4" s="58">
        <f t="shared" si="3"/>
        <v>2.5</v>
      </c>
      <c r="L4" s="75">
        <v>0</v>
      </c>
      <c r="M4" s="59">
        <f t="shared" si="3"/>
        <v>0</v>
      </c>
      <c r="N4" s="75">
        <v>0</v>
      </c>
      <c r="O4" s="59">
        <f t="shared" si="3"/>
        <v>0</v>
      </c>
      <c r="P4" s="75">
        <v>0</v>
      </c>
      <c r="Q4" s="59">
        <f t="shared" si="3"/>
        <v>0</v>
      </c>
      <c r="R4" s="75">
        <v>4.5</v>
      </c>
      <c r="S4" s="58">
        <f t="shared" si="3"/>
        <v>4.5</v>
      </c>
      <c r="T4" s="75">
        <v>4</v>
      </c>
      <c r="U4" s="58">
        <f t="shared" si="3"/>
        <v>4</v>
      </c>
      <c r="V4" s="75">
        <v>8</v>
      </c>
      <c r="W4" s="58">
        <f t="shared" si="3"/>
        <v>8</v>
      </c>
      <c r="X4" s="75">
        <v>0.5</v>
      </c>
      <c r="Y4" s="58">
        <f t="shared" si="3"/>
        <v>0.5</v>
      </c>
      <c r="Z4" s="82" t="s">
        <v>61</v>
      </c>
      <c r="AA4" s="83"/>
      <c r="AB4" s="83"/>
      <c r="AC4" s="83"/>
      <c r="AD4" s="83"/>
      <c r="AE4" s="83"/>
      <c r="AF4" s="83"/>
      <c r="AG4" s="83"/>
      <c r="AH4" s="83"/>
      <c r="AI4" s="83"/>
      <c r="AJ4" s="83"/>
      <c r="AK4" s="83"/>
      <c r="AL4" s="83"/>
      <c r="AM4" s="84"/>
    </row>
    <row r="5" spans="1:39" ht="33" customHeight="1" thickBot="1">
      <c r="A5" s="6" t="s">
        <v>4</v>
      </c>
      <c r="B5" s="55">
        <v>4</v>
      </c>
      <c r="C5" s="60">
        <f t="shared" si="0"/>
        <v>4</v>
      </c>
      <c r="D5" s="55">
        <v>6.25</v>
      </c>
      <c r="E5" s="60">
        <f t="shared" si="1"/>
        <v>6.25</v>
      </c>
      <c r="F5" s="57">
        <v>10</v>
      </c>
      <c r="G5" s="58">
        <f t="shared" si="2"/>
        <v>10</v>
      </c>
      <c r="H5" s="57">
        <v>0</v>
      </c>
      <c r="I5" s="59">
        <f t="shared" si="3"/>
        <v>-9</v>
      </c>
      <c r="J5" s="75">
        <v>5.5</v>
      </c>
      <c r="K5" s="59">
        <f t="shared" si="3"/>
        <v>-3.5</v>
      </c>
      <c r="L5" s="75">
        <v>0</v>
      </c>
      <c r="M5" s="59">
        <f t="shared" si="3"/>
        <v>0</v>
      </c>
      <c r="N5" s="75">
        <v>0</v>
      </c>
      <c r="O5" s="59">
        <f t="shared" si="3"/>
        <v>0</v>
      </c>
      <c r="P5" s="75">
        <v>0</v>
      </c>
      <c r="Q5" s="59">
        <f t="shared" si="3"/>
        <v>0</v>
      </c>
      <c r="R5" s="75">
        <v>0</v>
      </c>
      <c r="S5" s="59">
        <f t="shared" si="3"/>
        <v>0</v>
      </c>
      <c r="T5" s="75">
        <v>0</v>
      </c>
      <c r="U5" s="59">
        <f t="shared" si="3"/>
        <v>-12</v>
      </c>
      <c r="V5" s="75">
        <v>1.5</v>
      </c>
      <c r="W5" s="58">
        <f t="shared" si="3"/>
        <v>1.5</v>
      </c>
      <c r="X5" s="75">
        <v>0</v>
      </c>
      <c r="Y5" s="59">
        <f t="shared" si="3"/>
        <v>0</v>
      </c>
      <c r="Z5" s="82" t="s">
        <v>60</v>
      </c>
      <c r="AA5" s="83"/>
      <c r="AB5" s="83"/>
      <c r="AC5" s="83"/>
      <c r="AD5" s="83"/>
      <c r="AE5" s="83"/>
      <c r="AF5" s="83"/>
      <c r="AG5" s="83"/>
      <c r="AH5" s="83"/>
      <c r="AI5" s="83"/>
      <c r="AJ5" s="83"/>
      <c r="AK5" s="83"/>
      <c r="AL5" s="83"/>
      <c r="AM5" s="84"/>
    </row>
    <row r="6" spans="1:39" ht="31.5" customHeight="1" thickBot="1">
      <c r="A6" s="6" t="s">
        <v>3</v>
      </c>
      <c r="B6" s="55">
        <v>11.25</v>
      </c>
      <c r="C6" s="60">
        <f t="shared" si="0"/>
        <v>3</v>
      </c>
      <c r="D6" s="55">
        <v>6</v>
      </c>
      <c r="E6" s="60">
        <f t="shared" si="1"/>
        <v>0.75</v>
      </c>
      <c r="F6" s="57">
        <v>6.5</v>
      </c>
      <c r="G6" s="58">
        <f t="shared" si="2"/>
        <v>2.25</v>
      </c>
      <c r="H6" s="57">
        <v>1.5</v>
      </c>
      <c r="I6" s="59">
        <f t="shared" si="3"/>
        <v>-4.75</v>
      </c>
      <c r="J6" s="75">
        <v>14</v>
      </c>
      <c r="K6" s="58">
        <f t="shared" si="3"/>
        <v>7.75</v>
      </c>
      <c r="L6" s="75">
        <v>0</v>
      </c>
      <c r="M6" s="59">
        <f t="shared" si="3"/>
        <v>-5.25</v>
      </c>
      <c r="N6" s="75">
        <v>0</v>
      </c>
      <c r="O6" s="59">
        <f t="shared" si="3"/>
        <v>-4.75</v>
      </c>
      <c r="P6" s="75">
        <v>0</v>
      </c>
      <c r="Q6" s="59">
        <f t="shared" si="3"/>
        <v>-3.25</v>
      </c>
      <c r="R6" s="75">
        <v>0</v>
      </c>
      <c r="S6" s="59">
        <f t="shared" si="3"/>
        <v>-5.25</v>
      </c>
      <c r="T6" s="75">
        <v>11.5</v>
      </c>
      <c r="U6" s="58">
        <f t="shared" si="3"/>
        <v>3.75</v>
      </c>
      <c r="V6" s="75">
        <v>14.75</v>
      </c>
      <c r="W6" s="58">
        <f t="shared" si="3"/>
        <v>3.5</v>
      </c>
      <c r="X6" s="75">
        <v>6.25</v>
      </c>
      <c r="Y6" s="59">
        <f t="shared" si="3"/>
        <v>-1</v>
      </c>
      <c r="Z6" s="82" t="s">
        <v>56</v>
      </c>
      <c r="AA6" s="83"/>
      <c r="AB6" s="83"/>
      <c r="AC6" s="83"/>
      <c r="AD6" s="83"/>
      <c r="AE6" s="83"/>
      <c r="AF6" s="83"/>
      <c r="AG6" s="83"/>
      <c r="AH6" s="83"/>
      <c r="AI6" s="83"/>
      <c r="AJ6" s="83"/>
      <c r="AK6" s="83"/>
      <c r="AL6" s="83"/>
      <c r="AM6" s="84"/>
    </row>
    <row r="7" spans="1:39" ht="49.5" customHeight="1" thickBot="1">
      <c r="A7" s="6" t="s">
        <v>2</v>
      </c>
      <c r="B7" s="55">
        <v>29.5</v>
      </c>
      <c r="C7" s="60">
        <f t="shared" si="0"/>
        <v>29.5</v>
      </c>
      <c r="D7" s="55">
        <v>12</v>
      </c>
      <c r="E7" s="60">
        <f t="shared" si="1"/>
        <v>12</v>
      </c>
      <c r="F7" s="57">
        <v>0.5</v>
      </c>
      <c r="G7" s="59">
        <f t="shared" si="2"/>
        <v>-5.5</v>
      </c>
      <c r="H7" s="57">
        <v>1</v>
      </c>
      <c r="I7" s="59">
        <f t="shared" si="3"/>
        <v>-5</v>
      </c>
      <c r="J7" s="75">
        <v>0.5</v>
      </c>
      <c r="K7" s="59">
        <f t="shared" si="3"/>
        <v>-5.5</v>
      </c>
      <c r="L7" s="75">
        <v>0</v>
      </c>
      <c r="M7" s="59">
        <f t="shared" si="3"/>
        <v>0</v>
      </c>
      <c r="N7" s="75">
        <v>0</v>
      </c>
      <c r="O7" s="59">
        <f t="shared" si="3"/>
        <v>0</v>
      </c>
      <c r="P7" s="75">
        <v>0</v>
      </c>
      <c r="Q7" s="59">
        <f t="shared" si="3"/>
        <v>0</v>
      </c>
      <c r="R7" s="75">
        <v>0</v>
      </c>
      <c r="S7" s="59">
        <f t="shared" si="3"/>
        <v>0</v>
      </c>
      <c r="T7" s="75">
        <v>3.5</v>
      </c>
      <c r="U7" s="58">
        <f t="shared" si="3"/>
        <v>3.5</v>
      </c>
      <c r="V7" s="75">
        <v>11.5</v>
      </c>
      <c r="W7" s="58">
        <f t="shared" si="3"/>
        <v>11.5</v>
      </c>
      <c r="X7" s="75">
        <v>0</v>
      </c>
      <c r="Y7" s="59">
        <f t="shared" si="3"/>
        <v>-4</v>
      </c>
      <c r="Z7" s="82" t="s">
        <v>59</v>
      </c>
      <c r="AA7" s="83"/>
      <c r="AB7" s="83"/>
      <c r="AC7" s="83"/>
      <c r="AD7" s="83"/>
      <c r="AE7" s="83"/>
      <c r="AF7" s="83"/>
      <c r="AG7" s="83"/>
      <c r="AH7" s="83"/>
      <c r="AI7" s="83"/>
      <c r="AJ7" s="83"/>
      <c r="AK7" s="83"/>
      <c r="AL7" s="83"/>
      <c r="AM7" s="84"/>
    </row>
    <row r="8" spans="1:39" ht="32.1" customHeight="1" thickBot="1">
      <c r="A8" s="6" t="s">
        <v>1</v>
      </c>
      <c r="B8" s="55">
        <v>7.5</v>
      </c>
      <c r="C8" s="60">
        <f t="shared" si="0"/>
        <v>4.5</v>
      </c>
      <c r="D8" s="55">
        <v>2.5</v>
      </c>
      <c r="E8" s="56">
        <f t="shared" si="1"/>
        <v>-2.5</v>
      </c>
      <c r="F8" s="57">
        <v>0</v>
      </c>
      <c r="G8" s="59">
        <f t="shared" si="2"/>
        <v>-3</v>
      </c>
      <c r="H8" s="57">
        <v>3</v>
      </c>
      <c r="I8" s="59">
        <f t="shared" si="3"/>
        <v>-2</v>
      </c>
      <c r="J8" s="75">
        <v>0</v>
      </c>
      <c r="K8" s="59">
        <f t="shared" si="3"/>
        <v>-3</v>
      </c>
      <c r="L8" s="75">
        <v>0</v>
      </c>
      <c r="M8" s="59">
        <f t="shared" si="3"/>
        <v>-3</v>
      </c>
      <c r="N8" s="75">
        <v>0</v>
      </c>
      <c r="O8" s="59">
        <f t="shared" si="3"/>
        <v>-3</v>
      </c>
      <c r="P8" s="75">
        <v>0</v>
      </c>
      <c r="Q8" s="59">
        <f t="shared" si="3"/>
        <v>-3</v>
      </c>
      <c r="R8" s="75">
        <v>0</v>
      </c>
      <c r="S8" s="59">
        <f t="shared" si="3"/>
        <v>-3</v>
      </c>
      <c r="T8" s="75">
        <v>0.25</v>
      </c>
      <c r="U8" s="59">
        <f t="shared" si="3"/>
        <v>-2.75</v>
      </c>
      <c r="V8" s="75">
        <v>1</v>
      </c>
      <c r="W8" s="59">
        <f t="shared" si="3"/>
        <v>-2</v>
      </c>
      <c r="X8" s="75">
        <v>4</v>
      </c>
      <c r="Y8" s="59">
        <f t="shared" si="3"/>
        <v>-1</v>
      </c>
      <c r="Z8" s="82" t="s">
        <v>58</v>
      </c>
      <c r="AA8" s="83"/>
      <c r="AB8" s="83"/>
      <c r="AC8" s="83"/>
      <c r="AD8" s="83"/>
      <c r="AE8" s="83"/>
      <c r="AF8" s="83"/>
      <c r="AG8" s="83"/>
      <c r="AH8" s="83"/>
      <c r="AI8" s="83"/>
      <c r="AJ8" s="83"/>
      <c r="AK8" s="83"/>
      <c r="AL8" s="83"/>
      <c r="AM8" s="84"/>
    </row>
    <row r="9" spans="1:39" ht="16.5" thickBot="1">
      <c r="A9" s="6" t="s">
        <v>0</v>
      </c>
      <c r="B9" s="61">
        <v>3</v>
      </c>
      <c r="C9" s="62">
        <f t="shared" si="0"/>
        <v>-1</v>
      </c>
      <c r="D9" s="61">
        <v>0.5</v>
      </c>
      <c r="E9" s="62">
        <f t="shared" si="1"/>
        <v>-3.5</v>
      </c>
      <c r="F9" s="63">
        <v>9.25</v>
      </c>
      <c r="G9" s="64">
        <f t="shared" si="2"/>
        <v>9.25</v>
      </c>
      <c r="H9" s="63">
        <v>4.5</v>
      </c>
      <c r="I9" s="64">
        <f t="shared" si="3"/>
        <v>4.5</v>
      </c>
      <c r="J9" s="76">
        <v>1</v>
      </c>
      <c r="K9" s="64">
        <f t="shared" si="3"/>
        <v>1</v>
      </c>
      <c r="L9" s="76">
        <v>0</v>
      </c>
      <c r="M9" s="80">
        <f t="shared" si="3"/>
        <v>0</v>
      </c>
      <c r="N9" s="76">
        <v>0</v>
      </c>
      <c r="O9" s="80">
        <f t="shared" si="3"/>
        <v>0</v>
      </c>
      <c r="P9" s="76">
        <v>0</v>
      </c>
      <c r="Q9" s="80">
        <f t="shared" si="3"/>
        <v>0</v>
      </c>
      <c r="R9" s="76">
        <v>0</v>
      </c>
      <c r="S9" s="80">
        <f t="shared" si="3"/>
        <v>0</v>
      </c>
      <c r="T9" s="76">
        <v>0</v>
      </c>
      <c r="U9" s="80">
        <f t="shared" si="3"/>
        <v>0</v>
      </c>
      <c r="V9" s="76">
        <v>0</v>
      </c>
      <c r="W9" s="80">
        <f t="shared" si="3"/>
        <v>0</v>
      </c>
      <c r="X9" s="76">
        <v>0</v>
      </c>
      <c r="Y9" s="80">
        <f t="shared" si="3"/>
        <v>0</v>
      </c>
      <c r="Z9" s="82" t="s">
        <v>57</v>
      </c>
      <c r="AA9" s="83"/>
      <c r="AB9" s="83"/>
      <c r="AC9" s="83"/>
      <c r="AD9" s="83"/>
      <c r="AE9" s="83"/>
      <c r="AF9" s="83"/>
      <c r="AG9" s="83"/>
      <c r="AH9" s="83"/>
      <c r="AI9" s="83"/>
      <c r="AJ9" s="83"/>
      <c r="AK9" s="83"/>
      <c r="AL9" s="83"/>
      <c r="AM9" s="84"/>
    </row>
    <row r="10" spans="1:39" ht="16.5" thickBot="1">
      <c r="A10" s="9" t="s">
        <v>11</v>
      </c>
      <c r="B10" s="7"/>
      <c r="C10" s="7"/>
      <c r="D10" s="7"/>
      <c r="E10" s="7"/>
    </row>
    <row r="11" spans="1:39">
      <c r="A11" s="6" t="s">
        <v>9</v>
      </c>
      <c r="B11" s="66">
        <v>4.5</v>
      </c>
      <c r="C11" s="31"/>
      <c r="D11" s="67">
        <v>3.5</v>
      </c>
      <c r="E11" s="31"/>
      <c r="F11" s="30">
        <v>0</v>
      </c>
      <c r="G11" s="31"/>
      <c r="H11" s="30">
        <v>0</v>
      </c>
      <c r="I11" s="31"/>
      <c r="J11" s="68">
        <v>0</v>
      </c>
      <c r="K11" s="31"/>
      <c r="L11" s="68">
        <v>0</v>
      </c>
      <c r="M11" s="31"/>
      <c r="N11" s="68">
        <v>0</v>
      </c>
      <c r="O11" s="31"/>
      <c r="P11" s="68">
        <v>0</v>
      </c>
      <c r="Q11" s="31"/>
      <c r="R11" s="68">
        <v>0</v>
      </c>
      <c r="S11" s="31"/>
      <c r="T11" s="68">
        <v>0</v>
      </c>
      <c r="U11" s="31"/>
      <c r="V11" s="68">
        <v>0</v>
      </c>
      <c r="W11" s="31"/>
      <c r="X11" s="68">
        <v>0</v>
      </c>
      <c r="Y11" s="29"/>
    </row>
    <row r="12" spans="1:39">
      <c r="A12" s="6" t="s">
        <v>7</v>
      </c>
      <c r="B12" s="69">
        <v>5.5</v>
      </c>
      <c r="C12" s="23"/>
      <c r="D12" s="5">
        <v>7</v>
      </c>
      <c r="E12" s="23"/>
      <c r="F12" s="4">
        <v>4</v>
      </c>
      <c r="G12" s="23"/>
      <c r="H12" s="4">
        <v>0</v>
      </c>
      <c r="I12" s="23"/>
      <c r="J12" s="48">
        <v>0</v>
      </c>
      <c r="K12" s="23"/>
      <c r="L12" s="48">
        <v>0</v>
      </c>
      <c r="M12" s="23"/>
      <c r="N12" s="48">
        <v>0</v>
      </c>
      <c r="O12" s="23"/>
      <c r="P12" s="48">
        <v>0</v>
      </c>
      <c r="Q12" s="23"/>
      <c r="R12" s="48">
        <v>0</v>
      </c>
      <c r="S12" s="23"/>
      <c r="T12" s="48">
        <v>0</v>
      </c>
      <c r="U12" s="23"/>
      <c r="V12" s="48">
        <v>0</v>
      </c>
      <c r="W12" s="23"/>
      <c r="X12" s="48">
        <v>0</v>
      </c>
      <c r="Y12" s="22"/>
    </row>
    <row r="13" spans="1:39">
      <c r="A13" s="6" t="s">
        <v>5</v>
      </c>
      <c r="B13" s="69">
        <v>10</v>
      </c>
      <c r="C13" s="23"/>
      <c r="D13" s="5">
        <v>10.5</v>
      </c>
      <c r="E13" s="23"/>
      <c r="F13" s="4">
        <v>4</v>
      </c>
      <c r="G13" s="23"/>
      <c r="H13" s="4">
        <v>0</v>
      </c>
      <c r="I13" s="23"/>
      <c r="J13" s="48">
        <v>0</v>
      </c>
      <c r="K13" s="23"/>
      <c r="L13" s="48">
        <v>0</v>
      </c>
      <c r="M13" s="23"/>
      <c r="N13" s="48">
        <v>0</v>
      </c>
      <c r="O13" s="23"/>
      <c r="P13" s="48">
        <v>0</v>
      </c>
      <c r="Q13" s="23"/>
      <c r="R13" s="48">
        <v>0</v>
      </c>
      <c r="S13" s="23"/>
      <c r="T13" s="48">
        <v>0</v>
      </c>
      <c r="U13" s="23"/>
      <c r="V13" s="48">
        <v>0</v>
      </c>
      <c r="W13" s="23"/>
      <c r="X13" s="48">
        <v>0</v>
      </c>
      <c r="Y13" s="22"/>
    </row>
    <row r="14" spans="1:39">
      <c r="A14" s="6" t="s">
        <v>4</v>
      </c>
      <c r="B14" s="69">
        <v>0</v>
      </c>
      <c r="C14" s="23"/>
      <c r="D14" s="5">
        <v>0</v>
      </c>
      <c r="E14" s="23"/>
      <c r="F14" s="4">
        <v>0</v>
      </c>
      <c r="G14" s="23"/>
      <c r="H14" s="4">
        <v>9</v>
      </c>
      <c r="I14" s="23"/>
      <c r="J14" s="48">
        <v>9</v>
      </c>
      <c r="K14" s="23"/>
      <c r="L14" s="48">
        <v>0</v>
      </c>
      <c r="M14" s="23"/>
      <c r="N14" s="48">
        <v>0</v>
      </c>
      <c r="O14" s="23"/>
      <c r="P14" s="48">
        <v>0</v>
      </c>
      <c r="Q14" s="23"/>
      <c r="R14" s="48">
        <v>0</v>
      </c>
      <c r="S14" s="23"/>
      <c r="T14" s="48">
        <v>12</v>
      </c>
      <c r="U14" s="23"/>
      <c r="V14" s="48">
        <v>0</v>
      </c>
      <c r="W14" s="23"/>
      <c r="X14" s="48">
        <v>0</v>
      </c>
      <c r="Y14" s="22"/>
    </row>
    <row r="15" spans="1:39">
      <c r="A15" s="6" t="s">
        <v>3</v>
      </c>
      <c r="B15" s="69">
        <v>8.25</v>
      </c>
      <c r="C15" s="23"/>
      <c r="D15" s="5">
        <v>5.25</v>
      </c>
      <c r="E15" s="23"/>
      <c r="F15" s="4">
        <v>4.25</v>
      </c>
      <c r="G15" s="23"/>
      <c r="H15" s="4">
        <v>6.25</v>
      </c>
      <c r="I15" s="23"/>
      <c r="J15" s="48">
        <v>6.25</v>
      </c>
      <c r="K15" s="23"/>
      <c r="L15" s="48">
        <v>5.25</v>
      </c>
      <c r="M15" s="23"/>
      <c r="N15" s="48">
        <v>4.75</v>
      </c>
      <c r="O15" s="23"/>
      <c r="P15" s="48">
        <v>3.25</v>
      </c>
      <c r="Q15" s="23"/>
      <c r="R15" s="48">
        <v>5.25</v>
      </c>
      <c r="S15" s="23"/>
      <c r="T15" s="48">
        <v>7.75</v>
      </c>
      <c r="U15" s="23"/>
      <c r="V15" s="48">
        <v>11.25</v>
      </c>
      <c r="W15" s="23"/>
      <c r="X15" s="48">
        <v>7.25</v>
      </c>
      <c r="Y15" s="22"/>
    </row>
    <row r="16" spans="1:39">
      <c r="A16" s="6" t="s">
        <v>2</v>
      </c>
      <c r="B16" s="69">
        <v>0</v>
      </c>
      <c r="C16" s="23"/>
      <c r="D16" s="5">
        <v>0</v>
      </c>
      <c r="E16" s="23"/>
      <c r="F16" s="4">
        <v>6</v>
      </c>
      <c r="G16" s="23"/>
      <c r="H16" s="4">
        <v>6</v>
      </c>
      <c r="I16" s="23"/>
      <c r="J16" s="48">
        <v>6</v>
      </c>
      <c r="K16" s="23"/>
      <c r="L16" s="48">
        <v>0</v>
      </c>
      <c r="M16" s="23"/>
      <c r="N16" s="48">
        <v>0</v>
      </c>
      <c r="O16" s="23"/>
      <c r="P16" s="48">
        <v>0</v>
      </c>
      <c r="Q16" s="23"/>
      <c r="R16" s="48">
        <v>0</v>
      </c>
      <c r="S16" s="23"/>
      <c r="T16" s="48">
        <v>0</v>
      </c>
      <c r="U16" s="23"/>
      <c r="V16" s="48">
        <v>0</v>
      </c>
      <c r="W16" s="23"/>
      <c r="X16" s="48">
        <v>4</v>
      </c>
      <c r="Y16" s="22"/>
    </row>
    <row r="17" spans="1:25">
      <c r="A17" s="6" t="s">
        <v>1</v>
      </c>
      <c r="B17" s="69">
        <v>3</v>
      </c>
      <c r="C17" s="23"/>
      <c r="D17" s="5">
        <v>5</v>
      </c>
      <c r="E17" s="23"/>
      <c r="F17" s="4">
        <v>3</v>
      </c>
      <c r="G17" s="23"/>
      <c r="H17" s="4">
        <v>5</v>
      </c>
      <c r="I17" s="23"/>
      <c r="J17" s="48">
        <v>3</v>
      </c>
      <c r="K17" s="23"/>
      <c r="L17" s="48">
        <v>3</v>
      </c>
      <c r="M17" s="23"/>
      <c r="N17" s="48">
        <v>3</v>
      </c>
      <c r="O17" s="23"/>
      <c r="P17" s="48">
        <v>3</v>
      </c>
      <c r="Q17" s="23"/>
      <c r="R17" s="48">
        <v>3</v>
      </c>
      <c r="S17" s="23"/>
      <c r="T17" s="48">
        <v>3</v>
      </c>
      <c r="U17" s="23"/>
      <c r="V17" s="48">
        <v>3</v>
      </c>
      <c r="W17" s="23"/>
      <c r="X17" s="48">
        <v>5</v>
      </c>
      <c r="Y17" s="22"/>
    </row>
    <row r="18" spans="1:25" ht="16.5" thickBot="1">
      <c r="A18" s="6" t="s">
        <v>0</v>
      </c>
      <c r="B18" s="70">
        <v>4</v>
      </c>
      <c r="C18" s="16"/>
      <c r="D18" s="71">
        <v>4</v>
      </c>
      <c r="E18" s="16"/>
      <c r="F18" s="15">
        <v>0</v>
      </c>
      <c r="G18" s="16"/>
      <c r="H18" s="15">
        <v>0</v>
      </c>
      <c r="I18" s="16"/>
      <c r="J18" s="72">
        <v>0</v>
      </c>
      <c r="K18" s="16"/>
      <c r="L18" s="72">
        <v>0</v>
      </c>
      <c r="M18" s="16"/>
      <c r="N18" s="72">
        <v>0</v>
      </c>
      <c r="O18" s="16"/>
      <c r="P18" s="72">
        <v>0</v>
      </c>
      <c r="Q18" s="16"/>
      <c r="R18" s="72">
        <v>0</v>
      </c>
      <c r="S18" s="16"/>
      <c r="T18" s="72">
        <v>0</v>
      </c>
      <c r="U18" s="16"/>
      <c r="V18" s="72">
        <v>0</v>
      </c>
      <c r="W18" s="16"/>
      <c r="X18" s="72">
        <v>0</v>
      </c>
      <c r="Y18" s="14"/>
    </row>
    <row r="19" spans="1:25">
      <c r="B19" s="2"/>
      <c r="D19" s="2"/>
    </row>
    <row r="21" spans="1:25" ht="15.95" customHeight="1">
      <c r="F21" s="18" t="s">
        <v>62</v>
      </c>
      <c r="G21" s="18"/>
      <c r="M21" s="18" t="s">
        <v>54</v>
      </c>
      <c r="N21" s="18"/>
      <c r="T21" s="18" t="s">
        <v>51</v>
      </c>
      <c r="U21" s="18"/>
    </row>
    <row r="22" spans="1:25" ht="16.5" thickBot="1">
      <c r="F22" s="11"/>
      <c r="G22" s="11"/>
      <c r="M22" s="11"/>
      <c r="N22" s="11"/>
      <c r="T22" s="11"/>
      <c r="U22" s="11"/>
    </row>
    <row r="23" spans="1:25">
      <c r="D23" s="28" t="s">
        <v>50</v>
      </c>
      <c r="E23" s="27"/>
      <c r="F23" s="27"/>
      <c r="G23" s="26">
        <f>SUM(J11:T18) * 12.5</f>
        <v>968.75</v>
      </c>
      <c r="H23" s="26"/>
      <c r="I23" s="25"/>
      <c r="K23" s="28" t="s">
        <v>50</v>
      </c>
      <c r="L23" s="27"/>
      <c r="M23" s="27"/>
      <c r="N23" s="26">
        <f>SUM(J11:Y18) * 12.5</f>
        <v>1350</v>
      </c>
      <c r="O23" s="26"/>
      <c r="P23" s="25"/>
      <c r="R23" s="28" t="s">
        <v>50</v>
      </c>
      <c r="S23" s="27"/>
      <c r="T23" s="27"/>
      <c r="U23" s="26">
        <f>SUM(B11:Y18) * 12.5</f>
        <v>2825</v>
      </c>
      <c r="V23" s="26"/>
      <c r="W23" s="25"/>
    </row>
    <row r="24" spans="1:25">
      <c r="D24" s="21"/>
      <c r="E24" s="20"/>
      <c r="F24" s="20"/>
      <c r="G24" s="19"/>
      <c r="H24" s="19"/>
      <c r="I24" s="24"/>
      <c r="K24" s="21"/>
      <c r="L24" s="20"/>
      <c r="M24" s="20"/>
      <c r="N24" s="19"/>
      <c r="O24" s="19"/>
      <c r="P24" s="24"/>
      <c r="R24" s="21"/>
      <c r="S24" s="20"/>
      <c r="T24" s="20"/>
      <c r="U24" s="19"/>
      <c r="V24" s="19"/>
      <c r="W24" s="24"/>
    </row>
    <row r="25" spans="1:25">
      <c r="D25" s="21" t="s">
        <v>49</v>
      </c>
      <c r="E25" s="20"/>
      <c r="F25" s="20"/>
      <c r="G25" s="19">
        <f>(SUM(J2:J9) + SUM(L2:L9) +SUM(N2:N9) + SUM(P2:P9) + SUM(R2:R9) + SUM(T2:T9) )* 12.5</f>
        <v>1418.75</v>
      </c>
      <c r="H25" s="19"/>
      <c r="I25" s="24"/>
      <c r="K25" s="21" t="s">
        <v>49</v>
      </c>
      <c r="L25" s="20"/>
      <c r="M25" s="20"/>
      <c r="N25" s="19">
        <f>(SUM(J2:J9)+SUM(L2:L9) + SUM(N2:N9) + SUM(P2:P9) +SUM(R2:R9) + SUM(T2:T9) + SUM(V2:V9) + SUM(X2:X9) )* 12.5</f>
        <v>2137.5</v>
      </c>
      <c r="O25" s="19"/>
      <c r="P25" s="24"/>
      <c r="R25" s="21" t="s">
        <v>49</v>
      </c>
      <c r="S25" s="20"/>
      <c r="T25" s="20"/>
      <c r="U25" s="19">
        <f>(SUM(B2:B9)+SUM(D2:D9)+SUM(F2:F9) +SUM(H2:H9)+SUM(J2:J9)+SUM(L2:L9) + SUM(N2:N9) + SUM(P2:P9) +SUM(R2:R9) + SUM(T2:T9) + SUM(V2:V9) + SUM(X2:X9) )* 12.5</f>
        <v>4603.125</v>
      </c>
      <c r="V25" s="19"/>
      <c r="W25" s="24"/>
    </row>
    <row r="26" spans="1:25">
      <c r="D26" s="21"/>
      <c r="E26" s="20"/>
      <c r="F26" s="20"/>
      <c r="G26" s="19"/>
      <c r="H26" s="19"/>
      <c r="I26" s="24"/>
      <c r="K26" s="21"/>
      <c r="L26" s="20"/>
      <c r="M26" s="20"/>
      <c r="N26" s="19"/>
      <c r="O26" s="19"/>
      <c r="P26" s="24"/>
      <c r="R26" s="21"/>
      <c r="S26" s="20"/>
      <c r="T26" s="20"/>
      <c r="U26" s="19"/>
      <c r="V26" s="19"/>
      <c r="W26" s="24"/>
    </row>
    <row r="27" spans="1:25">
      <c r="D27" s="21" t="s">
        <v>48</v>
      </c>
      <c r="E27" s="20"/>
      <c r="F27" s="20"/>
      <c r="G27" s="19">
        <f>G25-G23</f>
        <v>450</v>
      </c>
      <c r="H27" s="18"/>
      <c r="I27" s="17"/>
      <c r="K27" s="21" t="s">
        <v>48</v>
      </c>
      <c r="L27" s="20"/>
      <c r="M27" s="20"/>
      <c r="N27" s="19">
        <f>N25-N23</f>
        <v>787.5</v>
      </c>
      <c r="O27" s="18"/>
      <c r="P27" s="17"/>
      <c r="R27" s="21" t="s">
        <v>48</v>
      </c>
      <c r="S27" s="20"/>
      <c r="T27" s="20"/>
      <c r="U27" s="19">
        <f>U25-U23</f>
        <v>1778.125</v>
      </c>
      <c r="V27" s="18"/>
      <c r="W27" s="17"/>
    </row>
    <row r="28" spans="1:25" ht="16.5" thickBot="1">
      <c r="D28" s="13"/>
      <c r="E28" s="12"/>
      <c r="F28" s="12"/>
      <c r="G28" s="11"/>
      <c r="H28" s="11"/>
      <c r="I28" s="10"/>
      <c r="K28" s="13"/>
      <c r="L28" s="12"/>
      <c r="M28" s="12"/>
      <c r="N28" s="11"/>
      <c r="O28" s="11"/>
      <c r="P28" s="10"/>
      <c r="R28" s="13"/>
      <c r="S28" s="12"/>
      <c r="T28" s="12"/>
      <c r="U28" s="11"/>
      <c r="V28" s="11"/>
      <c r="W28" s="10"/>
    </row>
    <row r="29" spans="1:25">
      <c r="K29" s="65"/>
      <c r="L29" s="65"/>
      <c r="M29" s="65"/>
      <c r="N29" s="65"/>
      <c r="O29" s="65"/>
      <c r="P29" s="65"/>
    </row>
    <row r="30" spans="1:25">
      <c r="D30" s="85" t="s">
        <v>63</v>
      </c>
      <c r="E30" s="85"/>
      <c r="F30" s="85"/>
      <c r="G30" s="85"/>
      <c r="H30" s="85"/>
      <c r="I30" s="85"/>
      <c r="K30" s="85" t="s">
        <v>64</v>
      </c>
      <c r="L30" s="85"/>
      <c r="M30" s="85"/>
      <c r="N30" s="85"/>
      <c r="O30" s="85"/>
      <c r="P30" s="85"/>
      <c r="R30" s="85" t="s">
        <v>66</v>
      </c>
      <c r="S30" s="85"/>
      <c r="T30" s="85"/>
      <c r="U30" s="85"/>
      <c r="V30" s="85"/>
      <c r="W30" s="85"/>
    </row>
    <row r="31" spans="1:25">
      <c r="D31" s="85"/>
      <c r="E31" s="85"/>
      <c r="F31" s="85"/>
      <c r="G31" s="85"/>
      <c r="H31" s="85"/>
      <c r="I31" s="85"/>
      <c r="K31" s="85"/>
      <c r="L31" s="85"/>
      <c r="M31" s="85"/>
      <c r="N31" s="85"/>
      <c r="O31" s="85"/>
      <c r="P31" s="85"/>
      <c r="R31" s="85"/>
      <c r="S31" s="85"/>
      <c r="T31" s="85"/>
      <c r="U31" s="85"/>
      <c r="V31" s="85"/>
      <c r="W31" s="85"/>
    </row>
    <row r="32" spans="1:25">
      <c r="D32" s="85"/>
      <c r="E32" s="85"/>
      <c r="F32" s="85"/>
      <c r="G32" s="85"/>
      <c r="H32" s="85"/>
      <c r="I32" s="85"/>
      <c r="K32" s="85"/>
      <c r="L32" s="85"/>
      <c r="M32" s="85"/>
      <c r="N32" s="85"/>
      <c r="O32" s="85"/>
      <c r="P32" s="85"/>
      <c r="R32" s="85"/>
      <c r="S32" s="85"/>
      <c r="T32" s="85"/>
      <c r="U32" s="85"/>
      <c r="V32" s="85"/>
      <c r="W32" s="85"/>
    </row>
    <row r="33" spans="4:23">
      <c r="D33" s="85"/>
      <c r="E33" s="85"/>
      <c r="F33" s="85"/>
      <c r="G33" s="85"/>
      <c r="H33" s="85"/>
      <c r="I33" s="85"/>
      <c r="K33" s="85"/>
      <c r="L33" s="85"/>
      <c r="M33" s="85"/>
      <c r="N33" s="85"/>
      <c r="O33" s="85"/>
      <c r="P33" s="85"/>
      <c r="R33" s="85"/>
      <c r="S33" s="85"/>
      <c r="T33" s="85"/>
      <c r="U33" s="85"/>
      <c r="V33" s="85"/>
      <c r="W33" s="85"/>
    </row>
    <row r="34" spans="4:23">
      <c r="D34" s="85"/>
      <c r="E34" s="85"/>
      <c r="F34" s="85"/>
      <c r="G34" s="85"/>
      <c r="H34" s="85"/>
      <c r="I34" s="85"/>
      <c r="K34" s="85"/>
      <c r="L34" s="85"/>
      <c r="M34" s="85"/>
      <c r="N34" s="85"/>
      <c r="O34" s="85"/>
      <c r="P34" s="85"/>
      <c r="R34" s="85"/>
      <c r="S34" s="85"/>
      <c r="T34" s="85"/>
      <c r="U34" s="85"/>
      <c r="V34" s="85"/>
      <c r="W34" s="85"/>
    </row>
    <row r="35" spans="4:23">
      <c r="D35" s="85"/>
      <c r="E35" s="85"/>
      <c r="F35" s="85"/>
      <c r="G35" s="85"/>
      <c r="H35" s="85"/>
      <c r="I35" s="85"/>
      <c r="K35" s="85"/>
      <c r="L35" s="85"/>
      <c r="M35" s="85"/>
      <c r="N35" s="85"/>
      <c r="O35" s="85"/>
      <c r="P35" s="85"/>
      <c r="R35" s="85"/>
      <c r="S35" s="85"/>
      <c r="T35" s="85"/>
      <c r="U35" s="85"/>
      <c r="V35" s="85"/>
      <c r="W35" s="85"/>
    </row>
    <row r="36" spans="4:23">
      <c r="D36" s="85"/>
      <c r="E36" s="85"/>
      <c r="F36" s="85"/>
      <c r="G36" s="85"/>
      <c r="H36" s="85"/>
      <c r="I36" s="85"/>
      <c r="K36" s="85"/>
      <c r="L36" s="85"/>
      <c r="M36" s="85"/>
      <c r="N36" s="85"/>
      <c r="O36" s="85"/>
      <c r="P36" s="85"/>
      <c r="R36" s="85"/>
      <c r="S36" s="85"/>
      <c r="T36" s="85"/>
      <c r="U36" s="85"/>
      <c r="V36" s="85"/>
      <c r="W36" s="85"/>
    </row>
    <row r="37" spans="4:23">
      <c r="D37" s="85"/>
      <c r="E37" s="85"/>
      <c r="F37" s="85"/>
      <c r="G37" s="85"/>
      <c r="H37" s="85"/>
      <c r="I37" s="85"/>
      <c r="K37" s="85"/>
      <c r="L37" s="85"/>
      <c r="M37" s="85"/>
      <c r="N37" s="85"/>
      <c r="O37" s="85"/>
      <c r="P37" s="85"/>
      <c r="R37" s="85"/>
      <c r="S37" s="85"/>
      <c r="T37" s="85"/>
      <c r="U37" s="85"/>
      <c r="V37" s="85"/>
      <c r="W37" s="85"/>
    </row>
  </sheetData>
  <mergeCells count="33">
    <mergeCell ref="R30:W37"/>
    <mergeCell ref="D25:F26"/>
    <mergeCell ref="G25:I26"/>
    <mergeCell ref="D27:F28"/>
    <mergeCell ref="G27:I28"/>
    <mergeCell ref="D30:I37"/>
    <mergeCell ref="K30:P37"/>
    <mergeCell ref="Z7:AM7"/>
    <mergeCell ref="Z8:AM8"/>
    <mergeCell ref="Z9:AM9"/>
    <mergeCell ref="F21:G22"/>
    <mergeCell ref="D23:F24"/>
    <mergeCell ref="G23:I24"/>
    <mergeCell ref="Z1:AM1"/>
    <mergeCell ref="Z2:AM2"/>
    <mergeCell ref="Z3:AM3"/>
    <mergeCell ref="Z4:AM4"/>
    <mergeCell ref="Z5:AM5"/>
    <mergeCell ref="Z6:AM6"/>
    <mergeCell ref="M21:N22"/>
    <mergeCell ref="T21:U22"/>
    <mergeCell ref="K23:M24"/>
    <mergeCell ref="N23:P24"/>
    <mergeCell ref="R23:T24"/>
    <mergeCell ref="U23:W24"/>
    <mergeCell ref="K25:M26"/>
    <mergeCell ref="N25:P26"/>
    <mergeCell ref="R25:T26"/>
    <mergeCell ref="U25:W26"/>
    <mergeCell ref="K27:M28"/>
    <mergeCell ref="N27:P28"/>
    <mergeCell ref="R27:T28"/>
    <mergeCell ref="U27:W2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Spending and Hours Summary</vt:lpstr>
      <vt:lpstr>Variance 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 Pearce</dc:creator>
  <cp:lastModifiedBy>Matteo Pearce</cp:lastModifiedBy>
  <dcterms:created xsi:type="dcterms:W3CDTF">2023-05-05T09:27:43Z</dcterms:created>
  <dcterms:modified xsi:type="dcterms:W3CDTF">2023-05-05T10:46:00Z</dcterms:modified>
</cp:coreProperties>
</file>