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Нестеренко ИСП-1-27\Практическая работа №33\"/>
    </mc:Choice>
  </mc:AlternateContent>
  <bookViews>
    <workbookView xWindow="0" yWindow="0" windowWidth="20490" windowHeight="7755" activeTab="2"/>
  </bookViews>
  <sheets>
    <sheet name="Лист1" sheetId="1" r:id="rId1"/>
    <sheet name="Лист2" sheetId="2" r:id="rId2"/>
    <sheet name="Доход сотрудников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3" l="1"/>
  <c r="E18" i="3"/>
  <c r="F18" i="3"/>
  <c r="G18" i="3"/>
  <c r="C18" i="3"/>
  <c r="G11" i="3"/>
  <c r="G12" i="3"/>
  <c r="G13" i="3"/>
  <c r="G14" i="3"/>
  <c r="G15" i="3"/>
  <c r="G16" i="3"/>
  <c r="G17" i="3"/>
  <c r="G10" i="3"/>
  <c r="F11" i="3"/>
  <c r="F12" i="3"/>
  <c r="F13" i="3"/>
  <c r="F14" i="3"/>
  <c r="F15" i="3"/>
  <c r="F16" i="3"/>
  <c r="F17" i="3"/>
  <c r="F10" i="3"/>
  <c r="E11" i="3"/>
  <c r="E12" i="3"/>
  <c r="E13" i="3"/>
  <c r="E14" i="3"/>
  <c r="E15" i="3"/>
  <c r="E16" i="3"/>
  <c r="E17" i="3"/>
  <c r="E10" i="3"/>
  <c r="D11" i="3"/>
  <c r="D12" i="3"/>
  <c r="D13" i="3"/>
  <c r="D14" i="3"/>
  <c r="D15" i="3"/>
  <c r="D16" i="3"/>
  <c r="D17" i="3"/>
  <c r="D10" i="3"/>
  <c r="E7" i="1"/>
  <c r="E9" i="1"/>
  <c r="D10" i="1"/>
  <c r="E10" i="1"/>
  <c r="D9" i="1"/>
  <c r="D8" i="1"/>
  <c r="E8" i="1"/>
  <c r="D7" i="1"/>
  <c r="C10" i="1"/>
  <c r="C9" i="1"/>
  <c r="C8" i="1"/>
  <c r="C7" i="1"/>
</calcChain>
</file>

<file path=xl/sharedStrings.xml><?xml version="1.0" encoding="utf-8"?>
<sst xmlns="http://schemas.openxmlformats.org/spreadsheetml/2006/main" count="55" uniqueCount="53">
  <si>
    <t xml:space="preserve">РАСЧЁТ РЕНТАБЕЛЬНОСТИ ПРОДУКЦИИ </t>
  </si>
  <si>
    <t>Отпускная цена одного изделия</t>
  </si>
  <si>
    <t>№ П/П</t>
  </si>
  <si>
    <t>Показатель</t>
  </si>
  <si>
    <t>Квартал 1</t>
  </si>
  <si>
    <t>Квартал 2</t>
  </si>
  <si>
    <t>Квартал 3</t>
  </si>
  <si>
    <t>Колличество выпущенных изделий, шт.</t>
  </si>
  <si>
    <t>Себестоимость одного изделия, руб</t>
  </si>
  <si>
    <t>Выпуск продукции, руб</t>
  </si>
  <si>
    <t>Прибыль от реализации продукции, руб</t>
  </si>
  <si>
    <t>Рентабельность продукции, %</t>
  </si>
  <si>
    <t>Средняя годовая температура воздуха</t>
  </si>
  <si>
    <t>Город</t>
  </si>
  <si>
    <t>Москва</t>
  </si>
  <si>
    <t>Саратов</t>
  </si>
  <si>
    <t>Батуми</t>
  </si>
  <si>
    <t>Владивосток</t>
  </si>
  <si>
    <t>Омск</t>
  </si>
  <si>
    <t>Норильск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</si>
  <si>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</si>
  <si>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</si>
  <si>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</si>
  <si>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</si>
  <si>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</si>
  <si>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</si>
  <si>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</si>
  <si>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</si>
  <si>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</si>
  <si>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</si>
  <si>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</si>
  <si>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</si>
  <si>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Расчет дохода сотрудников организации</t>
  </si>
  <si>
    <t>Таблица констант:</t>
  </si>
  <si>
    <t>Необлагаеммый налогом доход</t>
  </si>
  <si>
    <t>% подходного налога</t>
  </si>
  <si>
    <t xml:space="preserve">% отчисления в благотворительный фонд </t>
  </si>
  <si>
    <t>Таблица расчета зарапотной платы</t>
  </si>
  <si>
    <t>Ф.И.О</t>
  </si>
  <si>
    <t>Оклад</t>
  </si>
  <si>
    <t>Подходный налог</t>
  </si>
  <si>
    <t>Отчисления в благотворительный фонд</t>
  </si>
  <si>
    <t>Всего удержано</t>
  </si>
  <si>
    <t>К выдаче</t>
  </si>
  <si>
    <t>Петров В.С</t>
  </si>
  <si>
    <t>Антонова Н.Г</t>
  </si>
  <si>
    <t>Виноградова Н.Н</t>
  </si>
  <si>
    <t>Гусева И.Д</t>
  </si>
  <si>
    <t>Денисова Н.В</t>
  </si>
  <si>
    <t>Зайцев К.К</t>
  </si>
  <si>
    <t>Иванова К.Е</t>
  </si>
  <si>
    <t>Кравченко Г.Ш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</si>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</sst>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₽&quot;"/>
    <numFmt numFmtId="165" formatCode="#,##0.00\ _₽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8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/>
    <xf numFmtId="2" fontId="0" fillId="0" borderId="0" xfId="0" applyNumberFormat="1" applyAlignment="1"/>
    <xf numFmtId="164" fontId="0" fillId="2" borderId="0" xfId="0" applyNumberFormat="1" applyFill="1"/>
    <xf numFmtId="165" fontId="0" fillId="0" borderId="0" xfId="0" applyNumberFormat="1" applyAlignment="1"/>
    <xf numFmtId="0" fontId="0" fillId="0" borderId="0" xfId="0" applyAlignment="1">
      <alignment horizontal="center" wrapText="1"/>
    </xf>
    <xf numFmtId="0" fontId="0" fillId="0" borderId="0" xfId="0" applyAlignment="1">
      <alignment textRotation="90"/>
    </xf>
    <xf numFmtId="0" fontId="0" fillId="3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0" fillId="0" borderId="0" xfId="0" applyNumberFormat="1"/>
    <xf numFmtId="9" fontId="0" fillId="0" borderId="0" xfId="1" applyFont="1" applyAlignme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8" sqref="D8"/>
    </sheetView>
  </sheetViews>
  <sheetFormatPr defaultRowHeight="15" x14ac:dyDescent="0.25"/>
  <cols>
    <col min="2" max="2" width="37.42578125" customWidth="1"/>
    <col min="3" max="3" width="12.85546875" customWidth="1"/>
    <col min="4" max="4" width="13.7109375" customWidth="1"/>
    <col min="5" max="5" width="16.14062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B2" s="3" t="s">
        <v>1</v>
      </c>
      <c r="C2" s="3"/>
      <c r="D2" s="3"/>
      <c r="E2" s="6">
        <v>57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>
        <v>1</v>
      </c>
      <c r="B5" s="4" t="s">
        <v>7</v>
      </c>
      <c r="C5" s="5">
        <v>1750</v>
      </c>
      <c r="D5" s="5">
        <v>2150</v>
      </c>
      <c r="E5" s="5">
        <v>2415</v>
      </c>
    </row>
    <row r="6" spans="1:5" x14ac:dyDescent="0.25">
      <c r="A6">
        <v>2</v>
      </c>
      <c r="B6" s="4" t="s">
        <v>8</v>
      </c>
      <c r="C6" s="5">
        <v>49.5</v>
      </c>
      <c r="D6" s="5">
        <v>47.3</v>
      </c>
      <c r="E6" s="5">
        <v>48.6</v>
      </c>
    </row>
    <row r="7" spans="1:5" x14ac:dyDescent="0.25">
      <c r="A7">
        <v>3</v>
      </c>
      <c r="B7" s="4" t="s">
        <v>9</v>
      </c>
      <c r="C7" s="7">
        <f>C5*$E$2</f>
        <v>99750</v>
      </c>
      <c r="D7" s="7">
        <f t="shared" ref="D7:E7" si="0">D5*$E$2</f>
        <v>122550</v>
      </c>
      <c r="E7" s="7">
        <f>E5*$E$2</f>
        <v>137655</v>
      </c>
    </row>
    <row r="8" spans="1:5" x14ac:dyDescent="0.25">
      <c r="A8">
        <v>4</v>
      </c>
      <c r="B8" s="4" t="s">
        <v>8</v>
      </c>
      <c r="C8" s="4">
        <f>C5*C6</f>
        <v>86625</v>
      </c>
      <c r="D8" s="4">
        <f t="shared" ref="D8:E8" si="1">D5*D6</f>
        <v>101695</v>
      </c>
      <c r="E8" s="4">
        <f t="shared" si="1"/>
        <v>117369</v>
      </c>
    </row>
    <row r="9" spans="1:5" x14ac:dyDescent="0.25">
      <c r="A9">
        <v>5</v>
      </c>
      <c r="B9" s="4" t="s">
        <v>10</v>
      </c>
      <c r="C9" s="7">
        <f>C7-C8</f>
        <v>13125</v>
      </c>
      <c r="D9" s="7">
        <f t="shared" ref="D9:E9" si="2">D7-D8</f>
        <v>20855</v>
      </c>
      <c r="E9" s="7">
        <f>E7-E8</f>
        <v>20286</v>
      </c>
    </row>
    <row r="10" spans="1:5" x14ac:dyDescent="0.25">
      <c r="A10">
        <v>6</v>
      </c>
      <c r="B10" s="4" t="s">
        <v>11</v>
      </c>
      <c r="C10" s="15">
        <f>C9/C8</f>
        <v>0.15151515151515152</v>
      </c>
      <c r="D10" s="15">
        <f t="shared" ref="D10:E10" si="3">D9/D8</f>
        <v>0.20507399577167018</v>
      </c>
      <c r="E10" s="15">
        <f t="shared" si="3"/>
        <v>0.1728395061728395</v>
      </c>
    </row>
  </sheetData>
  <mergeCells count="2">
    <mergeCell ref="A1:E1"/>
    <mergeCell ref="B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L11" sqref="L11"/>
    </sheetView>
  </sheetViews>
  <sheetFormatPr defaultRowHeight="15" x14ac:dyDescent="0.25"/>
  <cols>
    <col min="1" max="1" width="13.42578125" customWidth="1"/>
  </cols>
  <sheetData>
    <row r="1" spans="1:13" x14ac:dyDescent="0.25">
      <c r="B1" s="2" t="s">
        <v>12</v>
      </c>
      <c r="C1" s="2"/>
      <c r="D1" s="2"/>
      <c r="E1" s="2"/>
      <c r="F1" s="2"/>
      <c r="G1" s="2"/>
      <c r="H1" s="2"/>
      <c r="I1" s="2"/>
      <c r="J1" s="3"/>
      <c r="K1" s="3"/>
      <c r="L1" s="3"/>
    </row>
    <row r="3" spans="1:13" ht="63" customHeight="1" x14ac:dyDescent="0.25">
      <c r="A3" t="s">
        <v>13</v>
      </c>
      <c r="B3" s="9" t="s">
        <v>20</v>
      </c>
      <c r="C3" s="9" t="s">
        <v>21</v>
      </c>
      <c r="D3" s="9" t="s">
        <v>22</v>
      </c>
      <c r="E3" s="9" t="s">
        <v>23</v>
      </c>
      <c r="F3" s="9" t="s">
        <v>24</v>
      </c>
      <c r="G3" s="9" t="s">
        <v>25</v>
      </c>
      <c r="H3" s="9" t="s">
        <v>26</v>
      </c>
      <c r="I3" s="9" t="s">
        <v>27</v>
      </c>
      <c r="J3" s="9" t="s">
        <v>28</v>
      </c>
      <c r="K3" s="9" t="s">
        <v>29</v>
      </c>
      <c r="L3" s="9" t="s">
        <v>30</v>
      </c>
      <c r="M3" s="9" t="s">
        <v>31</v>
      </c>
    </row>
    <row r="4" spans="1:13" x14ac:dyDescent="0.25">
      <c r="A4" t="s">
        <v>14</v>
      </c>
      <c r="B4" s="11">
        <v>-12</v>
      </c>
      <c r="C4" s="11">
        <v>-10</v>
      </c>
      <c r="D4" s="11">
        <v>-3</v>
      </c>
      <c r="E4" s="13">
        <v>5</v>
      </c>
      <c r="F4" s="13">
        <v>13</v>
      </c>
      <c r="G4" s="13">
        <v>20</v>
      </c>
      <c r="H4" s="13">
        <v>23</v>
      </c>
      <c r="I4" s="13">
        <v>24</v>
      </c>
      <c r="J4" s="13">
        <v>15</v>
      </c>
      <c r="K4" s="13">
        <v>7</v>
      </c>
      <c r="L4" s="11">
        <v>-4</v>
      </c>
      <c r="M4" s="11">
        <v>-12</v>
      </c>
    </row>
    <row r="5" spans="1:13" x14ac:dyDescent="0.25">
      <c r="A5" t="s">
        <v>15</v>
      </c>
      <c r="B5" s="11">
        <v>-13</v>
      </c>
      <c r="C5" s="11">
        <v>-11</v>
      </c>
      <c r="D5" s="10">
        <v>0</v>
      </c>
      <c r="E5" s="13">
        <v>6</v>
      </c>
      <c r="F5" s="13">
        <v>8</v>
      </c>
      <c r="G5" s="13">
        <v>18</v>
      </c>
      <c r="H5" s="13">
        <v>24</v>
      </c>
      <c r="I5" s="13">
        <v>25</v>
      </c>
      <c r="J5" s="13">
        <v>15</v>
      </c>
      <c r="K5" s="13">
        <v>8</v>
      </c>
      <c r="L5" s="11">
        <v>-5</v>
      </c>
      <c r="M5" s="11">
        <v>-13</v>
      </c>
    </row>
    <row r="6" spans="1:13" x14ac:dyDescent="0.25">
      <c r="A6" t="s">
        <v>16</v>
      </c>
      <c r="B6" s="13">
        <v>6</v>
      </c>
      <c r="C6" s="13">
        <v>6</v>
      </c>
      <c r="D6" s="13">
        <v>9</v>
      </c>
      <c r="E6" s="13">
        <v>14</v>
      </c>
      <c r="F6" s="13">
        <v>18</v>
      </c>
      <c r="G6" s="13">
        <v>20</v>
      </c>
      <c r="H6" s="13">
        <v>23</v>
      </c>
      <c r="I6" s="13">
        <v>24</v>
      </c>
      <c r="J6" s="13">
        <v>19</v>
      </c>
      <c r="K6" s="13">
        <v>15</v>
      </c>
      <c r="L6" s="13">
        <v>11</v>
      </c>
      <c r="M6" s="13">
        <v>9</v>
      </c>
    </row>
    <row r="7" spans="1:13" x14ac:dyDescent="0.25">
      <c r="A7" t="s">
        <v>17</v>
      </c>
      <c r="B7" s="11">
        <v>-14</v>
      </c>
      <c r="C7" s="11">
        <v>-10</v>
      </c>
      <c r="D7" s="11">
        <v>-3</v>
      </c>
      <c r="E7" s="10">
        <v>0</v>
      </c>
      <c r="F7" s="13">
        <v>10</v>
      </c>
      <c r="G7" s="13">
        <v>17</v>
      </c>
      <c r="H7" s="13">
        <v>20</v>
      </c>
      <c r="I7" s="13">
        <v>20</v>
      </c>
      <c r="J7" s="13">
        <v>14</v>
      </c>
      <c r="K7" s="13">
        <v>6</v>
      </c>
      <c r="L7" s="10">
        <v>0</v>
      </c>
      <c r="M7" s="12">
        <v>-10</v>
      </c>
    </row>
    <row r="8" spans="1:13" x14ac:dyDescent="0.25">
      <c r="A8" t="s">
        <v>18</v>
      </c>
      <c r="B8" s="11">
        <v>-19</v>
      </c>
      <c r="C8" s="11">
        <v>-18</v>
      </c>
      <c r="D8" s="11">
        <v>-10</v>
      </c>
      <c r="E8" s="10">
        <v>0</v>
      </c>
      <c r="F8" s="13">
        <v>10</v>
      </c>
      <c r="G8" s="13">
        <v>18</v>
      </c>
      <c r="H8" s="13">
        <v>16</v>
      </c>
      <c r="I8" s="13">
        <v>15</v>
      </c>
      <c r="J8" s="13">
        <v>10</v>
      </c>
      <c r="K8" s="10">
        <v>0</v>
      </c>
      <c r="L8" s="11">
        <v>-10</v>
      </c>
      <c r="M8" s="11">
        <v>-17</v>
      </c>
    </row>
    <row r="9" spans="1:13" x14ac:dyDescent="0.25">
      <c r="A9" t="s">
        <v>19</v>
      </c>
      <c r="B9" s="11">
        <v>-23</v>
      </c>
      <c r="C9" s="11">
        <v>-19</v>
      </c>
      <c r="D9" s="11">
        <v>-11</v>
      </c>
      <c r="E9" s="11">
        <v>-3</v>
      </c>
      <c r="F9" s="10">
        <v>0</v>
      </c>
      <c r="G9" s="13">
        <v>8</v>
      </c>
      <c r="H9" s="13">
        <v>12</v>
      </c>
      <c r="I9" s="13">
        <v>15</v>
      </c>
      <c r="J9" s="10">
        <v>0</v>
      </c>
      <c r="K9" s="11">
        <v>-3</v>
      </c>
      <c r="L9" s="11">
        <v>-13</v>
      </c>
      <c r="M9" s="11">
        <v>-22</v>
      </c>
    </row>
  </sheetData>
  <mergeCells count="1">
    <mergeCell ref="B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0" sqref="G10"/>
    </sheetView>
  </sheetViews>
  <sheetFormatPr defaultRowHeight="15" x14ac:dyDescent="0.25"/>
  <cols>
    <col min="2" max="2" width="19.5703125" customWidth="1"/>
    <col min="3" max="3" width="23.42578125" customWidth="1"/>
    <col min="4" max="4" width="13.28515625" customWidth="1"/>
    <col min="5" max="5" width="22.7109375" customWidth="1"/>
    <col min="6" max="6" width="14.42578125" customWidth="1"/>
    <col min="7" max="7" width="13.140625" customWidth="1"/>
  </cols>
  <sheetData>
    <row r="1" spans="1:7" x14ac:dyDescent="0.25">
      <c r="B1" s="2" t="s">
        <v>32</v>
      </c>
      <c r="C1" s="2"/>
      <c r="D1" s="2"/>
      <c r="E1" s="2"/>
      <c r="F1" s="2"/>
      <c r="G1" s="2"/>
    </row>
    <row r="2" spans="1:7" x14ac:dyDescent="0.25">
      <c r="B2" t="s">
        <v>33</v>
      </c>
    </row>
    <row r="3" spans="1:7" ht="30" x14ac:dyDescent="0.25">
      <c r="B3" s="8" t="s">
        <v>34</v>
      </c>
      <c r="C3">
        <v>400</v>
      </c>
    </row>
    <row r="4" spans="1:7" x14ac:dyDescent="0.25">
      <c r="B4" t="s">
        <v>35</v>
      </c>
      <c r="C4" s="14">
        <v>0.13</v>
      </c>
    </row>
    <row r="5" spans="1:7" ht="42" customHeight="1" x14ac:dyDescent="0.25">
      <c r="B5" s="8" t="s">
        <v>36</v>
      </c>
      <c r="C5" s="14">
        <v>0.03</v>
      </c>
    </row>
    <row r="7" spans="1:7" x14ac:dyDescent="0.25">
      <c r="B7" s="1" t="s">
        <v>37</v>
      </c>
      <c r="C7" s="1"/>
    </row>
    <row r="9" spans="1:7" ht="44.25" customHeight="1" x14ac:dyDescent="0.25">
      <c r="A9" t="s">
        <v>2</v>
      </c>
      <c r="B9" s="8" t="s">
        <v>38</v>
      </c>
      <c r="C9" s="8" t="s">
        <v>39</v>
      </c>
      <c r="D9" s="8" t="s">
        <v>40</v>
      </c>
      <c r="E9" s="8" t="s">
        <v>41</v>
      </c>
      <c r="F9" s="8" t="s">
        <v>42</v>
      </c>
      <c r="G9" s="8" t="s">
        <v>43</v>
      </c>
    </row>
    <row r="10" spans="1:7" x14ac:dyDescent="0.25">
      <c r="A10">
        <v>1</v>
      </c>
      <c r="B10" t="s">
        <v>44</v>
      </c>
      <c r="C10">
        <v>21250</v>
      </c>
      <c r="D10">
        <f>(C10-$C$3)*$C$4</f>
        <v>2710.5</v>
      </c>
      <c r="E10">
        <f>C10*$C$5</f>
        <v>637.5</v>
      </c>
      <c r="F10">
        <f>D10+E10</f>
        <v>3348</v>
      </c>
      <c r="G10">
        <f>C10-F10</f>
        <v>17902</v>
      </c>
    </row>
    <row r="11" spans="1:7" x14ac:dyDescent="0.25">
      <c r="A11">
        <v>2</v>
      </c>
      <c r="B11" t="s">
        <v>45</v>
      </c>
      <c r="C11">
        <v>31500</v>
      </c>
      <c r="D11">
        <f t="shared" ref="D11:D17" si="0">(C11-$C$3)*$C$4</f>
        <v>4043</v>
      </c>
      <c r="E11">
        <f t="shared" ref="E11:E17" si="1">C11*$C$5</f>
        <v>945</v>
      </c>
      <c r="F11">
        <f t="shared" ref="F11:F17" si="2">D11+E11</f>
        <v>4988</v>
      </c>
      <c r="G11">
        <f t="shared" ref="G11:G17" si="3">C11-F11</f>
        <v>26512</v>
      </c>
    </row>
    <row r="12" spans="1:7" x14ac:dyDescent="0.25">
      <c r="A12">
        <v>3</v>
      </c>
      <c r="B12" t="s">
        <v>46</v>
      </c>
      <c r="C12">
        <v>21750</v>
      </c>
      <c r="D12">
        <f t="shared" si="0"/>
        <v>2775.5</v>
      </c>
      <c r="E12">
        <f t="shared" si="1"/>
        <v>652.5</v>
      </c>
      <c r="F12">
        <f t="shared" si="2"/>
        <v>3428</v>
      </c>
      <c r="G12">
        <f t="shared" si="3"/>
        <v>18322</v>
      </c>
    </row>
    <row r="13" spans="1:7" x14ac:dyDescent="0.25">
      <c r="A13">
        <v>4</v>
      </c>
      <c r="B13" t="s">
        <v>47</v>
      </c>
      <c r="C13">
        <v>41862</v>
      </c>
      <c r="D13">
        <f t="shared" si="0"/>
        <v>5390.06</v>
      </c>
      <c r="E13">
        <f t="shared" si="1"/>
        <v>1255.8599999999999</v>
      </c>
      <c r="F13">
        <f t="shared" si="2"/>
        <v>6645.92</v>
      </c>
      <c r="G13">
        <f t="shared" si="3"/>
        <v>35216.080000000002</v>
      </c>
    </row>
    <row r="14" spans="1:7" x14ac:dyDescent="0.25">
      <c r="A14">
        <v>5</v>
      </c>
      <c r="B14" t="s">
        <v>48</v>
      </c>
      <c r="C14">
        <v>32000</v>
      </c>
      <c r="D14">
        <f t="shared" si="0"/>
        <v>4108</v>
      </c>
      <c r="E14">
        <f t="shared" si="1"/>
        <v>960</v>
      </c>
      <c r="F14">
        <f t="shared" si="2"/>
        <v>5068</v>
      </c>
      <c r="G14">
        <f t="shared" si="3"/>
        <v>26932</v>
      </c>
    </row>
    <row r="15" spans="1:7" x14ac:dyDescent="0.25">
      <c r="A15">
        <v>6</v>
      </c>
      <c r="B15" t="s">
        <v>49</v>
      </c>
      <c r="C15">
        <v>22250</v>
      </c>
      <c r="D15">
        <f t="shared" si="0"/>
        <v>2840.5</v>
      </c>
      <c r="E15">
        <f t="shared" si="1"/>
        <v>667.5</v>
      </c>
      <c r="F15">
        <f t="shared" si="2"/>
        <v>3508</v>
      </c>
      <c r="G15">
        <f t="shared" si="3"/>
        <v>18742</v>
      </c>
    </row>
    <row r="16" spans="1:7" x14ac:dyDescent="0.25">
      <c r="A16">
        <v>7</v>
      </c>
      <c r="B16" t="s">
        <v>50</v>
      </c>
      <c r="C16">
        <v>23750</v>
      </c>
      <c r="D16">
        <f t="shared" si="0"/>
        <v>3035.5</v>
      </c>
      <c r="E16">
        <f t="shared" si="1"/>
        <v>712.5</v>
      </c>
      <c r="F16">
        <f t="shared" si="2"/>
        <v>3748</v>
      </c>
      <c r="G16">
        <f t="shared" si="3"/>
        <v>20002</v>
      </c>
    </row>
    <row r="17" spans="1:7" x14ac:dyDescent="0.25">
      <c r="A17">
        <v>8</v>
      </c>
      <c r="B17" t="s">
        <v>51</v>
      </c>
      <c r="C17">
        <v>18450</v>
      </c>
      <c r="D17">
        <f t="shared" si="0"/>
        <v>2346.5</v>
      </c>
      <c r="E17">
        <f t="shared" si="1"/>
        <v>553.5</v>
      </c>
      <c r="F17">
        <f t="shared" si="2"/>
        <v>2900</v>
      </c>
      <c r="G17">
        <f t="shared" si="3"/>
        <v>15550</v>
      </c>
    </row>
    <row r="18" spans="1:7" x14ac:dyDescent="0.25">
      <c r="B18" t="s">
        <v>52</v>
      </c>
      <c r="C18">
        <f>SUM(C10:C17)</f>
        <v>212812</v>
      </c>
      <c r="D18">
        <f t="shared" ref="D18:G18" si="4">SUM(D10:D17)</f>
        <v>27249.56</v>
      </c>
      <c r="E18">
        <f t="shared" si="4"/>
        <v>6384.36</v>
      </c>
      <c r="F18">
        <f t="shared" si="4"/>
        <v>33633.919999999998</v>
      </c>
      <c r="G18">
        <f t="shared" si="4"/>
        <v>179178.08000000002</v>
      </c>
    </row>
  </sheetData>
  <mergeCells count="2">
    <mergeCell ref="B1:G1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Доход сотрудников</vt:lpstr>
    </vt:vector>
  </TitlesOfParts>
  <Company>АТИ ДГТУ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АТИ ДГТУ</dc:creator>
  <cp:lastModifiedBy>Студент АТИ ДГТУ</cp:lastModifiedBy>
  <dcterms:created xsi:type="dcterms:W3CDTF">2024-04-29T05:36:40Z</dcterms:created>
  <dcterms:modified xsi:type="dcterms:W3CDTF">2024-04-29T06:24:59Z</dcterms:modified>
</cp:coreProperties>
</file>