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anshu\Desktop\"/>
    </mc:Choice>
  </mc:AlternateContent>
  <xr:revisionPtr revIDLastSave="0" documentId="13_ncr:1_{ADDACF96-83F3-45E2-9FBC-C7249A9337B6}" xr6:coauthVersionLast="47" xr6:coauthVersionMax="47" xr10:uidLastSave="{00000000-0000-0000-0000-000000000000}"/>
  <bookViews>
    <workbookView xWindow="-108" yWindow="-108" windowWidth="23256" windowHeight="12456" activeTab="1" xr2:uid="{AD2388D8-C826-49C3-9C1D-1C06EC1B3CDD}"/>
  </bookViews>
  <sheets>
    <sheet name="Dataset" sheetId="1" r:id="rId1"/>
    <sheet name="Question 6" sheetId="7" r:id="rId2"/>
    <sheet name="Question 5" sheetId="6" r:id="rId3"/>
    <sheet name="Question 3" sheetId="4" r:id="rId4"/>
    <sheet name="question 2" sheetId="3" r:id="rId5"/>
    <sheet name="Question 1" sheetId="2" r:id="rId6"/>
    <sheet name="Question 4" sheetId="5" r:id="rId7"/>
  </sheets>
  <definedNames>
    <definedName name="_xlnm._FilterDatabase" localSheetId="3" hidden="1">'Question 3'!$A$3:$M$52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7" l="1"/>
  <c r="C42" i="7"/>
  <c r="C43" i="7"/>
  <c r="C44" i="7"/>
  <c r="C45" i="7"/>
  <c r="C46" i="7"/>
  <c r="C47" i="7"/>
  <c r="C48" i="7"/>
  <c r="C49" i="7"/>
  <c r="C50" i="7"/>
  <c r="C51" i="7"/>
  <c r="C52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4" i="7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" i="6"/>
  <c r="J5" i="5"/>
  <c r="C54" i="3"/>
  <c r="C53" i="3"/>
  <c r="C43" i="3"/>
  <c r="C44" i="3"/>
  <c r="C45" i="3"/>
  <c r="C46" i="3"/>
  <c r="C47" i="3"/>
  <c r="C48" i="3"/>
  <c r="C49" i="3"/>
  <c r="C50" i="3"/>
  <c r="C51" i="3"/>
  <c r="C52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4" i="3"/>
  <c r="C5" i="2"/>
  <c r="C6" i="2"/>
  <c r="C7" i="2"/>
  <c r="C8" i="2"/>
  <c r="C9" i="2"/>
  <c r="C4" i="2"/>
  <c r="B5" i="2"/>
  <c r="B6" i="2"/>
  <c r="B7" i="2"/>
  <c r="B8" i="2"/>
  <c r="B9" i="2" s="1"/>
  <c r="B4" i="2"/>
</calcChain>
</file>

<file path=xl/sharedStrings.xml><?xml version="1.0" encoding="utf-8"?>
<sst xmlns="http://schemas.openxmlformats.org/spreadsheetml/2006/main" count="777" uniqueCount="83">
  <si>
    <t>sales_id</t>
  </si>
  <si>
    <t>retailer</t>
  </si>
  <si>
    <t>retailer_id</t>
  </si>
  <si>
    <t>invoice_date</t>
  </si>
  <si>
    <t>region</t>
  </si>
  <si>
    <t>state</t>
  </si>
  <si>
    <t>city</t>
  </si>
  <si>
    <t>product</t>
  </si>
  <si>
    <t>price_per_unit</t>
  </si>
  <si>
    <t>units_sold</t>
  </si>
  <si>
    <t>total_sales</t>
  </si>
  <si>
    <t>operating_profit</t>
  </si>
  <si>
    <t>sales_method</t>
  </si>
  <si>
    <t>Foot Locker</t>
  </si>
  <si>
    <t>Southeast</t>
  </si>
  <si>
    <t>South Carolina</t>
  </si>
  <si>
    <t>Charleston</t>
  </si>
  <si>
    <t>Men's Street Footwear</t>
  </si>
  <si>
    <t>Online</t>
  </si>
  <si>
    <t>Northeast</t>
  </si>
  <si>
    <t>New York</t>
  </si>
  <si>
    <t>Men's Apparel</t>
  </si>
  <si>
    <t>Outlet</t>
  </si>
  <si>
    <t>West Gear</t>
  </si>
  <si>
    <t>West</t>
  </si>
  <si>
    <t>California</t>
  </si>
  <si>
    <t>San Francisco</t>
  </si>
  <si>
    <t>Men's Athletic Footwear</t>
  </si>
  <si>
    <t>Walmart</t>
  </si>
  <si>
    <t>Florida</t>
  </si>
  <si>
    <t>Orlando</t>
  </si>
  <si>
    <t>Women's Apparel</t>
  </si>
  <si>
    <t>Sports Direct</t>
  </si>
  <si>
    <t>South</t>
  </si>
  <si>
    <t>Alabama</t>
  </si>
  <si>
    <t>Birmingham</t>
  </si>
  <si>
    <t>Women's Street Footwear</t>
  </si>
  <si>
    <t>Idaho</t>
  </si>
  <si>
    <t>Boise</t>
  </si>
  <si>
    <t>Texas</t>
  </si>
  <si>
    <t>Houston</t>
  </si>
  <si>
    <t>Louisiana</t>
  </si>
  <si>
    <t>New Orleans</t>
  </si>
  <si>
    <t>North Carolina</t>
  </si>
  <si>
    <t>Charlotte</t>
  </si>
  <si>
    <t>Midwest</t>
  </si>
  <si>
    <t>Missouri</t>
  </si>
  <si>
    <t>St. Louis</t>
  </si>
  <si>
    <t>In-store</t>
  </si>
  <si>
    <t>Mississippi</t>
  </si>
  <si>
    <t>Jackson</t>
  </si>
  <si>
    <t>Wisconsin</t>
  </si>
  <si>
    <t>Milwaukee</t>
  </si>
  <si>
    <t>Michigan</t>
  </si>
  <si>
    <t>Detroit</t>
  </si>
  <si>
    <t>Women's Athletic Footwear</t>
  </si>
  <si>
    <t>Utah</t>
  </si>
  <si>
    <t>Salt Lake City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</si>
  <si>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</si>
  <si>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</si>
  <si>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</si>
  <si>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</si>
  <si>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</si>
  <si>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</si>
  <si>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</si>
  <si>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</si>
  <si>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</si>
  <si>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</si>
  <si>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</si>
  <si>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</si>
  <si>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Amazon</t>
  </si>
  <si>
    <t>Ohio</t>
  </si>
  <si>
    <t>Columbus</t>
  </si>
  <si>
    <t>Indiana</t>
  </si>
  <si>
    <t>Indianapolis</t>
  </si>
  <si>
    <t xml:space="preserve">For the given sales id show the reatiler and their product </t>
  </si>
  <si>
    <t xml:space="preserve">if the operating profit is more than 900 then show profitable but if the value is less than 900 then show the profit is less need improvement </t>
  </si>
  <si>
    <t>Profitable or not</t>
  </si>
  <si>
    <t xml:space="preserve">show the results for the online sales method </t>
  </si>
  <si>
    <t xml:space="preserve">calculate average of total sales for the online sales </t>
  </si>
  <si>
    <t xml:space="preserve">Average Sales </t>
  </si>
  <si>
    <t xml:space="preserve">Show the south east for SE west as W South as S Northeast as North Midwest as mid </t>
  </si>
  <si>
    <t xml:space="preserve">Replace the outlet with branch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</si>
</sst>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theme="0"/>
      <name val="Sans Serif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1EB63-0EA1-4DB3-90F2-289A5AE53D3E}">
  <sheetPr>
    <tabColor theme="1"/>
  </sheetPr>
  <dimension ref="A1:M50"/>
  <sheetViews>
    <sheetView topLeftCell="C1" workbookViewId="0">
      <selection sqref="A1:M1"/>
    </sheetView>
  </sheetViews>
  <sheetFormatPr defaultRowHeight="14.4"/>
  <cols>
    <col min="2" max="2" width="18.21875" customWidth="1"/>
    <col min="3" max="3" width="14.44140625" customWidth="1"/>
    <col min="4" max="4" width="15.21875" customWidth="1"/>
    <col min="5" max="5" width="15.88671875" customWidth="1"/>
    <col min="6" max="6" width="16.77734375" customWidth="1"/>
    <col min="7" max="7" width="19.6640625" customWidth="1"/>
    <col min="8" max="8" width="28.6640625" customWidth="1"/>
    <col min="9" max="9" width="15.6640625" customWidth="1"/>
    <col min="10" max="10" width="17.21875" customWidth="1"/>
    <col min="11" max="11" width="15" customWidth="1"/>
    <col min="12" max="12" width="21.33203125" customWidth="1"/>
    <col min="13" max="13" width="17.88671875" customWidth="1"/>
  </cols>
  <sheetData>
    <row r="1" spans="1:1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>
      <c r="A2">
        <v>1</v>
      </c>
      <c r="B2" t="s">
        <v>13</v>
      </c>
      <c r="C2">
        <v>1185732</v>
      </c>
      <c r="D2" s="1">
        <v>44506</v>
      </c>
      <c r="E2" t="s">
        <v>14</v>
      </c>
      <c r="F2" t="s">
        <v>15</v>
      </c>
      <c r="G2" t="s">
        <v>16</v>
      </c>
      <c r="H2" t="s">
        <v>17</v>
      </c>
      <c r="I2">
        <v>50</v>
      </c>
      <c r="J2">
        <v>278</v>
      </c>
      <c r="K2">
        <v>13900</v>
      </c>
      <c r="L2">
        <v>792</v>
      </c>
      <c r="M2" t="s">
        <v>18</v>
      </c>
    </row>
    <row r="3" spans="1:13">
      <c r="A3">
        <v>2</v>
      </c>
      <c r="B3" t="s">
        <v>13</v>
      </c>
      <c r="C3">
        <v>1185732</v>
      </c>
      <c r="D3" s="1">
        <v>43904</v>
      </c>
      <c r="E3" t="s">
        <v>19</v>
      </c>
      <c r="F3" t="s">
        <v>20</v>
      </c>
      <c r="G3" t="s">
        <v>20</v>
      </c>
      <c r="H3" t="s">
        <v>21</v>
      </c>
      <c r="I3">
        <v>46</v>
      </c>
      <c r="J3">
        <v>278</v>
      </c>
      <c r="K3">
        <v>12788</v>
      </c>
      <c r="L3">
        <v>435</v>
      </c>
      <c r="M3" t="s">
        <v>22</v>
      </c>
    </row>
    <row r="4" spans="1:13">
      <c r="A4">
        <v>3</v>
      </c>
      <c r="B4" t="s">
        <v>23</v>
      </c>
      <c r="C4">
        <v>1128299</v>
      </c>
      <c r="D4" s="1">
        <v>44215</v>
      </c>
      <c r="E4" t="s">
        <v>24</v>
      </c>
      <c r="F4" t="s">
        <v>25</v>
      </c>
      <c r="G4" t="s">
        <v>26</v>
      </c>
      <c r="H4" t="s">
        <v>27</v>
      </c>
      <c r="I4">
        <v>47</v>
      </c>
      <c r="J4">
        <v>278</v>
      </c>
      <c r="K4">
        <v>13066</v>
      </c>
      <c r="L4">
        <v>287</v>
      </c>
      <c r="M4" t="s">
        <v>22</v>
      </c>
    </row>
    <row r="5" spans="1:13">
      <c r="A5">
        <v>4</v>
      </c>
      <c r="B5" t="s">
        <v>28</v>
      </c>
      <c r="C5">
        <v>1128299</v>
      </c>
      <c r="D5" s="1">
        <v>44364</v>
      </c>
      <c r="E5" t="s">
        <v>14</v>
      </c>
      <c r="F5" t="s">
        <v>29</v>
      </c>
      <c r="G5" t="s">
        <v>30</v>
      </c>
      <c r="H5" t="s">
        <v>31</v>
      </c>
      <c r="I5">
        <v>103</v>
      </c>
      <c r="J5">
        <v>218</v>
      </c>
      <c r="K5">
        <v>22454</v>
      </c>
      <c r="L5">
        <v>1257</v>
      </c>
      <c r="M5" t="s">
        <v>18</v>
      </c>
    </row>
    <row r="6" spans="1:13">
      <c r="A6">
        <v>5</v>
      </c>
      <c r="B6" t="s">
        <v>32</v>
      </c>
      <c r="C6">
        <v>1197831</v>
      </c>
      <c r="D6" s="1">
        <v>44453</v>
      </c>
      <c r="E6" t="s">
        <v>33</v>
      </c>
      <c r="F6" t="s">
        <v>34</v>
      </c>
      <c r="G6" t="s">
        <v>35</v>
      </c>
      <c r="H6" t="s">
        <v>36</v>
      </c>
      <c r="I6">
        <v>36</v>
      </c>
      <c r="J6">
        <v>278</v>
      </c>
      <c r="K6">
        <v>10008</v>
      </c>
      <c r="L6">
        <v>530</v>
      </c>
      <c r="M6" t="s">
        <v>22</v>
      </c>
    </row>
    <row r="7" spans="1:13">
      <c r="A7">
        <v>6</v>
      </c>
      <c r="B7" t="s">
        <v>23</v>
      </c>
      <c r="C7">
        <v>1197831</v>
      </c>
      <c r="D7" s="1">
        <v>44383</v>
      </c>
      <c r="E7" t="s">
        <v>24</v>
      </c>
      <c r="F7" t="s">
        <v>37</v>
      </c>
      <c r="G7" t="s">
        <v>38</v>
      </c>
      <c r="H7" t="s">
        <v>36</v>
      </c>
      <c r="I7">
        <v>34</v>
      </c>
      <c r="J7">
        <v>278</v>
      </c>
      <c r="K7">
        <v>9452</v>
      </c>
      <c r="L7">
        <v>397</v>
      </c>
      <c r="M7" t="s">
        <v>22</v>
      </c>
    </row>
    <row r="8" spans="1:13">
      <c r="A8">
        <v>7</v>
      </c>
      <c r="B8" t="s">
        <v>23</v>
      </c>
      <c r="C8">
        <v>1128299</v>
      </c>
      <c r="D8" s="1">
        <v>44208</v>
      </c>
      <c r="E8" t="s">
        <v>24</v>
      </c>
      <c r="F8" t="s">
        <v>25</v>
      </c>
      <c r="G8" t="s">
        <v>26</v>
      </c>
      <c r="H8" t="s">
        <v>17</v>
      </c>
      <c r="I8">
        <v>56</v>
      </c>
      <c r="J8">
        <v>277</v>
      </c>
      <c r="K8">
        <v>15512</v>
      </c>
      <c r="L8">
        <v>698</v>
      </c>
      <c r="M8" t="s">
        <v>18</v>
      </c>
    </row>
    <row r="9" spans="1:13">
      <c r="A9">
        <v>8</v>
      </c>
      <c r="B9" t="s">
        <v>13</v>
      </c>
      <c r="C9">
        <v>1185732</v>
      </c>
      <c r="D9" s="1">
        <v>43851</v>
      </c>
      <c r="E9" t="s">
        <v>19</v>
      </c>
      <c r="F9" t="s">
        <v>20</v>
      </c>
      <c r="G9" t="s">
        <v>20</v>
      </c>
      <c r="H9" t="s">
        <v>36</v>
      </c>
      <c r="I9">
        <v>36</v>
      </c>
      <c r="J9">
        <v>276</v>
      </c>
      <c r="K9">
        <v>9936</v>
      </c>
      <c r="L9">
        <v>467</v>
      </c>
      <c r="M9" t="s">
        <v>18</v>
      </c>
    </row>
    <row r="10" spans="1:13">
      <c r="A10">
        <v>9</v>
      </c>
      <c r="B10" t="s">
        <v>28</v>
      </c>
      <c r="C10">
        <v>1197831</v>
      </c>
      <c r="D10" s="1">
        <v>44060</v>
      </c>
      <c r="E10" t="s">
        <v>33</v>
      </c>
      <c r="F10" t="s">
        <v>39</v>
      </c>
      <c r="G10" t="s">
        <v>40</v>
      </c>
      <c r="H10" t="s">
        <v>31</v>
      </c>
      <c r="I10">
        <v>37</v>
      </c>
      <c r="J10">
        <v>276</v>
      </c>
      <c r="K10">
        <v>10212</v>
      </c>
      <c r="L10">
        <v>643</v>
      </c>
      <c r="M10" t="s">
        <v>18</v>
      </c>
    </row>
    <row r="11" spans="1:13">
      <c r="A11">
        <v>10</v>
      </c>
      <c r="B11" t="s">
        <v>23</v>
      </c>
      <c r="C11">
        <v>1128299</v>
      </c>
      <c r="D11" s="1">
        <v>44393</v>
      </c>
      <c r="E11" t="s">
        <v>33</v>
      </c>
      <c r="F11" t="s">
        <v>41</v>
      </c>
      <c r="G11" t="s">
        <v>42</v>
      </c>
      <c r="H11" t="s">
        <v>31</v>
      </c>
      <c r="I11">
        <v>103</v>
      </c>
      <c r="J11">
        <v>163</v>
      </c>
      <c r="K11">
        <v>16789</v>
      </c>
      <c r="L11">
        <v>806</v>
      </c>
      <c r="M11" t="s">
        <v>18</v>
      </c>
    </row>
    <row r="12" spans="1:13">
      <c r="A12">
        <v>11</v>
      </c>
      <c r="B12" t="s">
        <v>32</v>
      </c>
      <c r="C12">
        <v>1197831</v>
      </c>
      <c r="D12" s="1">
        <v>44433</v>
      </c>
      <c r="E12" t="s">
        <v>33</v>
      </c>
      <c r="F12" t="s">
        <v>34</v>
      </c>
      <c r="G12" t="s">
        <v>35</v>
      </c>
      <c r="H12" t="s">
        <v>17</v>
      </c>
      <c r="I12">
        <v>10</v>
      </c>
      <c r="J12">
        <v>700</v>
      </c>
      <c r="K12">
        <v>7000</v>
      </c>
      <c r="L12">
        <v>3150</v>
      </c>
      <c r="M12" t="s">
        <v>22</v>
      </c>
    </row>
    <row r="13" spans="1:13">
      <c r="A13">
        <v>12</v>
      </c>
      <c r="B13" t="s">
        <v>32</v>
      </c>
      <c r="C13">
        <v>1185732</v>
      </c>
      <c r="D13" s="1">
        <v>44257</v>
      </c>
      <c r="E13" t="s">
        <v>14</v>
      </c>
      <c r="F13" t="s">
        <v>43</v>
      </c>
      <c r="G13" t="s">
        <v>44</v>
      </c>
      <c r="H13" t="s">
        <v>17</v>
      </c>
      <c r="I13">
        <v>28</v>
      </c>
      <c r="J13">
        <v>276</v>
      </c>
      <c r="K13">
        <v>7728</v>
      </c>
      <c r="L13">
        <v>417</v>
      </c>
      <c r="M13" t="s">
        <v>18</v>
      </c>
    </row>
    <row r="14" spans="1:13">
      <c r="A14">
        <v>13</v>
      </c>
      <c r="B14" t="s">
        <v>32</v>
      </c>
      <c r="C14">
        <v>1197831</v>
      </c>
      <c r="D14" s="1">
        <v>44431</v>
      </c>
      <c r="E14" t="s">
        <v>33</v>
      </c>
      <c r="F14" t="s">
        <v>34</v>
      </c>
      <c r="G14" t="s">
        <v>35</v>
      </c>
      <c r="H14" t="s">
        <v>21</v>
      </c>
      <c r="I14">
        <v>25</v>
      </c>
      <c r="J14">
        <v>275</v>
      </c>
      <c r="K14">
        <v>6875</v>
      </c>
      <c r="L14">
        <v>2750</v>
      </c>
      <c r="M14" t="s">
        <v>22</v>
      </c>
    </row>
    <row r="15" spans="1:13">
      <c r="A15">
        <v>14</v>
      </c>
      <c r="B15" t="s">
        <v>32</v>
      </c>
      <c r="C15">
        <v>1197831</v>
      </c>
      <c r="D15" s="1">
        <v>44435</v>
      </c>
      <c r="E15" t="s">
        <v>33</v>
      </c>
      <c r="F15" t="s">
        <v>34</v>
      </c>
      <c r="G15" t="s">
        <v>35</v>
      </c>
      <c r="H15" t="s">
        <v>36</v>
      </c>
      <c r="I15">
        <v>15</v>
      </c>
      <c r="J15">
        <v>575</v>
      </c>
      <c r="K15">
        <v>8625</v>
      </c>
      <c r="L15">
        <v>3881</v>
      </c>
      <c r="M15" t="s">
        <v>22</v>
      </c>
    </row>
    <row r="16" spans="1:13">
      <c r="A16">
        <v>15</v>
      </c>
      <c r="B16" t="s">
        <v>32</v>
      </c>
      <c r="C16">
        <v>1197831</v>
      </c>
      <c r="D16" s="1">
        <v>44429</v>
      </c>
      <c r="E16" t="s">
        <v>33</v>
      </c>
      <c r="F16" t="s">
        <v>34</v>
      </c>
      <c r="G16" t="s">
        <v>35</v>
      </c>
      <c r="H16" t="s">
        <v>36</v>
      </c>
      <c r="I16">
        <v>15</v>
      </c>
      <c r="J16">
        <v>475</v>
      </c>
      <c r="K16">
        <v>7125</v>
      </c>
      <c r="L16">
        <v>3206</v>
      </c>
      <c r="M16" t="s">
        <v>22</v>
      </c>
    </row>
    <row r="17" spans="1:13">
      <c r="A17">
        <v>16</v>
      </c>
      <c r="B17" t="s">
        <v>23</v>
      </c>
      <c r="C17">
        <v>1185732</v>
      </c>
      <c r="D17" s="1">
        <v>44207</v>
      </c>
      <c r="E17" t="s">
        <v>45</v>
      </c>
      <c r="F17" t="s">
        <v>46</v>
      </c>
      <c r="G17" t="s">
        <v>47</v>
      </c>
      <c r="H17" t="s">
        <v>36</v>
      </c>
      <c r="I17">
        <v>15</v>
      </c>
      <c r="J17">
        <v>475</v>
      </c>
      <c r="K17">
        <v>7125</v>
      </c>
      <c r="L17">
        <v>2494</v>
      </c>
      <c r="M17" t="s">
        <v>48</v>
      </c>
    </row>
    <row r="18" spans="1:13">
      <c r="A18">
        <v>17</v>
      </c>
      <c r="B18" t="s">
        <v>32</v>
      </c>
      <c r="C18">
        <v>1185732</v>
      </c>
      <c r="D18" s="1">
        <v>44517</v>
      </c>
      <c r="E18" t="s">
        <v>33</v>
      </c>
      <c r="F18" t="s">
        <v>49</v>
      </c>
      <c r="G18" t="s">
        <v>50</v>
      </c>
      <c r="H18" t="s">
        <v>27</v>
      </c>
      <c r="I18">
        <v>20</v>
      </c>
      <c r="J18">
        <v>450</v>
      </c>
      <c r="K18">
        <v>9000</v>
      </c>
      <c r="L18">
        <v>3150</v>
      </c>
      <c r="M18" t="s">
        <v>18</v>
      </c>
    </row>
    <row r="19" spans="1:13">
      <c r="A19">
        <v>18</v>
      </c>
      <c r="B19" t="s">
        <v>32</v>
      </c>
      <c r="C19">
        <v>1197831</v>
      </c>
      <c r="D19" s="1">
        <v>44219</v>
      </c>
      <c r="E19" t="s">
        <v>33</v>
      </c>
      <c r="F19" t="s">
        <v>49</v>
      </c>
      <c r="G19" t="s">
        <v>50</v>
      </c>
      <c r="H19" t="s">
        <v>36</v>
      </c>
      <c r="I19">
        <v>15</v>
      </c>
      <c r="J19">
        <v>450</v>
      </c>
      <c r="K19">
        <v>6750</v>
      </c>
      <c r="L19">
        <v>2700</v>
      </c>
      <c r="M19" t="s">
        <v>18</v>
      </c>
    </row>
    <row r="20" spans="1:13">
      <c r="A20">
        <v>19</v>
      </c>
      <c r="B20" t="s">
        <v>23</v>
      </c>
      <c r="C20">
        <v>1185732</v>
      </c>
      <c r="D20" s="1">
        <v>44289</v>
      </c>
      <c r="E20" t="s">
        <v>45</v>
      </c>
      <c r="F20" t="s">
        <v>51</v>
      </c>
      <c r="G20" t="s">
        <v>52</v>
      </c>
      <c r="H20" t="s">
        <v>17</v>
      </c>
      <c r="I20">
        <v>20</v>
      </c>
      <c r="J20">
        <v>450</v>
      </c>
      <c r="K20">
        <v>9000</v>
      </c>
      <c r="L20">
        <v>2700</v>
      </c>
      <c r="M20" t="s">
        <v>48</v>
      </c>
    </row>
    <row r="21" spans="1:13">
      <c r="A21">
        <v>20</v>
      </c>
      <c r="B21" t="s">
        <v>13</v>
      </c>
      <c r="C21">
        <v>1185732</v>
      </c>
      <c r="D21" s="1">
        <v>43900</v>
      </c>
      <c r="E21" t="s">
        <v>19</v>
      </c>
      <c r="F21" t="s">
        <v>20</v>
      </c>
      <c r="G21" t="s">
        <v>20</v>
      </c>
      <c r="H21" t="s">
        <v>17</v>
      </c>
      <c r="I21">
        <v>44</v>
      </c>
      <c r="J21">
        <v>434</v>
      </c>
      <c r="K21">
        <v>19096</v>
      </c>
      <c r="L21">
        <v>993</v>
      </c>
      <c r="M21" t="s">
        <v>22</v>
      </c>
    </row>
    <row r="22" spans="1:13">
      <c r="A22">
        <v>21</v>
      </c>
      <c r="B22" t="s">
        <v>13</v>
      </c>
      <c r="C22">
        <v>1185732</v>
      </c>
      <c r="D22" s="1">
        <v>44214</v>
      </c>
      <c r="E22" t="s">
        <v>45</v>
      </c>
      <c r="F22" t="s">
        <v>53</v>
      </c>
      <c r="G22" t="s">
        <v>54</v>
      </c>
      <c r="H22" t="s">
        <v>55</v>
      </c>
      <c r="I22">
        <v>25</v>
      </c>
      <c r="J22">
        <v>275</v>
      </c>
      <c r="K22">
        <v>6875</v>
      </c>
      <c r="L22">
        <v>2750</v>
      </c>
      <c r="M22" t="s">
        <v>48</v>
      </c>
    </row>
    <row r="23" spans="1:13">
      <c r="A23">
        <v>22</v>
      </c>
      <c r="B23" t="s">
        <v>13</v>
      </c>
      <c r="C23">
        <v>1185732</v>
      </c>
      <c r="D23" s="1">
        <v>44304</v>
      </c>
      <c r="E23" t="s">
        <v>45</v>
      </c>
      <c r="F23" t="s">
        <v>46</v>
      </c>
      <c r="G23" t="s">
        <v>47</v>
      </c>
      <c r="H23" t="s">
        <v>27</v>
      </c>
      <c r="I23">
        <v>30</v>
      </c>
      <c r="J23">
        <v>275</v>
      </c>
      <c r="K23">
        <v>8250</v>
      </c>
      <c r="L23">
        <v>2888</v>
      </c>
      <c r="M23" t="s">
        <v>48</v>
      </c>
    </row>
    <row r="24" spans="1:13">
      <c r="A24">
        <v>23</v>
      </c>
      <c r="B24" t="s">
        <v>13</v>
      </c>
      <c r="C24">
        <v>1185732</v>
      </c>
      <c r="D24" s="1">
        <v>44304</v>
      </c>
      <c r="E24" t="s">
        <v>45</v>
      </c>
      <c r="F24" t="s">
        <v>46</v>
      </c>
      <c r="G24" t="s">
        <v>47</v>
      </c>
      <c r="H24" t="s">
        <v>36</v>
      </c>
      <c r="I24">
        <v>20</v>
      </c>
      <c r="J24">
        <v>275</v>
      </c>
      <c r="K24">
        <v>5500</v>
      </c>
      <c r="L24">
        <v>1925</v>
      </c>
      <c r="M24" t="s">
        <v>48</v>
      </c>
    </row>
    <row r="25" spans="1:13">
      <c r="A25">
        <v>24</v>
      </c>
      <c r="B25" t="s">
        <v>13</v>
      </c>
      <c r="C25">
        <v>1185732</v>
      </c>
      <c r="D25" s="1">
        <v>44458</v>
      </c>
      <c r="E25" t="s">
        <v>45</v>
      </c>
      <c r="F25" t="s">
        <v>46</v>
      </c>
      <c r="G25" t="s">
        <v>47</v>
      </c>
      <c r="H25" t="s">
        <v>55</v>
      </c>
      <c r="I25">
        <v>15</v>
      </c>
      <c r="J25">
        <v>275</v>
      </c>
      <c r="K25">
        <v>4125</v>
      </c>
      <c r="L25">
        <v>1650</v>
      </c>
      <c r="M25" t="s">
        <v>48</v>
      </c>
    </row>
    <row r="26" spans="1:13">
      <c r="A26">
        <v>25</v>
      </c>
      <c r="B26" t="s">
        <v>13</v>
      </c>
      <c r="C26">
        <v>1185732</v>
      </c>
      <c r="D26" s="1">
        <v>44458</v>
      </c>
      <c r="E26" t="s">
        <v>45</v>
      </c>
      <c r="F26" t="s">
        <v>46</v>
      </c>
      <c r="G26" t="s">
        <v>47</v>
      </c>
      <c r="H26" t="s">
        <v>21</v>
      </c>
      <c r="I26">
        <v>25</v>
      </c>
      <c r="J26">
        <v>275</v>
      </c>
      <c r="K26">
        <v>6875</v>
      </c>
      <c r="L26">
        <v>2406</v>
      </c>
      <c r="M26" t="s">
        <v>48</v>
      </c>
    </row>
    <row r="27" spans="1:13">
      <c r="A27">
        <v>26</v>
      </c>
      <c r="B27" t="s">
        <v>23</v>
      </c>
      <c r="C27">
        <v>1185732</v>
      </c>
      <c r="D27" s="1">
        <v>44328</v>
      </c>
      <c r="E27" t="s">
        <v>24</v>
      </c>
      <c r="F27" t="s">
        <v>56</v>
      </c>
      <c r="G27" t="s">
        <v>57</v>
      </c>
      <c r="H27" t="s">
        <v>55</v>
      </c>
      <c r="I27">
        <v>25</v>
      </c>
      <c r="J27">
        <v>275</v>
      </c>
      <c r="K27">
        <v>6875</v>
      </c>
      <c r="L27">
        <v>2750</v>
      </c>
      <c r="M27" t="s">
        <v>48</v>
      </c>
    </row>
    <row r="28" spans="1:13">
      <c r="A28">
        <v>27</v>
      </c>
      <c r="B28" t="s">
        <v>23</v>
      </c>
      <c r="C28">
        <v>1185732</v>
      </c>
      <c r="D28" s="1">
        <v>44480</v>
      </c>
      <c r="E28" t="s">
        <v>24</v>
      </c>
      <c r="F28" t="s">
        <v>56</v>
      </c>
      <c r="G28" t="s">
        <v>57</v>
      </c>
      <c r="H28" t="s">
        <v>55</v>
      </c>
      <c r="I28">
        <v>20</v>
      </c>
      <c r="J28">
        <v>275</v>
      </c>
      <c r="K28">
        <v>5500</v>
      </c>
      <c r="L28">
        <v>2200</v>
      </c>
      <c r="M28" t="s">
        <v>48</v>
      </c>
    </row>
    <row r="29" spans="1:13">
      <c r="A29">
        <v>28</v>
      </c>
      <c r="B29" t="s">
        <v>23</v>
      </c>
      <c r="C29">
        <v>1185732</v>
      </c>
      <c r="D29" s="1">
        <v>44480</v>
      </c>
      <c r="E29" t="s">
        <v>24</v>
      </c>
      <c r="F29" t="s">
        <v>56</v>
      </c>
      <c r="G29" t="s">
        <v>57</v>
      </c>
      <c r="H29" t="s">
        <v>21</v>
      </c>
      <c r="I29">
        <v>30</v>
      </c>
      <c r="J29">
        <v>275</v>
      </c>
      <c r="K29">
        <v>8250</v>
      </c>
      <c r="L29">
        <v>2888</v>
      </c>
      <c r="M29" t="s">
        <v>48</v>
      </c>
    </row>
    <row r="30" spans="1:13">
      <c r="A30">
        <v>29</v>
      </c>
      <c r="B30" t="s">
        <v>13</v>
      </c>
      <c r="C30">
        <v>1185732</v>
      </c>
      <c r="D30" s="1">
        <v>44271</v>
      </c>
      <c r="E30" t="s">
        <v>33</v>
      </c>
      <c r="F30" t="s">
        <v>49</v>
      </c>
      <c r="G30" t="s">
        <v>50</v>
      </c>
      <c r="H30" t="s">
        <v>55</v>
      </c>
      <c r="I30">
        <v>20</v>
      </c>
      <c r="J30">
        <v>275</v>
      </c>
      <c r="K30">
        <v>5500</v>
      </c>
      <c r="L30">
        <v>2200</v>
      </c>
      <c r="M30" t="s">
        <v>18</v>
      </c>
    </row>
    <row r="31" spans="1:13">
      <c r="A31">
        <v>30</v>
      </c>
      <c r="B31" t="s">
        <v>28</v>
      </c>
      <c r="C31">
        <v>1197831</v>
      </c>
      <c r="D31" s="1">
        <v>44490</v>
      </c>
      <c r="E31" t="s">
        <v>33</v>
      </c>
      <c r="F31" t="s">
        <v>58</v>
      </c>
      <c r="G31" t="s">
        <v>59</v>
      </c>
      <c r="H31" t="s">
        <v>55</v>
      </c>
      <c r="I31">
        <v>20</v>
      </c>
      <c r="J31">
        <v>275</v>
      </c>
      <c r="K31">
        <v>5500</v>
      </c>
      <c r="L31">
        <v>2200</v>
      </c>
      <c r="M31" t="s">
        <v>18</v>
      </c>
    </row>
    <row r="32" spans="1:13">
      <c r="A32">
        <v>31</v>
      </c>
      <c r="B32" t="s">
        <v>28</v>
      </c>
      <c r="C32">
        <v>1197831</v>
      </c>
      <c r="D32" s="1">
        <v>44490</v>
      </c>
      <c r="E32" t="s">
        <v>33</v>
      </c>
      <c r="F32" t="s">
        <v>58</v>
      </c>
      <c r="G32" t="s">
        <v>59</v>
      </c>
      <c r="H32" t="s">
        <v>21</v>
      </c>
      <c r="I32">
        <v>30</v>
      </c>
      <c r="J32">
        <v>275</v>
      </c>
      <c r="K32">
        <v>8250</v>
      </c>
      <c r="L32">
        <v>2888</v>
      </c>
      <c r="M32" t="s">
        <v>18</v>
      </c>
    </row>
    <row r="33" spans="1:13">
      <c r="A33">
        <v>32</v>
      </c>
      <c r="B33" t="s">
        <v>23</v>
      </c>
      <c r="C33">
        <v>1197831</v>
      </c>
      <c r="D33" s="1">
        <v>44248</v>
      </c>
      <c r="E33" t="s">
        <v>33</v>
      </c>
      <c r="F33" t="s">
        <v>58</v>
      </c>
      <c r="G33" t="s">
        <v>59</v>
      </c>
      <c r="H33" t="s">
        <v>27</v>
      </c>
      <c r="I33">
        <v>25</v>
      </c>
      <c r="J33">
        <v>275</v>
      </c>
      <c r="K33">
        <v>6875</v>
      </c>
      <c r="L33">
        <v>2406</v>
      </c>
      <c r="M33" t="s">
        <v>18</v>
      </c>
    </row>
    <row r="34" spans="1:13">
      <c r="A34">
        <v>33</v>
      </c>
      <c r="B34" t="s">
        <v>23</v>
      </c>
      <c r="C34">
        <v>1197831</v>
      </c>
      <c r="D34" s="1">
        <v>44274</v>
      </c>
      <c r="E34" t="s">
        <v>33</v>
      </c>
      <c r="F34" t="s">
        <v>60</v>
      </c>
      <c r="G34" t="s">
        <v>61</v>
      </c>
      <c r="H34" t="s">
        <v>36</v>
      </c>
      <c r="I34">
        <v>10</v>
      </c>
      <c r="J34">
        <v>275</v>
      </c>
      <c r="K34">
        <v>2750</v>
      </c>
      <c r="L34">
        <v>1100</v>
      </c>
      <c r="M34" t="s">
        <v>18</v>
      </c>
    </row>
    <row r="35" spans="1:13">
      <c r="A35">
        <v>34</v>
      </c>
      <c r="B35" t="s">
        <v>23</v>
      </c>
      <c r="C35">
        <v>1197831</v>
      </c>
      <c r="D35" s="1">
        <v>44274</v>
      </c>
      <c r="E35" t="s">
        <v>33</v>
      </c>
      <c r="F35" t="s">
        <v>60</v>
      </c>
      <c r="G35" t="s">
        <v>61</v>
      </c>
      <c r="H35" t="s">
        <v>31</v>
      </c>
      <c r="I35">
        <v>25</v>
      </c>
      <c r="J35">
        <v>275</v>
      </c>
      <c r="K35">
        <v>6875</v>
      </c>
      <c r="L35">
        <v>2750</v>
      </c>
      <c r="M35" t="s">
        <v>18</v>
      </c>
    </row>
    <row r="36" spans="1:13">
      <c r="A36">
        <v>35</v>
      </c>
      <c r="B36" t="s">
        <v>23</v>
      </c>
      <c r="C36">
        <v>1197831</v>
      </c>
      <c r="D36" s="1">
        <v>44458</v>
      </c>
      <c r="E36" t="s">
        <v>33</v>
      </c>
      <c r="F36" t="s">
        <v>60</v>
      </c>
      <c r="G36" t="s">
        <v>61</v>
      </c>
      <c r="H36" t="s">
        <v>36</v>
      </c>
      <c r="I36">
        <v>15</v>
      </c>
      <c r="J36">
        <v>275</v>
      </c>
      <c r="K36">
        <v>4125</v>
      </c>
      <c r="L36">
        <v>1650</v>
      </c>
      <c r="M36" t="s">
        <v>18</v>
      </c>
    </row>
    <row r="37" spans="1:13">
      <c r="A37">
        <v>36</v>
      </c>
      <c r="B37" t="s">
        <v>13</v>
      </c>
      <c r="C37">
        <v>1197831</v>
      </c>
      <c r="D37" s="1">
        <v>44513</v>
      </c>
      <c r="E37" t="s">
        <v>45</v>
      </c>
      <c r="F37" t="s">
        <v>62</v>
      </c>
      <c r="G37" t="s">
        <v>63</v>
      </c>
      <c r="H37" t="s">
        <v>27</v>
      </c>
      <c r="I37">
        <v>15</v>
      </c>
      <c r="J37">
        <v>275</v>
      </c>
      <c r="K37">
        <v>4125</v>
      </c>
      <c r="L37">
        <v>1444</v>
      </c>
      <c r="M37" t="s">
        <v>18</v>
      </c>
    </row>
    <row r="38" spans="1:13">
      <c r="A38">
        <v>37</v>
      </c>
      <c r="B38" t="s">
        <v>13</v>
      </c>
      <c r="C38">
        <v>1185732</v>
      </c>
      <c r="D38" s="1">
        <v>44214</v>
      </c>
      <c r="E38" t="s">
        <v>45</v>
      </c>
      <c r="F38" t="s">
        <v>53</v>
      </c>
      <c r="G38" t="s">
        <v>54</v>
      </c>
      <c r="H38" t="s">
        <v>36</v>
      </c>
      <c r="I38">
        <v>20</v>
      </c>
      <c r="J38">
        <v>425</v>
      </c>
      <c r="K38">
        <v>8500</v>
      </c>
      <c r="L38">
        <v>2975</v>
      </c>
      <c r="M38" t="s">
        <v>48</v>
      </c>
    </row>
    <row r="39" spans="1:13">
      <c r="A39">
        <v>38</v>
      </c>
      <c r="B39" t="s">
        <v>23</v>
      </c>
      <c r="C39">
        <v>1185732</v>
      </c>
      <c r="D39" s="1">
        <v>44238</v>
      </c>
      <c r="E39" t="s">
        <v>45</v>
      </c>
      <c r="F39" t="s">
        <v>46</v>
      </c>
      <c r="G39" t="s">
        <v>47</v>
      </c>
      <c r="H39" t="s">
        <v>36</v>
      </c>
      <c r="I39">
        <v>15</v>
      </c>
      <c r="J39">
        <v>425</v>
      </c>
      <c r="K39">
        <v>6375</v>
      </c>
      <c r="L39">
        <v>2231</v>
      </c>
      <c r="M39" t="s">
        <v>48</v>
      </c>
    </row>
    <row r="40" spans="1:13">
      <c r="A40">
        <v>39</v>
      </c>
      <c r="B40" t="s">
        <v>13</v>
      </c>
      <c r="C40">
        <v>1185732</v>
      </c>
      <c r="D40" s="1">
        <v>44208</v>
      </c>
      <c r="E40" t="s">
        <v>45</v>
      </c>
      <c r="F40" t="s">
        <v>62</v>
      </c>
      <c r="G40" t="s">
        <v>63</v>
      </c>
      <c r="H40" t="s">
        <v>36</v>
      </c>
      <c r="I40">
        <v>30</v>
      </c>
      <c r="J40">
        <v>275</v>
      </c>
      <c r="K40">
        <v>8250</v>
      </c>
      <c r="L40">
        <v>2475</v>
      </c>
      <c r="M40" t="s">
        <v>18</v>
      </c>
    </row>
    <row r="41" spans="1:13">
      <c r="A41">
        <v>40</v>
      </c>
      <c r="B41" t="s">
        <v>32</v>
      </c>
      <c r="C41">
        <v>1185732</v>
      </c>
      <c r="D41" s="1">
        <v>44205</v>
      </c>
      <c r="E41" t="s">
        <v>45</v>
      </c>
      <c r="F41" t="s">
        <v>64</v>
      </c>
      <c r="G41" t="s">
        <v>65</v>
      </c>
      <c r="H41" t="s">
        <v>36</v>
      </c>
      <c r="I41">
        <v>25</v>
      </c>
      <c r="J41">
        <v>275</v>
      </c>
      <c r="K41">
        <v>6875</v>
      </c>
      <c r="L41">
        <v>2063</v>
      </c>
      <c r="M41" t="s">
        <v>18</v>
      </c>
    </row>
    <row r="42" spans="1:13">
      <c r="A42">
        <v>41</v>
      </c>
      <c r="B42" t="s">
        <v>32</v>
      </c>
      <c r="C42">
        <v>1185732</v>
      </c>
      <c r="D42" s="1">
        <v>44236</v>
      </c>
      <c r="E42" t="s">
        <v>45</v>
      </c>
      <c r="F42" t="s">
        <v>66</v>
      </c>
      <c r="G42" t="s">
        <v>67</v>
      </c>
      <c r="H42" t="s">
        <v>31</v>
      </c>
      <c r="I42">
        <v>25</v>
      </c>
      <c r="J42">
        <v>275</v>
      </c>
      <c r="K42">
        <v>6875</v>
      </c>
      <c r="L42">
        <v>2750</v>
      </c>
      <c r="M42" t="s">
        <v>18</v>
      </c>
    </row>
    <row r="43" spans="1:13">
      <c r="A43">
        <v>42</v>
      </c>
      <c r="B43" t="s">
        <v>23</v>
      </c>
      <c r="C43">
        <v>1185732</v>
      </c>
      <c r="D43" s="1">
        <v>44358</v>
      </c>
      <c r="E43" t="s">
        <v>24</v>
      </c>
      <c r="F43" t="s">
        <v>56</v>
      </c>
      <c r="G43" t="s">
        <v>57</v>
      </c>
      <c r="H43" t="s">
        <v>36</v>
      </c>
      <c r="I43">
        <v>20</v>
      </c>
      <c r="J43">
        <v>425</v>
      </c>
      <c r="K43">
        <v>8500</v>
      </c>
      <c r="L43">
        <v>2975</v>
      </c>
      <c r="M43" t="s">
        <v>48</v>
      </c>
    </row>
    <row r="44" spans="1:13">
      <c r="A44">
        <v>43</v>
      </c>
      <c r="B44" t="s">
        <v>13</v>
      </c>
      <c r="C44">
        <v>1185732</v>
      </c>
      <c r="D44" s="1">
        <v>44353</v>
      </c>
      <c r="E44" t="s">
        <v>45</v>
      </c>
      <c r="F44" t="s">
        <v>68</v>
      </c>
      <c r="G44" t="s">
        <v>69</v>
      </c>
      <c r="H44" t="s">
        <v>27</v>
      </c>
      <c r="I44">
        <v>30</v>
      </c>
      <c r="J44">
        <v>275</v>
      </c>
      <c r="K44">
        <v>8250</v>
      </c>
      <c r="L44">
        <v>2888</v>
      </c>
      <c r="M44" t="s">
        <v>48</v>
      </c>
    </row>
    <row r="45" spans="1:13">
      <c r="A45">
        <v>44</v>
      </c>
      <c r="B45" t="s">
        <v>70</v>
      </c>
      <c r="C45">
        <v>1185732</v>
      </c>
      <c r="D45" s="1">
        <v>44296</v>
      </c>
      <c r="E45" t="s">
        <v>45</v>
      </c>
      <c r="F45" t="s">
        <v>71</v>
      </c>
      <c r="G45" t="s">
        <v>72</v>
      </c>
      <c r="H45" t="s">
        <v>36</v>
      </c>
      <c r="I45">
        <v>20</v>
      </c>
      <c r="J45">
        <v>425</v>
      </c>
      <c r="K45">
        <v>8500</v>
      </c>
      <c r="L45">
        <v>3400</v>
      </c>
      <c r="M45" t="s">
        <v>18</v>
      </c>
    </row>
    <row r="46" spans="1:13">
      <c r="A46">
        <v>45</v>
      </c>
      <c r="B46" t="s">
        <v>13</v>
      </c>
      <c r="C46">
        <v>1185732</v>
      </c>
      <c r="D46" s="1">
        <v>44271</v>
      </c>
      <c r="E46" t="s">
        <v>33</v>
      </c>
      <c r="F46" t="s">
        <v>49</v>
      </c>
      <c r="G46" t="s">
        <v>50</v>
      </c>
      <c r="H46" t="s">
        <v>36</v>
      </c>
      <c r="I46">
        <v>15</v>
      </c>
      <c r="J46">
        <v>425</v>
      </c>
      <c r="K46">
        <v>6375</v>
      </c>
      <c r="L46">
        <v>2550</v>
      </c>
      <c r="M46" t="s">
        <v>18</v>
      </c>
    </row>
    <row r="47" spans="1:13">
      <c r="A47">
        <v>46</v>
      </c>
      <c r="B47" t="s">
        <v>13</v>
      </c>
      <c r="C47">
        <v>1185732</v>
      </c>
      <c r="D47" s="1">
        <v>44446</v>
      </c>
      <c r="E47" t="s">
        <v>45</v>
      </c>
      <c r="F47" t="s">
        <v>68</v>
      </c>
      <c r="G47" t="s">
        <v>69</v>
      </c>
      <c r="H47" t="s">
        <v>27</v>
      </c>
      <c r="I47">
        <v>30</v>
      </c>
      <c r="J47">
        <v>275</v>
      </c>
      <c r="K47">
        <v>8250</v>
      </c>
      <c r="L47">
        <v>2888</v>
      </c>
      <c r="M47" t="s">
        <v>48</v>
      </c>
    </row>
    <row r="48" spans="1:13">
      <c r="A48">
        <v>47</v>
      </c>
      <c r="B48" t="s">
        <v>23</v>
      </c>
      <c r="C48">
        <v>1185732</v>
      </c>
      <c r="D48" s="1">
        <v>44264</v>
      </c>
      <c r="E48" t="s">
        <v>45</v>
      </c>
      <c r="F48" t="s">
        <v>73</v>
      </c>
      <c r="G48" t="s">
        <v>74</v>
      </c>
      <c r="H48" t="s">
        <v>36</v>
      </c>
      <c r="I48">
        <v>15</v>
      </c>
      <c r="J48">
        <v>275</v>
      </c>
      <c r="K48">
        <v>4125</v>
      </c>
      <c r="L48">
        <v>1444</v>
      </c>
      <c r="M48" t="s">
        <v>48</v>
      </c>
    </row>
    <row r="49" spans="1:13">
      <c r="A49">
        <v>48</v>
      </c>
      <c r="B49" t="s">
        <v>28</v>
      </c>
      <c r="C49">
        <v>1185732</v>
      </c>
      <c r="D49" s="1">
        <v>44455</v>
      </c>
      <c r="E49" t="s">
        <v>33</v>
      </c>
      <c r="F49" t="s">
        <v>49</v>
      </c>
      <c r="G49" t="s">
        <v>50</v>
      </c>
      <c r="H49" t="s">
        <v>36</v>
      </c>
      <c r="I49">
        <v>20</v>
      </c>
      <c r="J49">
        <v>425</v>
      </c>
      <c r="K49">
        <v>8500</v>
      </c>
      <c r="L49">
        <v>3400</v>
      </c>
      <c r="M49" t="s">
        <v>18</v>
      </c>
    </row>
    <row r="50" spans="1:13">
      <c r="A50">
        <v>49</v>
      </c>
      <c r="B50" t="s">
        <v>28</v>
      </c>
      <c r="C50">
        <v>1197831</v>
      </c>
      <c r="D50" s="1">
        <v>44248</v>
      </c>
      <c r="E50" t="s">
        <v>33</v>
      </c>
      <c r="F50" t="s">
        <v>58</v>
      </c>
      <c r="G50" t="s">
        <v>59</v>
      </c>
      <c r="H50" t="s">
        <v>31</v>
      </c>
      <c r="I50">
        <v>20</v>
      </c>
      <c r="J50">
        <v>425</v>
      </c>
      <c r="K50">
        <v>8500</v>
      </c>
      <c r="L50">
        <v>3400</v>
      </c>
      <c r="M50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058A-1D9D-40F5-879C-20DE6F8A7EAF}">
  <sheetPr>
    <tabColor theme="1"/>
  </sheetPr>
  <dimension ref="A1:C52"/>
  <sheetViews>
    <sheetView tabSelected="1" workbookViewId="0">
      <selection sqref="A1:C1"/>
    </sheetView>
  </sheetViews>
  <sheetFormatPr defaultRowHeight="14.4"/>
  <cols>
    <col min="2" max="2" width="15.6640625" customWidth="1"/>
  </cols>
  <sheetData>
    <row r="1" spans="1:3">
      <c r="A1" t="s">
        <v>82</v>
      </c>
    </row>
    <row r="3" spans="1:3">
      <c r="B3" s="3" t="s">
        <v>12</v>
      </c>
    </row>
    <row r="4" spans="1:3">
      <c r="B4" t="s">
        <v>18</v>
      </c>
      <c r="C4" t="str">
        <f>_xlfn.IFS(B4="Online","Online",B4="Outlet",(REPLACE("Outlet",1,6,"Branch")),B4="In-Store","In-Store")</f>
        <v>Online</v>
      </c>
    </row>
    <row r="5" spans="1:3">
      <c r="B5" t="s">
        <v>22</v>
      </c>
      <c r="C5" t="str">
        <f t="shared" ref="C5:C52" si="0">_xlfn.IFS(B5="Online","Online",B5="Outlet",(REPLACE("Outlet",1,6,"Branch")),B5="In-Store","In-Store")</f>
        <v>Branch</v>
      </c>
    </row>
    <row r="6" spans="1:3">
      <c r="B6" t="s">
        <v>22</v>
      </c>
      <c r="C6" t="str">
        <f t="shared" si="0"/>
        <v>Branch</v>
      </c>
    </row>
    <row r="7" spans="1:3">
      <c r="B7" t="s">
        <v>18</v>
      </c>
      <c r="C7" t="str">
        <f t="shared" si="0"/>
        <v>Online</v>
      </c>
    </row>
    <row r="8" spans="1:3">
      <c r="B8" t="s">
        <v>22</v>
      </c>
      <c r="C8" t="str">
        <f t="shared" si="0"/>
        <v>Branch</v>
      </c>
    </row>
    <row r="9" spans="1:3">
      <c r="B9" t="s">
        <v>22</v>
      </c>
      <c r="C9" t="str">
        <f t="shared" si="0"/>
        <v>Branch</v>
      </c>
    </row>
    <row r="10" spans="1:3">
      <c r="B10" t="s">
        <v>18</v>
      </c>
      <c r="C10" t="str">
        <f t="shared" si="0"/>
        <v>Online</v>
      </c>
    </row>
    <row r="11" spans="1:3">
      <c r="B11" t="s">
        <v>18</v>
      </c>
      <c r="C11" t="str">
        <f t="shared" si="0"/>
        <v>Online</v>
      </c>
    </row>
    <row r="12" spans="1:3">
      <c r="B12" t="s">
        <v>18</v>
      </c>
      <c r="C12" t="str">
        <f t="shared" si="0"/>
        <v>Online</v>
      </c>
    </row>
    <row r="13" spans="1:3">
      <c r="B13" t="s">
        <v>18</v>
      </c>
      <c r="C13" t="str">
        <f t="shared" si="0"/>
        <v>Online</v>
      </c>
    </row>
    <row r="14" spans="1:3">
      <c r="B14" t="s">
        <v>22</v>
      </c>
      <c r="C14" t="str">
        <f t="shared" si="0"/>
        <v>Branch</v>
      </c>
    </row>
    <row r="15" spans="1:3">
      <c r="B15" t="s">
        <v>18</v>
      </c>
      <c r="C15" t="str">
        <f t="shared" si="0"/>
        <v>Online</v>
      </c>
    </row>
    <row r="16" spans="1:3">
      <c r="B16" t="s">
        <v>22</v>
      </c>
      <c r="C16" t="str">
        <f t="shared" si="0"/>
        <v>Branch</v>
      </c>
    </row>
    <row r="17" spans="2:3">
      <c r="B17" t="s">
        <v>22</v>
      </c>
      <c r="C17" t="str">
        <f t="shared" si="0"/>
        <v>Branch</v>
      </c>
    </row>
    <row r="18" spans="2:3">
      <c r="B18" t="s">
        <v>22</v>
      </c>
      <c r="C18" t="str">
        <f t="shared" si="0"/>
        <v>Branch</v>
      </c>
    </row>
    <row r="19" spans="2:3">
      <c r="B19" t="s">
        <v>48</v>
      </c>
      <c r="C19" t="str">
        <f t="shared" si="0"/>
        <v>In-Store</v>
      </c>
    </row>
    <row r="20" spans="2:3">
      <c r="B20" t="s">
        <v>18</v>
      </c>
      <c r="C20" t="str">
        <f t="shared" si="0"/>
        <v>Online</v>
      </c>
    </row>
    <row r="21" spans="2:3">
      <c r="B21" t="s">
        <v>18</v>
      </c>
      <c r="C21" t="str">
        <f t="shared" si="0"/>
        <v>Online</v>
      </c>
    </row>
    <row r="22" spans="2:3">
      <c r="B22" t="s">
        <v>48</v>
      </c>
      <c r="C22" t="str">
        <f t="shared" si="0"/>
        <v>In-Store</v>
      </c>
    </row>
    <row r="23" spans="2:3">
      <c r="B23" t="s">
        <v>22</v>
      </c>
      <c r="C23" t="str">
        <f t="shared" si="0"/>
        <v>Branch</v>
      </c>
    </row>
    <row r="24" spans="2:3">
      <c r="B24" t="s">
        <v>48</v>
      </c>
      <c r="C24" t="str">
        <f t="shared" si="0"/>
        <v>In-Store</v>
      </c>
    </row>
    <row r="25" spans="2:3">
      <c r="B25" t="s">
        <v>48</v>
      </c>
      <c r="C25" t="str">
        <f>_xlfn.IFS(B25="Online","Online",B25="Outlet",(REPLACE("Outlet",1,6,"Branch")),B25="In-Store","In-Store")</f>
        <v>In-Store</v>
      </c>
    </row>
    <row r="26" spans="2:3">
      <c r="B26" t="s">
        <v>48</v>
      </c>
      <c r="C26" t="str">
        <f t="shared" si="0"/>
        <v>In-Store</v>
      </c>
    </row>
    <row r="27" spans="2:3">
      <c r="B27" t="s">
        <v>48</v>
      </c>
      <c r="C27" t="str">
        <f t="shared" si="0"/>
        <v>In-Store</v>
      </c>
    </row>
    <row r="28" spans="2:3">
      <c r="B28" t="s">
        <v>48</v>
      </c>
      <c r="C28" t="str">
        <f t="shared" si="0"/>
        <v>In-Store</v>
      </c>
    </row>
    <row r="29" spans="2:3">
      <c r="B29" t="s">
        <v>48</v>
      </c>
      <c r="C29" t="str">
        <f t="shared" si="0"/>
        <v>In-Store</v>
      </c>
    </row>
    <row r="30" spans="2:3">
      <c r="B30" t="s">
        <v>48</v>
      </c>
      <c r="C30" t="str">
        <f t="shared" si="0"/>
        <v>In-Store</v>
      </c>
    </row>
    <row r="31" spans="2:3">
      <c r="B31" t="s">
        <v>48</v>
      </c>
      <c r="C31" t="str">
        <f t="shared" si="0"/>
        <v>In-Store</v>
      </c>
    </row>
    <row r="32" spans="2:3">
      <c r="B32" t="s">
        <v>18</v>
      </c>
      <c r="C32" t="str">
        <f t="shared" si="0"/>
        <v>Online</v>
      </c>
    </row>
    <row r="33" spans="2:3">
      <c r="B33" t="s">
        <v>18</v>
      </c>
      <c r="C33" t="str">
        <f t="shared" si="0"/>
        <v>Online</v>
      </c>
    </row>
    <row r="34" spans="2:3">
      <c r="B34" t="s">
        <v>18</v>
      </c>
      <c r="C34" t="str">
        <f t="shared" si="0"/>
        <v>Online</v>
      </c>
    </row>
    <row r="35" spans="2:3">
      <c r="B35" t="s">
        <v>18</v>
      </c>
      <c r="C35" t="str">
        <f t="shared" si="0"/>
        <v>Online</v>
      </c>
    </row>
    <row r="36" spans="2:3">
      <c r="B36" t="s">
        <v>18</v>
      </c>
      <c r="C36" t="str">
        <f t="shared" si="0"/>
        <v>Online</v>
      </c>
    </row>
    <row r="37" spans="2:3">
      <c r="B37" t="s">
        <v>18</v>
      </c>
      <c r="C37" t="str">
        <f t="shared" si="0"/>
        <v>Online</v>
      </c>
    </row>
    <row r="38" spans="2:3">
      <c r="B38" t="s">
        <v>18</v>
      </c>
      <c r="C38" t="str">
        <f t="shared" si="0"/>
        <v>Online</v>
      </c>
    </row>
    <row r="39" spans="2:3">
      <c r="B39" t="s">
        <v>18</v>
      </c>
      <c r="C39" t="str">
        <f t="shared" si="0"/>
        <v>Online</v>
      </c>
    </row>
    <row r="40" spans="2:3">
      <c r="B40" t="s">
        <v>48</v>
      </c>
      <c r="C40" t="str">
        <f t="shared" si="0"/>
        <v>In-Store</v>
      </c>
    </row>
    <row r="41" spans="2:3">
      <c r="B41" t="s">
        <v>48</v>
      </c>
      <c r="C41" t="str">
        <f>_xlfn.IFS(B41="Online","Online",B41="Outlet",(REPLACE("Outlet",1,6,"Branch")),B41="In-Store","In-Store")</f>
        <v>In-Store</v>
      </c>
    </row>
    <row r="42" spans="2:3">
      <c r="B42" t="s">
        <v>18</v>
      </c>
      <c r="C42" t="str">
        <f t="shared" si="0"/>
        <v>Online</v>
      </c>
    </row>
    <row r="43" spans="2:3">
      <c r="B43" t="s">
        <v>18</v>
      </c>
      <c r="C43" t="str">
        <f t="shared" si="0"/>
        <v>Online</v>
      </c>
    </row>
    <row r="44" spans="2:3">
      <c r="B44" t="s">
        <v>18</v>
      </c>
      <c r="C44" t="str">
        <f t="shared" si="0"/>
        <v>Online</v>
      </c>
    </row>
    <row r="45" spans="2:3">
      <c r="B45" t="s">
        <v>48</v>
      </c>
      <c r="C45" t="str">
        <f t="shared" si="0"/>
        <v>In-Store</v>
      </c>
    </row>
    <row r="46" spans="2:3">
      <c r="B46" t="s">
        <v>48</v>
      </c>
      <c r="C46" t="str">
        <f t="shared" si="0"/>
        <v>In-Store</v>
      </c>
    </row>
    <row r="47" spans="2:3">
      <c r="B47" t="s">
        <v>18</v>
      </c>
      <c r="C47" t="str">
        <f t="shared" si="0"/>
        <v>Online</v>
      </c>
    </row>
    <row r="48" spans="2:3">
      <c r="B48" t="s">
        <v>18</v>
      </c>
      <c r="C48" t="str">
        <f t="shared" si="0"/>
        <v>Online</v>
      </c>
    </row>
    <row r="49" spans="2:3">
      <c r="B49" t="s">
        <v>48</v>
      </c>
      <c r="C49" t="str">
        <f t="shared" si="0"/>
        <v>In-Store</v>
      </c>
    </row>
    <row r="50" spans="2:3">
      <c r="B50" t="s">
        <v>48</v>
      </c>
      <c r="C50" t="str">
        <f t="shared" si="0"/>
        <v>In-Store</v>
      </c>
    </row>
    <row r="51" spans="2:3">
      <c r="B51" t="s">
        <v>18</v>
      </c>
      <c r="C51" t="str">
        <f t="shared" si="0"/>
        <v>Online</v>
      </c>
    </row>
    <row r="52" spans="2:3">
      <c r="B52" t="s">
        <v>18</v>
      </c>
      <c r="C52" t="str">
        <f t="shared" si="0"/>
        <v>Online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EA455-F41A-4951-9E44-7817F35E7A5D}">
  <sheetPr>
    <tabColor theme="1"/>
  </sheetPr>
  <dimension ref="A1:C53"/>
  <sheetViews>
    <sheetView workbookViewId="0">
      <selection sqref="A1:H1"/>
    </sheetView>
  </sheetViews>
  <sheetFormatPr defaultRowHeight="14.4"/>
  <cols>
    <col min="2" max="2" width="12.109375" customWidth="1"/>
  </cols>
  <sheetData>
    <row r="1" spans="1:3">
      <c r="A1" t="s">
        <v>81</v>
      </c>
    </row>
    <row r="4" spans="1:3">
      <c r="B4" s="3" t="s">
        <v>4</v>
      </c>
    </row>
    <row r="5" spans="1:3">
      <c r="B5" t="s">
        <v>14</v>
      </c>
      <c r="C5" t="str">
        <f>_xlfn.SWITCH(B5,"Southeast","SE","west","W","South","S","Northeast","N","Midwest","M")</f>
        <v>SE</v>
      </c>
    </row>
    <row r="6" spans="1:3">
      <c r="B6" t="s">
        <v>19</v>
      </c>
      <c r="C6" t="str">
        <f t="shared" ref="C6:C53" si="0">_xlfn.SWITCH(B6,"Southeast","SE","west","W","South","S","Northeast","N","Midwest","M")</f>
        <v>N</v>
      </c>
    </row>
    <row r="7" spans="1:3">
      <c r="B7" t="s">
        <v>24</v>
      </c>
      <c r="C7" t="str">
        <f t="shared" si="0"/>
        <v>W</v>
      </c>
    </row>
    <row r="8" spans="1:3">
      <c r="B8" t="s">
        <v>14</v>
      </c>
      <c r="C8" t="str">
        <f t="shared" si="0"/>
        <v>SE</v>
      </c>
    </row>
    <row r="9" spans="1:3">
      <c r="B9" t="s">
        <v>33</v>
      </c>
      <c r="C9" t="str">
        <f t="shared" si="0"/>
        <v>S</v>
      </c>
    </row>
    <row r="10" spans="1:3">
      <c r="B10" t="s">
        <v>24</v>
      </c>
      <c r="C10" t="str">
        <f t="shared" si="0"/>
        <v>W</v>
      </c>
    </row>
    <row r="11" spans="1:3">
      <c r="B11" t="s">
        <v>24</v>
      </c>
      <c r="C11" t="str">
        <f t="shared" si="0"/>
        <v>W</v>
      </c>
    </row>
    <row r="12" spans="1:3">
      <c r="B12" t="s">
        <v>19</v>
      </c>
      <c r="C12" t="str">
        <f t="shared" si="0"/>
        <v>N</v>
      </c>
    </row>
    <row r="13" spans="1:3">
      <c r="B13" t="s">
        <v>33</v>
      </c>
      <c r="C13" t="str">
        <f t="shared" si="0"/>
        <v>S</v>
      </c>
    </row>
    <row r="14" spans="1:3">
      <c r="B14" t="s">
        <v>33</v>
      </c>
      <c r="C14" t="str">
        <f t="shared" si="0"/>
        <v>S</v>
      </c>
    </row>
    <row r="15" spans="1:3">
      <c r="B15" t="s">
        <v>33</v>
      </c>
      <c r="C15" t="str">
        <f t="shared" si="0"/>
        <v>S</v>
      </c>
    </row>
    <row r="16" spans="1:3">
      <c r="B16" t="s">
        <v>14</v>
      </c>
      <c r="C16" t="str">
        <f t="shared" si="0"/>
        <v>SE</v>
      </c>
    </row>
    <row r="17" spans="2:3">
      <c r="B17" t="s">
        <v>33</v>
      </c>
      <c r="C17" t="str">
        <f t="shared" si="0"/>
        <v>S</v>
      </c>
    </row>
    <row r="18" spans="2:3">
      <c r="B18" t="s">
        <v>33</v>
      </c>
      <c r="C18" t="str">
        <f t="shared" si="0"/>
        <v>S</v>
      </c>
    </row>
    <row r="19" spans="2:3">
      <c r="B19" t="s">
        <v>33</v>
      </c>
      <c r="C19" t="str">
        <f t="shared" si="0"/>
        <v>S</v>
      </c>
    </row>
    <row r="20" spans="2:3">
      <c r="B20" t="s">
        <v>45</v>
      </c>
      <c r="C20" t="str">
        <f t="shared" si="0"/>
        <v>M</v>
      </c>
    </row>
    <row r="21" spans="2:3">
      <c r="B21" t="s">
        <v>33</v>
      </c>
      <c r="C21" t="str">
        <f t="shared" si="0"/>
        <v>S</v>
      </c>
    </row>
    <row r="22" spans="2:3">
      <c r="B22" t="s">
        <v>33</v>
      </c>
      <c r="C22" t="str">
        <f t="shared" si="0"/>
        <v>S</v>
      </c>
    </row>
    <row r="23" spans="2:3">
      <c r="B23" t="s">
        <v>45</v>
      </c>
      <c r="C23" t="str">
        <f t="shared" si="0"/>
        <v>M</v>
      </c>
    </row>
    <row r="24" spans="2:3">
      <c r="B24" t="s">
        <v>19</v>
      </c>
      <c r="C24" t="str">
        <f t="shared" si="0"/>
        <v>N</v>
      </c>
    </row>
    <row r="25" spans="2:3">
      <c r="B25" t="s">
        <v>45</v>
      </c>
      <c r="C25" t="str">
        <f t="shared" si="0"/>
        <v>M</v>
      </c>
    </row>
    <row r="26" spans="2:3">
      <c r="B26" t="s">
        <v>45</v>
      </c>
      <c r="C26" t="str">
        <f t="shared" si="0"/>
        <v>M</v>
      </c>
    </row>
    <row r="27" spans="2:3">
      <c r="B27" t="s">
        <v>45</v>
      </c>
      <c r="C27" t="str">
        <f t="shared" si="0"/>
        <v>M</v>
      </c>
    </row>
    <row r="28" spans="2:3">
      <c r="B28" t="s">
        <v>45</v>
      </c>
      <c r="C28" t="str">
        <f t="shared" si="0"/>
        <v>M</v>
      </c>
    </row>
    <row r="29" spans="2:3">
      <c r="B29" t="s">
        <v>45</v>
      </c>
      <c r="C29" t="str">
        <f t="shared" si="0"/>
        <v>M</v>
      </c>
    </row>
    <row r="30" spans="2:3">
      <c r="B30" t="s">
        <v>24</v>
      </c>
      <c r="C30" t="str">
        <f t="shared" si="0"/>
        <v>W</v>
      </c>
    </row>
    <row r="31" spans="2:3">
      <c r="B31" t="s">
        <v>24</v>
      </c>
      <c r="C31" t="str">
        <f t="shared" si="0"/>
        <v>W</v>
      </c>
    </row>
    <row r="32" spans="2:3">
      <c r="B32" t="s">
        <v>24</v>
      </c>
      <c r="C32" t="str">
        <f t="shared" si="0"/>
        <v>W</v>
      </c>
    </row>
    <row r="33" spans="2:3">
      <c r="B33" t="s">
        <v>33</v>
      </c>
      <c r="C33" t="str">
        <f t="shared" si="0"/>
        <v>S</v>
      </c>
    </row>
    <row r="34" spans="2:3">
      <c r="B34" t="s">
        <v>33</v>
      </c>
      <c r="C34" t="str">
        <f t="shared" si="0"/>
        <v>S</v>
      </c>
    </row>
    <row r="35" spans="2:3">
      <c r="B35" t="s">
        <v>33</v>
      </c>
      <c r="C35" t="str">
        <f t="shared" si="0"/>
        <v>S</v>
      </c>
    </row>
    <row r="36" spans="2:3">
      <c r="B36" t="s">
        <v>33</v>
      </c>
      <c r="C36" t="str">
        <f t="shared" si="0"/>
        <v>S</v>
      </c>
    </row>
    <row r="37" spans="2:3">
      <c r="B37" t="s">
        <v>33</v>
      </c>
      <c r="C37" t="str">
        <f t="shared" si="0"/>
        <v>S</v>
      </c>
    </row>
    <row r="38" spans="2:3">
      <c r="B38" t="s">
        <v>33</v>
      </c>
      <c r="C38" t="str">
        <f t="shared" si="0"/>
        <v>S</v>
      </c>
    </row>
    <row r="39" spans="2:3">
      <c r="B39" t="s">
        <v>33</v>
      </c>
      <c r="C39" t="str">
        <f t="shared" si="0"/>
        <v>S</v>
      </c>
    </row>
    <row r="40" spans="2:3">
      <c r="B40" t="s">
        <v>45</v>
      </c>
      <c r="C40" t="str">
        <f t="shared" si="0"/>
        <v>M</v>
      </c>
    </row>
    <row r="41" spans="2:3">
      <c r="B41" t="s">
        <v>45</v>
      </c>
      <c r="C41" t="str">
        <f t="shared" si="0"/>
        <v>M</v>
      </c>
    </row>
    <row r="42" spans="2:3">
      <c r="B42" t="s">
        <v>45</v>
      </c>
      <c r="C42" t="str">
        <f t="shared" si="0"/>
        <v>M</v>
      </c>
    </row>
    <row r="43" spans="2:3">
      <c r="B43" t="s">
        <v>45</v>
      </c>
      <c r="C43" t="str">
        <f t="shared" si="0"/>
        <v>M</v>
      </c>
    </row>
    <row r="44" spans="2:3">
      <c r="B44" t="s">
        <v>45</v>
      </c>
      <c r="C44" t="str">
        <f t="shared" si="0"/>
        <v>M</v>
      </c>
    </row>
    <row r="45" spans="2:3">
      <c r="B45" t="s">
        <v>45</v>
      </c>
      <c r="C45" t="str">
        <f t="shared" si="0"/>
        <v>M</v>
      </c>
    </row>
    <row r="46" spans="2:3">
      <c r="B46" t="s">
        <v>24</v>
      </c>
      <c r="C46" t="str">
        <f t="shared" si="0"/>
        <v>W</v>
      </c>
    </row>
    <row r="47" spans="2:3">
      <c r="B47" t="s">
        <v>45</v>
      </c>
      <c r="C47" t="str">
        <f t="shared" si="0"/>
        <v>M</v>
      </c>
    </row>
    <row r="48" spans="2:3">
      <c r="B48" t="s">
        <v>45</v>
      </c>
      <c r="C48" t="str">
        <f t="shared" si="0"/>
        <v>M</v>
      </c>
    </row>
    <row r="49" spans="2:3">
      <c r="B49" t="s">
        <v>33</v>
      </c>
      <c r="C49" t="str">
        <f t="shared" si="0"/>
        <v>S</v>
      </c>
    </row>
    <row r="50" spans="2:3">
      <c r="B50" t="s">
        <v>45</v>
      </c>
      <c r="C50" t="str">
        <f t="shared" si="0"/>
        <v>M</v>
      </c>
    </row>
    <row r="51" spans="2:3">
      <c r="B51" t="s">
        <v>45</v>
      </c>
      <c r="C51" t="str">
        <f t="shared" si="0"/>
        <v>M</v>
      </c>
    </row>
    <row r="52" spans="2:3">
      <c r="B52" t="s">
        <v>33</v>
      </c>
      <c r="C52" t="str">
        <f t="shared" si="0"/>
        <v>S</v>
      </c>
    </row>
    <row r="53" spans="2:3">
      <c r="B53" t="s">
        <v>33</v>
      </c>
      <c r="C53" t="str">
        <f t="shared" si="0"/>
        <v>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95B09-0B11-4318-BC31-46CF2A4DC19A}">
  <sheetPr filterMode="1">
    <tabColor theme="1"/>
  </sheetPr>
  <dimension ref="A1:M52"/>
  <sheetViews>
    <sheetView workbookViewId="0">
      <selection sqref="A1:D1"/>
    </sheetView>
  </sheetViews>
  <sheetFormatPr defaultRowHeight="14.4"/>
  <cols>
    <col min="3" max="3" width="17.6640625" customWidth="1"/>
    <col min="4" max="4" width="15.44140625" customWidth="1"/>
    <col min="5" max="5" width="21" customWidth="1"/>
    <col min="6" max="6" width="26.6640625" customWidth="1"/>
    <col min="7" max="7" width="19.33203125" customWidth="1"/>
    <col min="8" max="8" width="25.21875" customWidth="1"/>
    <col min="9" max="9" width="17.5546875" customWidth="1"/>
    <col min="10" max="10" width="19.109375" customWidth="1"/>
    <col min="11" max="11" width="18.33203125" customWidth="1"/>
    <col min="12" max="12" width="16.77734375" customWidth="1"/>
    <col min="13" max="13" width="15.88671875" customWidth="1"/>
  </cols>
  <sheetData>
    <row r="1" spans="1:13">
      <c r="A1" t="s">
        <v>78</v>
      </c>
    </row>
    <row r="3" spans="1:1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</row>
    <row r="4" spans="1:13">
      <c r="A4">
        <v>1</v>
      </c>
      <c r="B4" t="s">
        <v>13</v>
      </c>
      <c r="C4">
        <v>1185732</v>
      </c>
      <c r="D4" s="1">
        <v>44506</v>
      </c>
      <c r="E4" t="s">
        <v>14</v>
      </c>
      <c r="F4" t="s">
        <v>15</v>
      </c>
      <c r="G4" t="s">
        <v>16</v>
      </c>
      <c r="H4" t="s">
        <v>17</v>
      </c>
      <c r="I4">
        <v>50</v>
      </c>
      <c r="J4">
        <v>278</v>
      </c>
      <c r="K4">
        <v>13900</v>
      </c>
      <c r="L4">
        <v>792</v>
      </c>
      <c r="M4" t="s">
        <v>18</v>
      </c>
    </row>
    <row r="5" spans="1:13" hidden="1">
      <c r="A5">
        <v>2</v>
      </c>
      <c r="B5" t="s">
        <v>13</v>
      </c>
      <c r="C5">
        <v>1185732</v>
      </c>
      <c r="D5" s="1">
        <v>43904</v>
      </c>
      <c r="E5" t="s">
        <v>19</v>
      </c>
      <c r="F5" t="s">
        <v>20</v>
      </c>
      <c r="G5" t="s">
        <v>20</v>
      </c>
      <c r="H5" t="s">
        <v>21</v>
      </c>
      <c r="I5">
        <v>46</v>
      </c>
      <c r="J5">
        <v>278</v>
      </c>
      <c r="K5">
        <v>12788</v>
      </c>
      <c r="L5">
        <v>435</v>
      </c>
      <c r="M5" t="s">
        <v>22</v>
      </c>
    </row>
    <row r="6" spans="1:13" hidden="1">
      <c r="A6">
        <v>3</v>
      </c>
      <c r="B6" t="s">
        <v>23</v>
      </c>
      <c r="C6">
        <v>1128299</v>
      </c>
      <c r="D6" s="1">
        <v>44215</v>
      </c>
      <c r="E6" t="s">
        <v>24</v>
      </c>
      <c r="F6" t="s">
        <v>25</v>
      </c>
      <c r="G6" t="s">
        <v>26</v>
      </c>
      <c r="H6" t="s">
        <v>27</v>
      </c>
      <c r="I6">
        <v>47</v>
      </c>
      <c r="J6">
        <v>278</v>
      </c>
      <c r="K6">
        <v>13066</v>
      </c>
      <c r="L6">
        <v>287</v>
      </c>
      <c r="M6" t="s">
        <v>22</v>
      </c>
    </row>
    <row r="7" spans="1:13">
      <c r="A7">
        <v>4</v>
      </c>
      <c r="B7" t="s">
        <v>28</v>
      </c>
      <c r="C7">
        <v>1128299</v>
      </c>
      <c r="D7" s="1">
        <v>44364</v>
      </c>
      <c r="E7" t="s">
        <v>14</v>
      </c>
      <c r="F7" t="s">
        <v>29</v>
      </c>
      <c r="G7" t="s">
        <v>30</v>
      </c>
      <c r="H7" t="s">
        <v>31</v>
      </c>
      <c r="I7">
        <v>103</v>
      </c>
      <c r="J7">
        <v>218</v>
      </c>
      <c r="K7">
        <v>22454</v>
      </c>
      <c r="L7">
        <v>1257</v>
      </c>
      <c r="M7" t="s">
        <v>18</v>
      </c>
    </row>
    <row r="8" spans="1:13" hidden="1">
      <c r="A8">
        <v>5</v>
      </c>
      <c r="B8" t="s">
        <v>32</v>
      </c>
      <c r="C8">
        <v>1197831</v>
      </c>
      <c r="D8" s="1">
        <v>44453</v>
      </c>
      <c r="E8" t="s">
        <v>33</v>
      </c>
      <c r="F8" t="s">
        <v>34</v>
      </c>
      <c r="G8" t="s">
        <v>35</v>
      </c>
      <c r="H8" t="s">
        <v>36</v>
      </c>
      <c r="I8">
        <v>36</v>
      </c>
      <c r="J8">
        <v>278</v>
      </c>
      <c r="K8">
        <v>10008</v>
      </c>
      <c r="L8">
        <v>530</v>
      </c>
      <c r="M8" t="s">
        <v>22</v>
      </c>
    </row>
    <row r="9" spans="1:13" hidden="1">
      <c r="A9">
        <v>6</v>
      </c>
      <c r="B9" t="s">
        <v>23</v>
      </c>
      <c r="C9">
        <v>1197831</v>
      </c>
      <c r="D9" s="1">
        <v>44383</v>
      </c>
      <c r="E9" t="s">
        <v>24</v>
      </c>
      <c r="F9" t="s">
        <v>37</v>
      </c>
      <c r="G9" t="s">
        <v>38</v>
      </c>
      <c r="H9" t="s">
        <v>36</v>
      </c>
      <c r="I9">
        <v>34</v>
      </c>
      <c r="J9">
        <v>278</v>
      </c>
      <c r="K9">
        <v>9452</v>
      </c>
      <c r="L9">
        <v>397</v>
      </c>
      <c r="M9" t="s">
        <v>22</v>
      </c>
    </row>
    <row r="10" spans="1:13">
      <c r="A10">
        <v>7</v>
      </c>
      <c r="B10" t="s">
        <v>23</v>
      </c>
      <c r="C10">
        <v>1128299</v>
      </c>
      <c r="D10" s="1">
        <v>44208</v>
      </c>
      <c r="E10" t="s">
        <v>24</v>
      </c>
      <c r="F10" t="s">
        <v>25</v>
      </c>
      <c r="G10" t="s">
        <v>26</v>
      </c>
      <c r="H10" t="s">
        <v>17</v>
      </c>
      <c r="I10">
        <v>56</v>
      </c>
      <c r="J10">
        <v>277</v>
      </c>
      <c r="K10">
        <v>15512</v>
      </c>
      <c r="L10">
        <v>698</v>
      </c>
      <c r="M10" t="s">
        <v>18</v>
      </c>
    </row>
    <row r="11" spans="1:13">
      <c r="A11">
        <v>8</v>
      </c>
      <c r="B11" t="s">
        <v>13</v>
      </c>
      <c r="C11">
        <v>1185732</v>
      </c>
      <c r="D11" s="1">
        <v>43851</v>
      </c>
      <c r="E11" t="s">
        <v>19</v>
      </c>
      <c r="F11" t="s">
        <v>20</v>
      </c>
      <c r="G11" t="s">
        <v>20</v>
      </c>
      <c r="H11" t="s">
        <v>36</v>
      </c>
      <c r="I11">
        <v>36</v>
      </c>
      <c r="J11">
        <v>276</v>
      </c>
      <c r="K11">
        <v>9936</v>
      </c>
      <c r="L11">
        <v>467</v>
      </c>
      <c r="M11" t="s">
        <v>18</v>
      </c>
    </row>
    <row r="12" spans="1:13">
      <c r="A12">
        <v>9</v>
      </c>
      <c r="B12" t="s">
        <v>28</v>
      </c>
      <c r="C12">
        <v>1197831</v>
      </c>
      <c r="D12" s="1">
        <v>44060</v>
      </c>
      <c r="E12" t="s">
        <v>33</v>
      </c>
      <c r="F12" t="s">
        <v>39</v>
      </c>
      <c r="G12" t="s">
        <v>40</v>
      </c>
      <c r="H12" t="s">
        <v>31</v>
      </c>
      <c r="I12">
        <v>37</v>
      </c>
      <c r="J12">
        <v>276</v>
      </c>
      <c r="K12">
        <v>10212</v>
      </c>
      <c r="L12">
        <v>643</v>
      </c>
      <c r="M12" t="s">
        <v>18</v>
      </c>
    </row>
    <row r="13" spans="1:13">
      <c r="A13">
        <v>10</v>
      </c>
      <c r="B13" t="s">
        <v>23</v>
      </c>
      <c r="C13">
        <v>1128299</v>
      </c>
      <c r="D13" s="1">
        <v>44393</v>
      </c>
      <c r="E13" t="s">
        <v>33</v>
      </c>
      <c r="F13" t="s">
        <v>41</v>
      </c>
      <c r="G13" t="s">
        <v>42</v>
      </c>
      <c r="H13" t="s">
        <v>31</v>
      </c>
      <c r="I13">
        <v>103</v>
      </c>
      <c r="J13">
        <v>163</v>
      </c>
      <c r="K13">
        <v>16789</v>
      </c>
      <c r="L13">
        <v>806</v>
      </c>
      <c r="M13" t="s">
        <v>18</v>
      </c>
    </row>
    <row r="14" spans="1:13" hidden="1">
      <c r="A14">
        <v>11</v>
      </c>
      <c r="B14" t="s">
        <v>32</v>
      </c>
      <c r="C14">
        <v>1197831</v>
      </c>
      <c r="D14" s="1">
        <v>44433</v>
      </c>
      <c r="E14" t="s">
        <v>33</v>
      </c>
      <c r="F14" t="s">
        <v>34</v>
      </c>
      <c r="G14" t="s">
        <v>35</v>
      </c>
      <c r="H14" t="s">
        <v>17</v>
      </c>
      <c r="I14">
        <v>10</v>
      </c>
      <c r="J14">
        <v>700</v>
      </c>
      <c r="K14">
        <v>7000</v>
      </c>
      <c r="L14">
        <v>3150</v>
      </c>
      <c r="M14" t="s">
        <v>22</v>
      </c>
    </row>
    <row r="15" spans="1:13">
      <c r="A15">
        <v>12</v>
      </c>
      <c r="B15" t="s">
        <v>32</v>
      </c>
      <c r="C15">
        <v>1185732</v>
      </c>
      <c r="D15" s="1">
        <v>44257</v>
      </c>
      <c r="E15" t="s">
        <v>14</v>
      </c>
      <c r="F15" t="s">
        <v>43</v>
      </c>
      <c r="G15" t="s">
        <v>44</v>
      </c>
      <c r="H15" t="s">
        <v>17</v>
      </c>
      <c r="I15">
        <v>28</v>
      </c>
      <c r="J15">
        <v>276</v>
      </c>
      <c r="K15">
        <v>7728</v>
      </c>
      <c r="L15">
        <v>417</v>
      </c>
      <c r="M15" t="s">
        <v>18</v>
      </c>
    </row>
    <row r="16" spans="1:13" hidden="1">
      <c r="A16">
        <v>13</v>
      </c>
      <c r="B16" t="s">
        <v>32</v>
      </c>
      <c r="C16">
        <v>1197831</v>
      </c>
      <c r="D16" s="1">
        <v>44431</v>
      </c>
      <c r="E16" t="s">
        <v>33</v>
      </c>
      <c r="F16" t="s">
        <v>34</v>
      </c>
      <c r="G16" t="s">
        <v>35</v>
      </c>
      <c r="H16" t="s">
        <v>21</v>
      </c>
      <c r="I16">
        <v>25</v>
      </c>
      <c r="J16">
        <v>275</v>
      </c>
      <c r="K16">
        <v>6875</v>
      </c>
      <c r="L16">
        <v>2750</v>
      </c>
      <c r="M16" t="s">
        <v>22</v>
      </c>
    </row>
    <row r="17" spans="1:13" hidden="1">
      <c r="A17">
        <v>14</v>
      </c>
      <c r="B17" t="s">
        <v>32</v>
      </c>
      <c r="C17">
        <v>1197831</v>
      </c>
      <c r="D17" s="1">
        <v>44435</v>
      </c>
      <c r="E17" t="s">
        <v>33</v>
      </c>
      <c r="F17" t="s">
        <v>34</v>
      </c>
      <c r="G17" t="s">
        <v>35</v>
      </c>
      <c r="H17" t="s">
        <v>36</v>
      </c>
      <c r="I17">
        <v>15</v>
      </c>
      <c r="J17">
        <v>575</v>
      </c>
      <c r="K17">
        <v>8625</v>
      </c>
      <c r="L17">
        <v>3881</v>
      </c>
      <c r="M17" t="s">
        <v>22</v>
      </c>
    </row>
    <row r="18" spans="1:13" hidden="1">
      <c r="A18">
        <v>15</v>
      </c>
      <c r="B18" t="s">
        <v>32</v>
      </c>
      <c r="C18">
        <v>1197831</v>
      </c>
      <c r="D18" s="1">
        <v>44429</v>
      </c>
      <c r="E18" t="s">
        <v>33</v>
      </c>
      <c r="F18" t="s">
        <v>34</v>
      </c>
      <c r="G18" t="s">
        <v>35</v>
      </c>
      <c r="H18" t="s">
        <v>36</v>
      </c>
      <c r="I18">
        <v>15</v>
      </c>
      <c r="J18">
        <v>475</v>
      </c>
      <c r="K18">
        <v>7125</v>
      </c>
      <c r="L18">
        <v>3206</v>
      </c>
      <c r="M18" t="s">
        <v>22</v>
      </c>
    </row>
    <row r="19" spans="1:13" hidden="1">
      <c r="A19">
        <v>16</v>
      </c>
      <c r="B19" t="s">
        <v>23</v>
      </c>
      <c r="C19">
        <v>1185732</v>
      </c>
      <c r="D19" s="1">
        <v>44207</v>
      </c>
      <c r="E19" t="s">
        <v>45</v>
      </c>
      <c r="F19" t="s">
        <v>46</v>
      </c>
      <c r="G19" t="s">
        <v>47</v>
      </c>
      <c r="H19" t="s">
        <v>36</v>
      </c>
      <c r="I19">
        <v>15</v>
      </c>
      <c r="J19">
        <v>475</v>
      </c>
      <c r="K19">
        <v>7125</v>
      </c>
      <c r="L19">
        <v>2494</v>
      </c>
      <c r="M19" t="s">
        <v>48</v>
      </c>
    </row>
    <row r="20" spans="1:13">
      <c r="A20">
        <v>17</v>
      </c>
      <c r="B20" t="s">
        <v>32</v>
      </c>
      <c r="C20">
        <v>1185732</v>
      </c>
      <c r="D20" s="1">
        <v>44517</v>
      </c>
      <c r="E20" t="s">
        <v>33</v>
      </c>
      <c r="F20" t="s">
        <v>49</v>
      </c>
      <c r="G20" t="s">
        <v>50</v>
      </c>
      <c r="H20" t="s">
        <v>27</v>
      </c>
      <c r="I20">
        <v>20</v>
      </c>
      <c r="J20">
        <v>450</v>
      </c>
      <c r="K20">
        <v>9000</v>
      </c>
      <c r="L20">
        <v>3150</v>
      </c>
      <c r="M20" t="s">
        <v>18</v>
      </c>
    </row>
    <row r="21" spans="1:13">
      <c r="A21">
        <v>18</v>
      </c>
      <c r="B21" t="s">
        <v>32</v>
      </c>
      <c r="C21">
        <v>1197831</v>
      </c>
      <c r="D21" s="1">
        <v>44219</v>
      </c>
      <c r="E21" t="s">
        <v>33</v>
      </c>
      <c r="F21" t="s">
        <v>49</v>
      </c>
      <c r="G21" t="s">
        <v>50</v>
      </c>
      <c r="H21" t="s">
        <v>36</v>
      </c>
      <c r="I21">
        <v>15</v>
      </c>
      <c r="J21">
        <v>450</v>
      </c>
      <c r="K21">
        <v>6750</v>
      </c>
      <c r="L21">
        <v>2700</v>
      </c>
      <c r="M21" t="s">
        <v>18</v>
      </c>
    </row>
    <row r="22" spans="1:13" hidden="1">
      <c r="A22">
        <v>19</v>
      </c>
      <c r="B22" t="s">
        <v>23</v>
      </c>
      <c r="C22">
        <v>1185732</v>
      </c>
      <c r="D22" s="1">
        <v>44289</v>
      </c>
      <c r="E22" t="s">
        <v>45</v>
      </c>
      <c r="F22" t="s">
        <v>51</v>
      </c>
      <c r="G22" t="s">
        <v>52</v>
      </c>
      <c r="H22" t="s">
        <v>17</v>
      </c>
      <c r="I22">
        <v>20</v>
      </c>
      <c r="J22">
        <v>450</v>
      </c>
      <c r="K22">
        <v>9000</v>
      </c>
      <c r="L22">
        <v>2700</v>
      </c>
      <c r="M22" t="s">
        <v>48</v>
      </c>
    </row>
    <row r="23" spans="1:13" hidden="1">
      <c r="A23">
        <v>20</v>
      </c>
      <c r="B23" t="s">
        <v>13</v>
      </c>
      <c r="C23">
        <v>1185732</v>
      </c>
      <c r="D23" s="1">
        <v>43900</v>
      </c>
      <c r="E23" t="s">
        <v>19</v>
      </c>
      <c r="F23" t="s">
        <v>20</v>
      </c>
      <c r="G23" t="s">
        <v>20</v>
      </c>
      <c r="H23" t="s">
        <v>17</v>
      </c>
      <c r="I23">
        <v>44</v>
      </c>
      <c r="J23">
        <v>434</v>
      </c>
      <c r="K23">
        <v>19096</v>
      </c>
      <c r="L23">
        <v>993</v>
      </c>
      <c r="M23" t="s">
        <v>22</v>
      </c>
    </row>
    <row r="24" spans="1:13" hidden="1">
      <c r="A24">
        <v>21</v>
      </c>
      <c r="B24" t="s">
        <v>13</v>
      </c>
      <c r="C24">
        <v>1185732</v>
      </c>
      <c r="D24" s="1">
        <v>44214</v>
      </c>
      <c r="E24" t="s">
        <v>45</v>
      </c>
      <c r="F24" t="s">
        <v>53</v>
      </c>
      <c r="G24" t="s">
        <v>54</v>
      </c>
      <c r="H24" t="s">
        <v>55</v>
      </c>
      <c r="I24">
        <v>25</v>
      </c>
      <c r="J24">
        <v>275</v>
      </c>
      <c r="K24">
        <v>6875</v>
      </c>
      <c r="L24">
        <v>2750</v>
      </c>
      <c r="M24" t="s">
        <v>48</v>
      </c>
    </row>
    <row r="25" spans="1:13" hidden="1">
      <c r="A25">
        <v>22</v>
      </c>
      <c r="B25" t="s">
        <v>13</v>
      </c>
      <c r="C25">
        <v>1185732</v>
      </c>
      <c r="D25" s="1">
        <v>44304</v>
      </c>
      <c r="E25" t="s">
        <v>45</v>
      </c>
      <c r="F25" t="s">
        <v>46</v>
      </c>
      <c r="G25" t="s">
        <v>47</v>
      </c>
      <c r="H25" t="s">
        <v>27</v>
      </c>
      <c r="I25">
        <v>30</v>
      </c>
      <c r="J25">
        <v>275</v>
      </c>
      <c r="K25">
        <v>8250</v>
      </c>
      <c r="L25">
        <v>2888</v>
      </c>
      <c r="M25" t="s">
        <v>48</v>
      </c>
    </row>
    <row r="26" spans="1:13" hidden="1">
      <c r="A26">
        <v>23</v>
      </c>
      <c r="B26" t="s">
        <v>13</v>
      </c>
      <c r="C26">
        <v>1185732</v>
      </c>
      <c r="D26" s="1">
        <v>44304</v>
      </c>
      <c r="E26" t="s">
        <v>45</v>
      </c>
      <c r="F26" t="s">
        <v>46</v>
      </c>
      <c r="G26" t="s">
        <v>47</v>
      </c>
      <c r="H26" t="s">
        <v>36</v>
      </c>
      <c r="I26">
        <v>20</v>
      </c>
      <c r="J26">
        <v>275</v>
      </c>
      <c r="K26">
        <v>5500</v>
      </c>
      <c r="L26">
        <v>1925</v>
      </c>
      <c r="M26" t="s">
        <v>48</v>
      </c>
    </row>
    <row r="27" spans="1:13" hidden="1">
      <c r="A27">
        <v>24</v>
      </c>
      <c r="B27" t="s">
        <v>13</v>
      </c>
      <c r="C27">
        <v>1185732</v>
      </c>
      <c r="D27" s="1">
        <v>44458</v>
      </c>
      <c r="E27" t="s">
        <v>45</v>
      </c>
      <c r="F27" t="s">
        <v>46</v>
      </c>
      <c r="G27" t="s">
        <v>47</v>
      </c>
      <c r="H27" t="s">
        <v>55</v>
      </c>
      <c r="I27">
        <v>15</v>
      </c>
      <c r="J27">
        <v>275</v>
      </c>
      <c r="K27">
        <v>4125</v>
      </c>
      <c r="L27">
        <v>1650</v>
      </c>
      <c r="M27" t="s">
        <v>48</v>
      </c>
    </row>
    <row r="28" spans="1:13" hidden="1">
      <c r="A28">
        <v>25</v>
      </c>
      <c r="B28" t="s">
        <v>13</v>
      </c>
      <c r="C28">
        <v>1185732</v>
      </c>
      <c r="D28" s="1">
        <v>44458</v>
      </c>
      <c r="E28" t="s">
        <v>45</v>
      </c>
      <c r="F28" t="s">
        <v>46</v>
      </c>
      <c r="G28" t="s">
        <v>47</v>
      </c>
      <c r="H28" t="s">
        <v>21</v>
      </c>
      <c r="I28">
        <v>25</v>
      </c>
      <c r="J28">
        <v>275</v>
      </c>
      <c r="K28">
        <v>6875</v>
      </c>
      <c r="L28">
        <v>2406</v>
      </c>
      <c r="M28" t="s">
        <v>48</v>
      </c>
    </row>
    <row r="29" spans="1:13" hidden="1">
      <c r="A29">
        <v>26</v>
      </c>
      <c r="B29" t="s">
        <v>23</v>
      </c>
      <c r="C29">
        <v>1185732</v>
      </c>
      <c r="D29" s="1">
        <v>44328</v>
      </c>
      <c r="E29" t="s">
        <v>24</v>
      </c>
      <c r="F29" t="s">
        <v>56</v>
      </c>
      <c r="G29" t="s">
        <v>57</v>
      </c>
      <c r="H29" t="s">
        <v>55</v>
      </c>
      <c r="I29">
        <v>25</v>
      </c>
      <c r="J29">
        <v>275</v>
      </c>
      <c r="K29">
        <v>6875</v>
      </c>
      <c r="L29">
        <v>2750</v>
      </c>
      <c r="M29" t="s">
        <v>48</v>
      </c>
    </row>
    <row r="30" spans="1:13" hidden="1">
      <c r="A30">
        <v>27</v>
      </c>
      <c r="B30" t="s">
        <v>23</v>
      </c>
      <c r="C30">
        <v>1185732</v>
      </c>
      <c r="D30" s="1">
        <v>44480</v>
      </c>
      <c r="E30" t="s">
        <v>24</v>
      </c>
      <c r="F30" t="s">
        <v>56</v>
      </c>
      <c r="G30" t="s">
        <v>57</v>
      </c>
      <c r="H30" t="s">
        <v>55</v>
      </c>
      <c r="I30">
        <v>20</v>
      </c>
      <c r="J30">
        <v>275</v>
      </c>
      <c r="K30">
        <v>5500</v>
      </c>
      <c r="L30">
        <v>2200</v>
      </c>
      <c r="M30" t="s">
        <v>48</v>
      </c>
    </row>
    <row r="31" spans="1:13" hidden="1">
      <c r="A31">
        <v>28</v>
      </c>
      <c r="B31" t="s">
        <v>23</v>
      </c>
      <c r="C31">
        <v>1185732</v>
      </c>
      <c r="D31" s="1">
        <v>44480</v>
      </c>
      <c r="E31" t="s">
        <v>24</v>
      </c>
      <c r="F31" t="s">
        <v>56</v>
      </c>
      <c r="G31" t="s">
        <v>57</v>
      </c>
      <c r="H31" t="s">
        <v>21</v>
      </c>
      <c r="I31">
        <v>30</v>
      </c>
      <c r="J31">
        <v>275</v>
      </c>
      <c r="K31">
        <v>8250</v>
      </c>
      <c r="L31">
        <v>2888</v>
      </c>
      <c r="M31" t="s">
        <v>48</v>
      </c>
    </row>
    <row r="32" spans="1:13">
      <c r="A32">
        <v>29</v>
      </c>
      <c r="B32" t="s">
        <v>13</v>
      </c>
      <c r="C32">
        <v>1185732</v>
      </c>
      <c r="D32" s="1">
        <v>44271</v>
      </c>
      <c r="E32" t="s">
        <v>33</v>
      </c>
      <c r="F32" t="s">
        <v>49</v>
      </c>
      <c r="G32" t="s">
        <v>50</v>
      </c>
      <c r="H32" t="s">
        <v>55</v>
      </c>
      <c r="I32">
        <v>20</v>
      </c>
      <c r="J32">
        <v>275</v>
      </c>
      <c r="K32">
        <v>5500</v>
      </c>
      <c r="L32">
        <v>2200</v>
      </c>
      <c r="M32" t="s">
        <v>18</v>
      </c>
    </row>
    <row r="33" spans="1:13">
      <c r="A33">
        <v>30</v>
      </c>
      <c r="B33" t="s">
        <v>28</v>
      </c>
      <c r="C33">
        <v>1197831</v>
      </c>
      <c r="D33" s="1">
        <v>44490</v>
      </c>
      <c r="E33" t="s">
        <v>33</v>
      </c>
      <c r="F33" t="s">
        <v>58</v>
      </c>
      <c r="G33" t="s">
        <v>59</v>
      </c>
      <c r="H33" t="s">
        <v>55</v>
      </c>
      <c r="I33">
        <v>20</v>
      </c>
      <c r="J33">
        <v>275</v>
      </c>
      <c r="K33">
        <v>5500</v>
      </c>
      <c r="L33">
        <v>2200</v>
      </c>
      <c r="M33" t="s">
        <v>18</v>
      </c>
    </row>
    <row r="34" spans="1:13">
      <c r="A34">
        <v>31</v>
      </c>
      <c r="B34" t="s">
        <v>28</v>
      </c>
      <c r="C34">
        <v>1197831</v>
      </c>
      <c r="D34" s="1">
        <v>44490</v>
      </c>
      <c r="E34" t="s">
        <v>33</v>
      </c>
      <c r="F34" t="s">
        <v>58</v>
      </c>
      <c r="G34" t="s">
        <v>59</v>
      </c>
      <c r="H34" t="s">
        <v>21</v>
      </c>
      <c r="I34">
        <v>30</v>
      </c>
      <c r="J34">
        <v>275</v>
      </c>
      <c r="K34">
        <v>8250</v>
      </c>
      <c r="L34">
        <v>2888</v>
      </c>
      <c r="M34" t="s">
        <v>18</v>
      </c>
    </row>
    <row r="35" spans="1:13">
      <c r="A35">
        <v>32</v>
      </c>
      <c r="B35" t="s">
        <v>23</v>
      </c>
      <c r="C35">
        <v>1197831</v>
      </c>
      <c r="D35" s="1">
        <v>44248</v>
      </c>
      <c r="E35" t="s">
        <v>33</v>
      </c>
      <c r="F35" t="s">
        <v>58</v>
      </c>
      <c r="G35" t="s">
        <v>59</v>
      </c>
      <c r="H35" t="s">
        <v>27</v>
      </c>
      <c r="I35">
        <v>25</v>
      </c>
      <c r="J35">
        <v>275</v>
      </c>
      <c r="K35">
        <v>6875</v>
      </c>
      <c r="L35">
        <v>2406</v>
      </c>
      <c r="M35" t="s">
        <v>18</v>
      </c>
    </row>
    <row r="36" spans="1:13">
      <c r="A36">
        <v>33</v>
      </c>
      <c r="B36" t="s">
        <v>23</v>
      </c>
      <c r="C36">
        <v>1197831</v>
      </c>
      <c r="D36" s="1">
        <v>44274</v>
      </c>
      <c r="E36" t="s">
        <v>33</v>
      </c>
      <c r="F36" t="s">
        <v>60</v>
      </c>
      <c r="G36" t="s">
        <v>61</v>
      </c>
      <c r="H36" t="s">
        <v>36</v>
      </c>
      <c r="I36">
        <v>10</v>
      </c>
      <c r="J36">
        <v>275</v>
      </c>
      <c r="K36">
        <v>2750</v>
      </c>
      <c r="L36">
        <v>1100</v>
      </c>
      <c r="M36" t="s">
        <v>18</v>
      </c>
    </row>
    <row r="37" spans="1:13">
      <c r="A37">
        <v>34</v>
      </c>
      <c r="B37" t="s">
        <v>23</v>
      </c>
      <c r="C37">
        <v>1197831</v>
      </c>
      <c r="D37" s="1">
        <v>44274</v>
      </c>
      <c r="E37" t="s">
        <v>33</v>
      </c>
      <c r="F37" t="s">
        <v>60</v>
      </c>
      <c r="G37" t="s">
        <v>61</v>
      </c>
      <c r="H37" t="s">
        <v>31</v>
      </c>
      <c r="I37">
        <v>25</v>
      </c>
      <c r="J37">
        <v>275</v>
      </c>
      <c r="K37">
        <v>6875</v>
      </c>
      <c r="L37">
        <v>2750</v>
      </c>
      <c r="M37" t="s">
        <v>18</v>
      </c>
    </row>
    <row r="38" spans="1:13">
      <c r="A38">
        <v>35</v>
      </c>
      <c r="B38" t="s">
        <v>23</v>
      </c>
      <c r="C38">
        <v>1197831</v>
      </c>
      <c r="D38" s="1">
        <v>44458</v>
      </c>
      <c r="E38" t="s">
        <v>33</v>
      </c>
      <c r="F38" t="s">
        <v>60</v>
      </c>
      <c r="G38" t="s">
        <v>61</v>
      </c>
      <c r="H38" t="s">
        <v>36</v>
      </c>
      <c r="I38">
        <v>15</v>
      </c>
      <c r="J38">
        <v>275</v>
      </c>
      <c r="K38">
        <v>4125</v>
      </c>
      <c r="L38">
        <v>1650</v>
      </c>
      <c r="M38" t="s">
        <v>18</v>
      </c>
    </row>
    <row r="39" spans="1:13">
      <c r="A39">
        <v>36</v>
      </c>
      <c r="B39" t="s">
        <v>13</v>
      </c>
      <c r="C39">
        <v>1197831</v>
      </c>
      <c r="D39" s="1">
        <v>44513</v>
      </c>
      <c r="E39" t="s">
        <v>45</v>
      </c>
      <c r="F39" t="s">
        <v>62</v>
      </c>
      <c r="G39" t="s">
        <v>63</v>
      </c>
      <c r="H39" t="s">
        <v>27</v>
      </c>
      <c r="I39">
        <v>15</v>
      </c>
      <c r="J39">
        <v>275</v>
      </c>
      <c r="K39">
        <v>4125</v>
      </c>
      <c r="L39">
        <v>1444</v>
      </c>
      <c r="M39" t="s">
        <v>18</v>
      </c>
    </row>
    <row r="40" spans="1:13" hidden="1">
      <c r="A40">
        <v>37</v>
      </c>
      <c r="B40" t="s">
        <v>13</v>
      </c>
      <c r="C40">
        <v>1185732</v>
      </c>
      <c r="D40" s="1">
        <v>44214</v>
      </c>
      <c r="E40" t="s">
        <v>45</v>
      </c>
      <c r="F40" t="s">
        <v>53</v>
      </c>
      <c r="G40" t="s">
        <v>54</v>
      </c>
      <c r="H40" t="s">
        <v>36</v>
      </c>
      <c r="I40">
        <v>20</v>
      </c>
      <c r="J40">
        <v>425</v>
      </c>
      <c r="K40">
        <v>8500</v>
      </c>
      <c r="L40">
        <v>2975</v>
      </c>
      <c r="M40" t="s">
        <v>48</v>
      </c>
    </row>
    <row r="41" spans="1:13" hidden="1">
      <c r="A41">
        <v>38</v>
      </c>
      <c r="B41" t="s">
        <v>23</v>
      </c>
      <c r="C41">
        <v>1185732</v>
      </c>
      <c r="D41" s="1">
        <v>44238</v>
      </c>
      <c r="E41" t="s">
        <v>45</v>
      </c>
      <c r="F41" t="s">
        <v>46</v>
      </c>
      <c r="G41" t="s">
        <v>47</v>
      </c>
      <c r="H41" t="s">
        <v>36</v>
      </c>
      <c r="I41">
        <v>15</v>
      </c>
      <c r="J41">
        <v>425</v>
      </c>
      <c r="K41">
        <v>6375</v>
      </c>
      <c r="L41">
        <v>2231</v>
      </c>
      <c r="M41" t="s">
        <v>48</v>
      </c>
    </row>
    <row r="42" spans="1:13">
      <c r="A42">
        <v>39</v>
      </c>
      <c r="B42" t="s">
        <v>13</v>
      </c>
      <c r="C42">
        <v>1185732</v>
      </c>
      <c r="D42" s="1">
        <v>44208</v>
      </c>
      <c r="E42" t="s">
        <v>45</v>
      </c>
      <c r="F42" t="s">
        <v>62</v>
      </c>
      <c r="G42" t="s">
        <v>63</v>
      </c>
      <c r="H42" t="s">
        <v>36</v>
      </c>
      <c r="I42">
        <v>30</v>
      </c>
      <c r="J42">
        <v>275</v>
      </c>
      <c r="K42">
        <v>8250</v>
      </c>
      <c r="L42">
        <v>2475</v>
      </c>
      <c r="M42" t="s">
        <v>18</v>
      </c>
    </row>
    <row r="43" spans="1:13">
      <c r="A43">
        <v>40</v>
      </c>
      <c r="B43" t="s">
        <v>32</v>
      </c>
      <c r="C43">
        <v>1185732</v>
      </c>
      <c r="D43" s="1">
        <v>44205</v>
      </c>
      <c r="E43" t="s">
        <v>45</v>
      </c>
      <c r="F43" t="s">
        <v>64</v>
      </c>
      <c r="G43" t="s">
        <v>65</v>
      </c>
      <c r="H43" t="s">
        <v>36</v>
      </c>
      <c r="I43">
        <v>25</v>
      </c>
      <c r="J43">
        <v>275</v>
      </c>
      <c r="K43">
        <v>6875</v>
      </c>
      <c r="L43">
        <v>2063</v>
      </c>
      <c r="M43" t="s">
        <v>18</v>
      </c>
    </row>
    <row r="44" spans="1:13">
      <c r="A44">
        <v>41</v>
      </c>
      <c r="B44" t="s">
        <v>32</v>
      </c>
      <c r="C44">
        <v>1185732</v>
      </c>
      <c r="D44" s="1">
        <v>44236</v>
      </c>
      <c r="E44" t="s">
        <v>45</v>
      </c>
      <c r="F44" t="s">
        <v>66</v>
      </c>
      <c r="G44" t="s">
        <v>67</v>
      </c>
      <c r="H44" t="s">
        <v>31</v>
      </c>
      <c r="I44">
        <v>25</v>
      </c>
      <c r="J44">
        <v>275</v>
      </c>
      <c r="K44">
        <v>6875</v>
      </c>
      <c r="L44">
        <v>2750</v>
      </c>
      <c r="M44" t="s">
        <v>18</v>
      </c>
    </row>
    <row r="45" spans="1:13" hidden="1">
      <c r="A45">
        <v>42</v>
      </c>
      <c r="B45" t="s">
        <v>23</v>
      </c>
      <c r="C45">
        <v>1185732</v>
      </c>
      <c r="D45" s="1">
        <v>44358</v>
      </c>
      <c r="E45" t="s">
        <v>24</v>
      </c>
      <c r="F45" t="s">
        <v>56</v>
      </c>
      <c r="G45" t="s">
        <v>57</v>
      </c>
      <c r="H45" t="s">
        <v>36</v>
      </c>
      <c r="I45">
        <v>20</v>
      </c>
      <c r="J45">
        <v>425</v>
      </c>
      <c r="K45">
        <v>8500</v>
      </c>
      <c r="L45">
        <v>2975</v>
      </c>
      <c r="M45" t="s">
        <v>48</v>
      </c>
    </row>
    <row r="46" spans="1:13" hidden="1">
      <c r="A46">
        <v>43</v>
      </c>
      <c r="B46" t="s">
        <v>13</v>
      </c>
      <c r="C46">
        <v>1185732</v>
      </c>
      <c r="D46" s="1">
        <v>44353</v>
      </c>
      <c r="E46" t="s">
        <v>45</v>
      </c>
      <c r="F46" t="s">
        <v>68</v>
      </c>
      <c r="G46" t="s">
        <v>69</v>
      </c>
      <c r="H46" t="s">
        <v>27</v>
      </c>
      <c r="I46">
        <v>30</v>
      </c>
      <c r="J46">
        <v>275</v>
      </c>
      <c r="K46">
        <v>8250</v>
      </c>
      <c r="L46">
        <v>2888</v>
      </c>
      <c r="M46" t="s">
        <v>48</v>
      </c>
    </row>
    <row r="47" spans="1:13">
      <c r="A47">
        <v>44</v>
      </c>
      <c r="B47" t="s">
        <v>70</v>
      </c>
      <c r="C47">
        <v>1185732</v>
      </c>
      <c r="D47" s="1">
        <v>44296</v>
      </c>
      <c r="E47" t="s">
        <v>45</v>
      </c>
      <c r="F47" t="s">
        <v>71</v>
      </c>
      <c r="G47" t="s">
        <v>72</v>
      </c>
      <c r="H47" t="s">
        <v>36</v>
      </c>
      <c r="I47">
        <v>20</v>
      </c>
      <c r="J47">
        <v>425</v>
      </c>
      <c r="K47">
        <v>8500</v>
      </c>
      <c r="L47">
        <v>3400</v>
      </c>
      <c r="M47" t="s">
        <v>18</v>
      </c>
    </row>
    <row r="48" spans="1:13">
      <c r="A48">
        <v>45</v>
      </c>
      <c r="B48" t="s">
        <v>13</v>
      </c>
      <c r="C48">
        <v>1185732</v>
      </c>
      <c r="D48" s="1">
        <v>44271</v>
      </c>
      <c r="E48" t="s">
        <v>33</v>
      </c>
      <c r="F48" t="s">
        <v>49</v>
      </c>
      <c r="G48" t="s">
        <v>50</v>
      </c>
      <c r="H48" t="s">
        <v>36</v>
      </c>
      <c r="I48">
        <v>15</v>
      </c>
      <c r="J48">
        <v>425</v>
      </c>
      <c r="K48">
        <v>6375</v>
      </c>
      <c r="L48">
        <v>2550</v>
      </c>
      <c r="M48" t="s">
        <v>18</v>
      </c>
    </row>
    <row r="49" spans="1:13" hidden="1">
      <c r="A49">
        <v>46</v>
      </c>
      <c r="B49" t="s">
        <v>13</v>
      </c>
      <c r="C49">
        <v>1185732</v>
      </c>
      <c r="D49" s="1">
        <v>44446</v>
      </c>
      <c r="E49" t="s">
        <v>45</v>
      </c>
      <c r="F49" t="s">
        <v>68</v>
      </c>
      <c r="G49" t="s">
        <v>69</v>
      </c>
      <c r="H49" t="s">
        <v>27</v>
      </c>
      <c r="I49">
        <v>30</v>
      </c>
      <c r="J49">
        <v>275</v>
      </c>
      <c r="K49">
        <v>8250</v>
      </c>
      <c r="L49">
        <v>2888</v>
      </c>
      <c r="M49" t="s">
        <v>48</v>
      </c>
    </row>
    <row r="50" spans="1:13" hidden="1">
      <c r="A50">
        <v>47</v>
      </c>
      <c r="B50" t="s">
        <v>23</v>
      </c>
      <c r="C50">
        <v>1185732</v>
      </c>
      <c r="D50" s="1">
        <v>44264</v>
      </c>
      <c r="E50" t="s">
        <v>45</v>
      </c>
      <c r="F50" t="s">
        <v>73</v>
      </c>
      <c r="G50" t="s">
        <v>74</v>
      </c>
      <c r="H50" t="s">
        <v>36</v>
      </c>
      <c r="I50">
        <v>15</v>
      </c>
      <c r="J50">
        <v>275</v>
      </c>
      <c r="K50">
        <v>4125</v>
      </c>
      <c r="L50">
        <v>1444</v>
      </c>
      <c r="M50" t="s">
        <v>48</v>
      </c>
    </row>
    <row r="51" spans="1:13">
      <c r="A51">
        <v>48</v>
      </c>
      <c r="B51" t="s">
        <v>28</v>
      </c>
      <c r="C51">
        <v>1185732</v>
      </c>
      <c r="D51" s="1">
        <v>44455</v>
      </c>
      <c r="E51" t="s">
        <v>33</v>
      </c>
      <c r="F51" t="s">
        <v>49</v>
      </c>
      <c r="G51" t="s">
        <v>50</v>
      </c>
      <c r="H51" t="s">
        <v>36</v>
      </c>
      <c r="I51">
        <v>20</v>
      </c>
      <c r="J51">
        <v>425</v>
      </c>
      <c r="K51">
        <v>8500</v>
      </c>
      <c r="L51">
        <v>3400</v>
      </c>
      <c r="M51" t="s">
        <v>18</v>
      </c>
    </row>
    <row r="52" spans="1:13">
      <c r="A52">
        <v>49</v>
      </c>
      <c r="B52" t="s">
        <v>28</v>
      </c>
      <c r="C52">
        <v>1197831</v>
      </c>
      <c r="D52" s="1">
        <v>44248</v>
      </c>
      <c r="E52" t="s">
        <v>33</v>
      </c>
      <c r="F52" t="s">
        <v>58</v>
      </c>
      <c r="G52" t="s">
        <v>59</v>
      </c>
      <c r="H52" t="s">
        <v>31</v>
      </c>
      <c r="I52">
        <v>20</v>
      </c>
      <c r="J52">
        <v>425</v>
      </c>
      <c r="K52">
        <v>8500</v>
      </c>
      <c r="L52">
        <v>3400</v>
      </c>
      <c r="M52" t="s">
        <v>18</v>
      </c>
    </row>
  </sheetData>
  <autoFilter ref="A3:M52" xr:uid="{64B95B09-0B11-4318-BC31-46CF2A4DC19A}">
    <filterColumn colId="12">
      <filters>
        <filter val="Online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BDFB7-B992-40F4-A7FE-3E65898362FD}">
  <sheetPr>
    <tabColor theme="1"/>
  </sheetPr>
  <dimension ref="A1:C54"/>
  <sheetViews>
    <sheetView workbookViewId="0">
      <selection sqref="A1:J1"/>
    </sheetView>
  </sheetViews>
  <sheetFormatPr defaultRowHeight="14.4"/>
  <cols>
    <col min="2" max="2" width="21.77734375" customWidth="1"/>
    <col min="3" max="3" width="20.44140625" customWidth="1"/>
  </cols>
  <sheetData>
    <row r="1" spans="1:3">
      <c r="A1" t="s">
        <v>76</v>
      </c>
    </row>
    <row r="3" spans="1:3">
      <c r="B3" s="3" t="s">
        <v>11</v>
      </c>
      <c r="C3" t="s">
        <v>77</v>
      </c>
    </row>
    <row r="4" spans="1:3">
      <c r="B4">
        <v>792</v>
      </c>
      <c r="C4" t="str">
        <f>_xlfn.IFS(B4&gt;900,"Profitable",B4&lt;700&gt;500,"Medium profitable",B4&lt;500,"Less profitable Need improvement")</f>
        <v>Medium profitable</v>
      </c>
    </row>
    <row r="5" spans="1:3">
      <c r="B5">
        <v>435</v>
      </c>
      <c r="C5" t="str">
        <f t="shared" ref="C5:C54" si="0">_xlfn.IFS(B5&gt;900,"Profitable",B5&lt;700&gt;500,"Medium profitable",B5&lt;500,"Less profitable Need improvement")</f>
        <v>Medium profitable</v>
      </c>
    </row>
    <row r="6" spans="1:3">
      <c r="B6">
        <v>287</v>
      </c>
      <c r="C6" t="str">
        <f t="shared" si="0"/>
        <v>Medium profitable</v>
      </c>
    </row>
    <row r="7" spans="1:3">
      <c r="B7">
        <v>1257</v>
      </c>
      <c r="C7" t="str">
        <f t="shared" si="0"/>
        <v>Profitable</v>
      </c>
    </row>
    <row r="8" spans="1:3">
      <c r="B8">
        <v>530</v>
      </c>
      <c r="C8" t="str">
        <f t="shared" si="0"/>
        <v>Medium profitable</v>
      </c>
    </row>
    <row r="9" spans="1:3">
      <c r="B9">
        <v>397</v>
      </c>
      <c r="C9" t="str">
        <f t="shared" si="0"/>
        <v>Medium profitable</v>
      </c>
    </row>
    <row r="10" spans="1:3">
      <c r="B10">
        <v>698</v>
      </c>
      <c r="C10" t="str">
        <f t="shared" si="0"/>
        <v>Medium profitable</v>
      </c>
    </row>
    <row r="11" spans="1:3">
      <c r="B11">
        <v>467</v>
      </c>
      <c r="C11" t="str">
        <f t="shared" si="0"/>
        <v>Medium profitable</v>
      </c>
    </row>
    <row r="12" spans="1:3">
      <c r="B12">
        <v>643</v>
      </c>
      <c r="C12" t="str">
        <f t="shared" si="0"/>
        <v>Medium profitable</v>
      </c>
    </row>
    <row r="13" spans="1:3">
      <c r="B13">
        <v>806</v>
      </c>
      <c r="C13" t="str">
        <f t="shared" si="0"/>
        <v>Medium profitable</v>
      </c>
    </row>
    <row r="14" spans="1:3">
      <c r="B14">
        <v>3150</v>
      </c>
      <c r="C14" t="str">
        <f t="shared" si="0"/>
        <v>Profitable</v>
      </c>
    </row>
    <row r="15" spans="1:3">
      <c r="B15">
        <v>417</v>
      </c>
      <c r="C15" t="str">
        <f t="shared" si="0"/>
        <v>Medium profitable</v>
      </c>
    </row>
    <row r="16" spans="1:3">
      <c r="B16">
        <v>2750</v>
      </c>
      <c r="C16" t="str">
        <f t="shared" si="0"/>
        <v>Profitable</v>
      </c>
    </row>
    <row r="17" spans="2:3">
      <c r="B17">
        <v>3881</v>
      </c>
      <c r="C17" t="str">
        <f t="shared" si="0"/>
        <v>Profitable</v>
      </c>
    </row>
    <row r="18" spans="2:3">
      <c r="B18">
        <v>3206</v>
      </c>
      <c r="C18" t="str">
        <f t="shared" si="0"/>
        <v>Profitable</v>
      </c>
    </row>
    <row r="19" spans="2:3">
      <c r="B19">
        <v>2494</v>
      </c>
      <c r="C19" t="str">
        <f t="shared" si="0"/>
        <v>Profitable</v>
      </c>
    </row>
    <row r="20" spans="2:3">
      <c r="B20">
        <v>3150</v>
      </c>
      <c r="C20" t="str">
        <f t="shared" si="0"/>
        <v>Profitable</v>
      </c>
    </row>
    <row r="21" spans="2:3">
      <c r="B21">
        <v>2700</v>
      </c>
      <c r="C21" t="str">
        <f t="shared" si="0"/>
        <v>Profitable</v>
      </c>
    </row>
    <row r="22" spans="2:3">
      <c r="B22">
        <v>2700</v>
      </c>
      <c r="C22" t="str">
        <f t="shared" si="0"/>
        <v>Profitable</v>
      </c>
    </row>
    <row r="23" spans="2:3">
      <c r="B23">
        <v>993</v>
      </c>
      <c r="C23" t="str">
        <f t="shared" si="0"/>
        <v>Profitable</v>
      </c>
    </row>
    <row r="24" spans="2:3">
      <c r="B24">
        <v>2750</v>
      </c>
      <c r="C24" t="str">
        <f t="shared" si="0"/>
        <v>Profitable</v>
      </c>
    </row>
    <row r="25" spans="2:3">
      <c r="B25">
        <v>2888</v>
      </c>
      <c r="C25" t="str">
        <f t="shared" si="0"/>
        <v>Profitable</v>
      </c>
    </row>
    <row r="26" spans="2:3">
      <c r="B26">
        <v>1925</v>
      </c>
      <c r="C26" t="str">
        <f t="shared" si="0"/>
        <v>Profitable</v>
      </c>
    </row>
    <row r="27" spans="2:3">
      <c r="B27">
        <v>1650</v>
      </c>
      <c r="C27" t="str">
        <f t="shared" si="0"/>
        <v>Profitable</v>
      </c>
    </row>
    <row r="28" spans="2:3">
      <c r="B28">
        <v>2406</v>
      </c>
      <c r="C28" t="str">
        <f t="shared" si="0"/>
        <v>Profitable</v>
      </c>
    </row>
    <row r="29" spans="2:3">
      <c r="B29">
        <v>2750</v>
      </c>
      <c r="C29" t="str">
        <f t="shared" si="0"/>
        <v>Profitable</v>
      </c>
    </row>
    <row r="30" spans="2:3">
      <c r="B30">
        <v>2200</v>
      </c>
      <c r="C30" t="str">
        <f t="shared" si="0"/>
        <v>Profitable</v>
      </c>
    </row>
    <row r="31" spans="2:3">
      <c r="B31">
        <v>2888</v>
      </c>
      <c r="C31" t="str">
        <f t="shared" si="0"/>
        <v>Profitable</v>
      </c>
    </row>
    <row r="32" spans="2:3">
      <c r="B32">
        <v>2200</v>
      </c>
      <c r="C32" t="str">
        <f t="shared" si="0"/>
        <v>Profitable</v>
      </c>
    </row>
    <row r="33" spans="2:3">
      <c r="B33">
        <v>2200</v>
      </c>
      <c r="C33" t="str">
        <f t="shared" si="0"/>
        <v>Profitable</v>
      </c>
    </row>
    <row r="34" spans="2:3">
      <c r="B34">
        <v>2888</v>
      </c>
      <c r="C34" t="str">
        <f t="shared" si="0"/>
        <v>Profitable</v>
      </c>
    </row>
    <row r="35" spans="2:3">
      <c r="B35">
        <v>2406</v>
      </c>
      <c r="C35" t="str">
        <f t="shared" si="0"/>
        <v>Profitable</v>
      </c>
    </row>
    <row r="36" spans="2:3">
      <c r="B36">
        <v>1100</v>
      </c>
      <c r="C36" t="str">
        <f t="shared" si="0"/>
        <v>Profitable</v>
      </c>
    </row>
    <row r="37" spans="2:3">
      <c r="B37">
        <v>2750</v>
      </c>
      <c r="C37" t="str">
        <f t="shared" si="0"/>
        <v>Profitable</v>
      </c>
    </row>
    <row r="38" spans="2:3">
      <c r="B38">
        <v>1650</v>
      </c>
      <c r="C38" t="str">
        <f t="shared" si="0"/>
        <v>Profitable</v>
      </c>
    </row>
    <row r="39" spans="2:3">
      <c r="B39">
        <v>1444</v>
      </c>
      <c r="C39" t="str">
        <f t="shared" si="0"/>
        <v>Profitable</v>
      </c>
    </row>
    <row r="40" spans="2:3">
      <c r="B40">
        <v>2975</v>
      </c>
      <c r="C40" t="str">
        <f t="shared" si="0"/>
        <v>Profitable</v>
      </c>
    </row>
    <row r="41" spans="2:3">
      <c r="B41">
        <v>2231</v>
      </c>
      <c r="C41" t="str">
        <f t="shared" si="0"/>
        <v>Profitable</v>
      </c>
    </row>
    <row r="42" spans="2:3">
      <c r="B42">
        <v>2475</v>
      </c>
      <c r="C42" t="str">
        <f t="shared" si="0"/>
        <v>Profitable</v>
      </c>
    </row>
    <row r="43" spans="2:3">
      <c r="B43">
        <v>2063</v>
      </c>
      <c r="C43" t="str">
        <f>_xlfn.IFS(B43&gt;900,"Profitable",B43&lt;700&gt;500,"Medium profitable",B43&lt;500,"Less profitable Need improvement")</f>
        <v>Profitable</v>
      </c>
    </row>
    <row r="44" spans="2:3">
      <c r="B44">
        <v>2750</v>
      </c>
      <c r="C44" t="str">
        <f t="shared" si="0"/>
        <v>Profitable</v>
      </c>
    </row>
    <row r="45" spans="2:3">
      <c r="B45">
        <v>2975</v>
      </c>
      <c r="C45" t="str">
        <f t="shared" si="0"/>
        <v>Profitable</v>
      </c>
    </row>
    <row r="46" spans="2:3">
      <c r="B46">
        <v>2888</v>
      </c>
      <c r="C46" t="str">
        <f t="shared" si="0"/>
        <v>Profitable</v>
      </c>
    </row>
    <row r="47" spans="2:3">
      <c r="B47">
        <v>3400</v>
      </c>
      <c r="C47" t="str">
        <f t="shared" si="0"/>
        <v>Profitable</v>
      </c>
    </row>
    <row r="48" spans="2:3">
      <c r="B48">
        <v>2550</v>
      </c>
      <c r="C48" t="str">
        <f t="shared" si="0"/>
        <v>Profitable</v>
      </c>
    </row>
    <row r="49" spans="2:3">
      <c r="B49">
        <v>2888</v>
      </c>
      <c r="C49" t="str">
        <f t="shared" si="0"/>
        <v>Profitable</v>
      </c>
    </row>
    <row r="50" spans="2:3">
      <c r="B50">
        <v>1444</v>
      </c>
      <c r="C50" t="str">
        <f t="shared" si="0"/>
        <v>Profitable</v>
      </c>
    </row>
    <row r="51" spans="2:3">
      <c r="B51">
        <v>3400</v>
      </c>
      <c r="C51" t="str">
        <f t="shared" si="0"/>
        <v>Profitable</v>
      </c>
    </row>
    <row r="52" spans="2:3">
      <c r="B52">
        <v>3400</v>
      </c>
      <c r="C52" t="str">
        <f t="shared" si="0"/>
        <v>Profitable</v>
      </c>
    </row>
    <row r="53" spans="2:3">
      <c r="B53">
        <v>400</v>
      </c>
      <c r="C53" t="str">
        <f t="shared" si="0"/>
        <v>Medium profitable</v>
      </c>
    </row>
    <row r="54" spans="2:3">
      <c r="B54">
        <v>300</v>
      </c>
      <c r="C54" t="str">
        <f>_xlfn.IFS(B54&gt;900,"Profitable",B54&lt;700&gt;500,"Medium profitable")</f>
        <v>Medium profitable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CEB75-7322-47FF-90CE-CDAB73934393}">
  <sheetPr>
    <tabColor theme="1"/>
  </sheetPr>
  <dimension ref="A1:C9"/>
  <sheetViews>
    <sheetView workbookViewId="0">
      <selection sqref="A1:C1"/>
    </sheetView>
  </sheetViews>
  <sheetFormatPr defaultRowHeight="14.4"/>
  <cols>
    <col min="2" max="2" width="17.77734375" customWidth="1"/>
    <col min="3" max="3" width="23" customWidth="1"/>
  </cols>
  <sheetData>
    <row r="1" spans="1:3">
      <c r="A1" t="s">
        <v>75</v>
      </c>
    </row>
    <row r="3" spans="1:3">
      <c r="A3" s="3" t="s">
        <v>0</v>
      </c>
      <c r="B3" s="3" t="s">
        <v>1</v>
      </c>
      <c r="C3" s="3" t="s">
        <v>7</v>
      </c>
    </row>
    <row r="4" spans="1:3">
      <c r="A4">
        <v>1</v>
      </c>
      <c r="B4" t="str">
        <f>VLOOKUP(A4,Dataset!$A$1:$M$50,MATCH(B3,Dataset!A1:M1,0),FALSE)</f>
        <v>Foot Locker</v>
      </c>
      <c r="C4" t="str">
        <f>VLOOKUP(A4,Dataset!A1:M50,8,FALSE)</f>
        <v>Men's Street Footwear</v>
      </c>
    </row>
    <row r="5" spans="1:3">
      <c r="A5">
        <v>2</v>
      </c>
      <c r="B5" t="str">
        <f>VLOOKUP(A5,Dataset!$A$1:$M$50,MATCH(B4,Dataset!A2:M2,0),FALSE)</f>
        <v>Foot Locker</v>
      </c>
      <c r="C5" t="str">
        <f>VLOOKUP(A5,Dataset!A2:M51,8,FALSE)</f>
        <v>Men's Apparel</v>
      </c>
    </row>
    <row r="6" spans="1:3">
      <c r="A6">
        <v>3</v>
      </c>
      <c r="B6" t="str">
        <f>VLOOKUP(A6,Dataset!$A$1:$M$50,MATCH(B5,Dataset!A3:M3,0),FALSE)</f>
        <v>West Gear</v>
      </c>
      <c r="C6" t="str">
        <f>VLOOKUP(A6,Dataset!A3:M52,8,FALSE)</f>
        <v>Men's Athletic Footwear</v>
      </c>
    </row>
    <row r="7" spans="1:3">
      <c r="A7">
        <v>4</v>
      </c>
      <c r="B7" t="str">
        <f>VLOOKUP(A7,Dataset!$A$1:$M$50,MATCH(B6,Dataset!A4:M4,0),FALSE)</f>
        <v>Walmart</v>
      </c>
      <c r="C7" t="str">
        <f>VLOOKUP(A7,Dataset!A4:M53,8,FALSE)</f>
        <v>Women's Apparel</v>
      </c>
    </row>
    <row r="8" spans="1:3">
      <c r="A8">
        <v>5</v>
      </c>
      <c r="B8" t="str">
        <f>VLOOKUP(A8,Dataset!$A$1:$M$50,MATCH(B7,Dataset!A5:M5,0),FALSE)</f>
        <v>Sports Direct</v>
      </c>
      <c r="C8" t="str">
        <f>VLOOKUP(A8,Dataset!A5:M54,8,FALSE)</f>
        <v>Women's Street Footwear</v>
      </c>
    </row>
    <row r="9" spans="1:3">
      <c r="A9">
        <v>6</v>
      </c>
      <c r="B9" t="str">
        <f>VLOOKUP(A9,Dataset!$A$1:$M$50,MATCH(B8,Dataset!A6:M6,0),FALSE)</f>
        <v>West Gear</v>
      </c>
      <c r="C9" t="str">
        <f>VLOOKUP(A9,Dataset!A6:M55,8,FALSE)</f>
        <v>Women's Street Footwear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D1E87-6CDA-4B9F-922D-B1CE316B91C7}">
  <sheetPr>
    <tabColor theme="1"/>
  </sheetPr>
  <dimension ref="A1:J50"/>
  <sheetViews>
    <sheetView workbookViewId="0">
      <selection activeCell="F1" sqref="F1:J1"/>
    </sheetView>
  </sheetViews>
  <sheetFormatPr defaultRowHeight="14.4"/>
  <cols>
    <col min="1" max="1" width="15" customWidth="1"/>
    <col min="2" max="2" width="17.88671875" customWidth="1"/>
    <col min="3" max="3" width="15.44140625" customWidth="1"/>
    <col min="10" max="10" width="19.21875" customWidth="1"/>
  </cols>
  <sheetData>
    <row r="1" spans="1:10">
      <c r="A1" s="3" t="s">
        <v>10</v>
      </c>
      <c r="B1" s="3" t="s">
        <v>12</v>
      </c>
      <c r="F1" t="s">
        <v>79</v>
      </c>
    </row>
    <row r="2" spans="1:10">
      <c r="A2">
        <v>13900</v>
      </c>
      <c r="B2" t="s">
        <v>18</v>
      </c>
    </row>
    <row r="3" spans="1:10">
      <c r="A3">
        <v>12788</v>
      </c>
      <c r="B3" t="s">
        <v>22</v>
      </c>
    </row>
    <row r="4" spans="1:10">
      <c r="A4">
        <v>13066</v>
      </c>
      <c r="B4" t="s">
        <v>22</v>
      </c>
      <c r="J4" s="2" t="s">
        <v>80</v>
      </c>
    </row>
    <row r="5" spans="1:10">
      <c r="A5">
        <v>22454</v>
      </c>
      <c r="B5" t="s">
        <v>18</v>
      </c>
      <c r="J5">
        <f>AVERAGEIF(B2:B50,"Online",A2:A50)</f>
        <v>8756.5</v>
      </c>
    </row>
    <row r="6" spans="1:10">
      <c r="A6">
        <v>10008</v>
      </c>
      <c r="B6" t="s">
        <v>22</v>
      </c>
    </row>
    <row r="7" spans="1:10">
      <c r="A7">
        <v>9452</v>
      </c>
      <c r="B7" t="s">
        <v>22</v>
      </c>
    </row>
    <row r="8" spans="1:10">
      <c r="A8">
        <v>15512</v>
      </c>
      <c r="B8" t="s">
        <v>18</v>
      </c>
    </row>
    <row r="9" spans="1:10">
      <c r="A9">
        <v>9936</v>
      </c>
      <c r="B9" t="s">
        <v>18</v>
      </c>
    </row>
    <row r="10" spans="1:10">
      <c r="A10">
        <v>10212</v>
      </c>
      <c r="B10" t="s">
        <v>18</v>
      </c>
    </row>
    <row r="11" spans="1:10">
      <c r="A11">
        <v>16789</v>
      </c>
      <c r="B11" t="s">
        <v>18</v>
      </c>
    </row>
    <row r="12" spans="1:10">
      <c r="A12">
        <v>7000</v>
      </c>
      <c r="B12" t="s">
        <v>22</v>
      </c>
    </row>
    <row r="13" spans="1:10">
      <c r="A13">
        <v>7728</v>
      </c>
      <c r="B13" t="s">
        <v>18</v>
      </c>
    </row>
    <row r="14" spans="1:10">
      <c r="A14">
        <v>6875</v>
      </c>
      <c r="B14" t="s">
        <v>22</v>
      </c>
    </row>
    <row r="15" spans="1:10">
      <c r="A15">
        <v>8625</v>
      </c>
      <c r="B15" t="s">
        <v>22</v>
      </c>
    </row>
    <row r="16" spans="1:10">
      <c r="A16">
        <v>7125</v>
      </c>
      <c r="B16" t="s">
        <v>22</v>
      </c>
    </row>
    <row r="17" spans="1:2">
      <c r="A17">
        <v>7125</v>
      </c>
      <c r="B17" t="s">
        <v>48</v>
      </c>
    </row>
    <row r="18" spans="1:2">
      <c r="A18">
        <v>9000</v>
      </c>
      <c r="B18" t="s">
        <v>18</v>
      </c>
    </row>
    <row r="19" spans="1:2">
      <c r="A19">
        <v>6750</v>
      </c>
      <c r="B19" t="s">
        <v>18</v>
      </c>
    </row>
    <row r="20" spans="1:2">
      <c r="A20">
        <v>9000</v>
      </c>
      <c r="B20" t="s">
        <v>48</v>
      </c>
    </row>
    <row r="21" spans="1:2">
      <c r="A21">
        <v>19096</v>
      </c>
      <c r="B21" t="s">
        <v>22</v>
      </c>
    </row>
    <row r="22" spans="1:2">
      <c r="A22">
        <v>6875</v>
      </c>
      <c r="B22" t="s">
        <v>48</v>
      </c>
    </row>
    <row r="23" spans="1:2">
      <c r="A23">
        <v>8250</v>
      </c>
      <c r="B23" t="s">
        <v>48</v>
      </c>
    </row>
    <row r="24" spans="1:2">
      <c r="A24">
        <v>5500</v>
      </c>
      <c r="B24" t="s">
        <v>48</v>
      </c>
    </row>
    <row r="25" spans="1:2">
      <c r="A25">
        <v>4125</v>
      </c>
      <c r="B25" t="s">
        <v>48</v>
      </c>
    </row>
    <row r="26" spans="1:2">
      <c r="A26">
        <v>6875</v>
      </c>
      <c r="B26" t="s">
        <v>48</v>
      </c>
    </row>
    <row r="27" spans="1:2">
      <c r="A27">
        <v>6875</v>
      </c>
      <c r="B27" t="s">
        <v>48</v>
      </c>
    </row>
    <row r="28" spans="1:2">
      <c r="A28">
        <v>5500</v>
      </c>
      <c r="B28" t="s">
        <v>48</v>
      </c>
    </row>
    <row r="29" spans="1:2">
      <c r="A29">
        <v>8250</v>
      </c>
      <c r="B29" t="s">
        <v>48</v>
      </c>
    </row>
    <row r="30" spans="1:2">
      <c r="A30">
        <v>5500</v>
      </c>
      <c r="B30" t="s">
        <v>18</v>
      </c>
    </row>
    <row r="31" spans="1:2">
      <c r="A31">
        <v>5500</v>
      </c>
      <c r="B31" t="s">
        <v>18</v>
      </c>
    </row>
    <row r="32" spans="1:2">
      <c r="A32">
        <v>8250</v>
      </c>
      <c r="B32" t="s">
        <v>18</v>
      </c>
    </row>
    <row r="33" spans="1:2">
      <c r="A33">
        <v>6875</v>
      </c>
      <c r="B33" t="s">
        <v>18</v>
      </c>
    </row>
    <row r="34" spans="1:2">
      <c r="A34">
        <v>2750</v>
      </c>
      <c r="B34" t="s">
        <v>18</v>
      </c>
    </row>
    <row r="35" spans="1:2">
      <c r="A35">
        <v>6875</v>
      </c>
      <c r="B35" t="s">
        <v>18</v>
      </c>
    </row>
    <row r="36" spans="1:2">
      <c r="A36">
        <v>4125</v>
      </c>
      <c r="B36" t="s">
        <v>18</v>
      </c>
    </row>
    <row r="37" spans="1:2">
      <c r="A37">
        <v>4125</v>
      </c>
      <c r="B37" t="s">
        <v>18</v>
      </c>
    </row>
    <row r="38" spans="1:2">
      <c r="A38">
        <v>8500</v>
      </c>
      <c r="B38" t="s">
        <v>48</v>
      </c>
    </row>
    <row r="39" spans="1:2">
      <c r="A39">
        <v>6375</v>
      </c>
      <c r="B39" t="s">
        <v>48</v>
      </c>
    </row>
    <row r="40" spans="1:2">
      <c r="A40">
        <v>8250</v>
      </c>
      <c r="B40" t="s">
        <v>18</v>
      </c>
    </row>
    <row r="41" spans="1:2">
      <c r="A41">
        <v>6875</v>
      </c>
      <c r="B41" t="s">
        <v>18</v>
      </c>
    </row>
    <row r="42" spans="1:2">
      <c r="A42">
        <v>6875</v>
      </c>
      <c r="B42" t="s">
        <v>18</v>
      </c>
    </row>
    <row r="43" spans="1:2">
      <c r="A43">
        <v>8500</v>
      </c>
      <c r="B43" t="s">
        <v>48</v>
      </c>
    </row>
    <row r="44" spans="1:2">
      <c r="A44">
        <v>8250</v>
      </c>
      <c r="B44" t="s">
        <v>48</v>
      </c>
    </row>
    <row r="45" spans="1:2">
      <c r="A45">
        <v>8500</v>
      </c>
      <c r="B45" t="s">
        <v>18</v>
      </c>
    </row>
    <row r="46" spans="1:2">
      <c r="A46">
        <v>6375</v>
      </c>
      <c r="B46" t="s">
        <v>18</v>
      </c>
    </row>
    <row r="47" spans="1:2">
      <c r="A47">
        <v>8250</v>
      </c>
      <c r="B47" t="s">
        <v>48</v>
      </c>
    </row>
    <row r="48" spans="1:2">
      <c r="A48">
        <v>4125</v>
      </c>
      <c r="B48" t="s">
        <v>48</v>
      </c>
    </row>
    <row r="49" spans="1:2">
      <c r="A49">
        <v>8500</v>
      </c>
      <c r="B49" t="s">
        <v>18</v>
      </c>
    </row>
    <row r="50" spans="1:2">
      <c r="A50">
        <v>8500</v>
      </c>
      <c r="B50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Dataset</vt:lpstr>
      <vt:lpstr>Question 6</vt:lpstr>
      <vt:lpstr>Question 5</vt:lpstr>
      <vt:lpstr>Question 3</vt:lpstr>
      <vt:lpstr>question 2</vt:lpstr>
      <vt:lpstr>Question 1</vt:lpstr>
      <vt:lpstr>Question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HP</dc:creator>
  <cp:lastModifiedBy>HP HP</cp:lastModifiedBy>
  <dcterms:created xsi:type="dcterms:W3CDTF">2024-10-08T02:51:56Z</dcterms:created>
  <dcterms:modified xsi:type="dcterms:W3CDTF">2024-10-08T04:29:53Z</dcterms:modified>
</cp:coreProperties>
</file>