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7CBB4C92-F275-46C6-9CF4-42D31FE4BDD2}" xr6:coauthVersionLast="47" xr6:coauthVersionMax="47" xr10:uidLastSave="{00000000-0000-0000-0000-000000000000}"/>
  <bookViews>
    <workbookView xWindow="-108" yWindow="-108" windowWidth="23256" windowHeight="12456" activeTab="1" xr2:uid="{090885B6-8DAD-4D34-A0CB-17ABEB08E710}"/>
  </bookViews>
  <sheets>
    <sheet name="Datasheet" sheetId="1" r:id="rId1"/>
    <sheet name="Questions " sheetId="2" r:id="rId2"/>
    <sheet name="Question 1" sheetId="3" r:id="rId3"/>
    <sheet name="Question 2" sheetId="4" r:id="rId4"/>
    <sheet name="Question 3" sheetId="5" r:id="rId5"/>
    <sheet name="Question 4" sheetId="6" r:id="rId6"/>
    <sheet name="Question 5" sheetId="7" r:id="rId7"/>
    <sheet name="Question 6" sheetId="8" r:id="rId8"/>
    <sheet name="Question 7" sheetId="9" r:id="rId9"/>
    <sheet name="Question 8" sheetId="10" r:id="rId10"/>
    <sheet name="Question 9" sheetId="11" r:id="rId11"/>
    <sheet name="Question 10" sheetId="12" r:id="rId12"/>
    <sheet name="Question 11" sheetId="13" r:id="rId13"/>
  </sheets>
  <definedNames>
    <definedName name="_xlnm._FilterDatabase" localSheetId="9" hidden="1">'Question 8'!$A$3:$I$72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3" l="1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4" i="13"/>
  <c r="E10" i="12"/>
  <c r="D1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4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5" i="11"/>
  <c r="C4" i="11"/>
  <c r="A3" i="7"/>
  <c r="A4" i="6"/>
  <c r="A2" i="5"/>
  <c r="A2" i="4"/>
</calcChain>
</file>

<file path=xl/sharedStrings.xml><?xml version="1.0" encoding="utf-8"?>
<sst xmlns="http://schemas.openxmlformats.org/spreadsheetml/2006/main" count="1519" uniqueCount="160">
  <si>
    <t>if working pattern is onsite then show the text no wfh and for remote show wfh</t>
  </si>
  <si>
    <t>use d average dcount and Dproduct dsum</t>
  </si>
  <si>
    <t xml:space="preserve">join the company value and job title </t>
  </si>
  <si>
    <t>Filter the data for data scientist</t>
  </si>
  <si>
    <t>show the average salary for Senior data Scientist</t>
  </si>
  <si>
    <t>Show the total count of company score for data scientist</t>
  </si>
  <si>
    <t>Show the total salary for Razorpoint</t>
  </si>
  <si>
    <t>for 64480 use the vlookup function to determine the job title</t>
  </si>
  <si>
    <t xml:space="preserve">count the total records in the dataset </t>
  </si>
  <si>
    <t xml:space="preserve">what is the total amount of salary </t>
  </si>
  <si>
    <t xml:space="preserve">Sort the salary in desending order and company in increasing order </t>
  </si>
  <si>
    <t>Company</t>
  </si>
  <si>
    <t>Company Score</t>
  </si>
  <si>
    <t>Job Title</t>
  </si>
  <si>
    <t>Date</t>
  </si>
  <si>
    <t>Salary</t>
  </si>
  <si>
    <t>Estimation Type</t>
  </si>
  <si>
    <t>Remote</t>
  </si>
  <si>
    <t>City</t>
  </si>
  <si>
    <t>Country</t>
  </si>
  <si>
    <t>Razorpoint</t>
  </si>
  <si>
    <t>Junior Data Scientist</t>
  </si>
  <si>
    <t>Employer est.</t>
  </si>
  <si>
    <t>Onsite</t>
  </si>
  <si>
    <t>Manchester</t>
  </si>
  <si>
    <t>England</t>
  </si>
  <si>
    <t>tower Hamlets</t>
  </si>
  <si>
    <t>Assistant Data Scientist (Graduate) | R-2375</t>
  </si>
  <si>
    <t>London</t>
  </si>
  <si>
    <t>TW</t>
  </si>
  <si>
    <t>Data Scientist</t>
  </si>
  <si>
    <t>Nottingham</t>
  </si>
  <si>
    <t>NatWest Group</t>
  </si>
  <si>
    <t>Glasdoor est.</t>
  </si>
  <si>
    <t>Edinburgh</t>
  </si>
  <si>
    <t>Scotland</t>
  </si>
  <si>
    <t>iwoca</t>
  </si>
  <si>
    <t>Data Scientist - Ops</t>
  </si>
  <si>
    <t>Spotify</t>
  </si>
  <si>
    <t>Data Scientist, Programming &amp; Editorial</t>
  </si>
  <si>
    <t>LSEG (London Stock Exchange Group)</t>
  </si>
  <si>
    <t>CRED</t>
  </si>
  <si>
    <t>MLN Security</t>
  </si>
  <si>
    <t>PlayStation Global</t>
  </si>
  <si>
    <t>SAVA</t>
  </si>
  <si>
    <t>Data Scientist I/II</t>
  </si>
  <si>
    <t>Volcore</t>
  </si>
  <si>
    <t>Graduate Software Engineer / Data Scientist: Forecasting for Electricity Trading</t>
  </si>
  <si>
    <t>NatWest</t>
  </si>
  <si>
    <t>University of Oxford</t>
  </si>
  <si>
    <t>Data Scientist - IDDO</t>
  </si>
  <si>
    <t>Oxford</t>
  </si>
  <si>
    <t>Similarweb</t>
  </si>
  <si>
    <t>Data Scientist, Payments Fraud</t>
  </si>
  <si>
    <t>Future Workforce</t>
  </si>
  <si>
    <t>Macclesfield</t>
  </si>
  <si>
    <t>Tesco</t>
  </si>
  <si>
    <t>Data Scientist - Forecasting</t>
  </si>
  <si>
    <t>Welwyn Garden City</t>
  </si>
  <si>
    <t>C3 AI</t>
  </si>
  <si>
    <t>Data Scientist / Senior Data Scientist</t>
  </si>
  <si>
    <t>Sky</t>
  </si>
  <si>
    <t>Network Data Scientist</t>
  </si>
  <si>
    <t>QA Apprenticeships</t>
  </si>
  <si>
    <t>Data Scientist Apprentice</t>
  </si>
  <si>
    <t>Meta</t>
  </si>
  <si>
    <t>Data Scientist, Product Analytics</t>
  </si>
  <si>
    <t>Deliveroo</t>
  </si>
  <si>
    <t>HSS Hire Group</t>
  </si>
  <si>
    <t>Data Scientist (retail/ecom)</t>
  </si>
  <si>
    <t>ICAS</t>
  </si>
  <si>
    <t>ION</t>
  </si>
  <si>
    <t>Internship - Data Science</t>
  </si>
  <si>
    <t>British Trust for Ornithology</t>
  </si>
  <si>
    <t>Thetford</t>
  </si>
  <si>
    <t>Edwards Ltd</t>
  </si>
  <si>
    <t>Burgess Hill</t>
  </si>
  <si>
    <t>Yorkshire Building Society</t>
  </si>
  <si>
    <t>Leeds</t>
  </si>
  <si>
    <t>HMGCC</t>
  </si>
  <si>
    <t>Milton Keynes</t>
  </si>
  <si>
    <t>Admiral</t>
  </si>
  <si>
    <t>Cardiff</t>
  </si>
  <si>
    <t>Wales</t>
  </si>
  <si>
    <t>Intellium AI</t>
  </si>
  <si>
    <t>Data Scientist - Intern</t>
  </si>
  <si>
    <t>Bristol</t>
  </si>
  <si>
    <t>Diaceutics</t>
  </si>
  <si>
    <t>Belfast</t>
  </si>
  <si>
    <t>Northern Ireland</t>
  </si>
  <si>
    <t>Oracle</t>
  </si>
  <si>
    <t>Senior Data Scientist</t>
  </si>
  <si>
    <t>Reading</t>
  </si>
  <si>
    <t>NHS Midlands and Lancashire Commissioning Support Unit</t>
  </si>
  <si>
    <t>Birmingham</t>
  </si>
  <si>
    <t>Hadrian</t>
  </si>
  <si>
    <t>Commercial Data Analyst - Internship</t>
  </si>
  <si>
    <t>Peak AI</t>
  </si>
  <si>
    <t>Mastercard</t>
  </si>
  <si>
    <t>Senior Data Scientist - Financial Crime</t>
  </si>
  <si>
    <t>Monzo</t>
  </si>
  <si>
    <t>Senior Data Scientist, Payments</t>
  </si>
  <si>
    <t>PGSM Consulting</t>
  </si>
  <si>
    <t>easyJet</t>
  </si>
  <si>
    <t>Bedfordshire</t>
  </si>
  <si>
    <t>Medialab Group</t>
  </si>
  <si>
    <t>DATA SCIENTIST</t>
  </si>
  <si>
    <t>Castleton Commodities International</t>
  </si>
  <si>
    <t>Data Science Machine Learning Internship (Summer 2025)</t>
  </si>
  <si>
    <t>Windranger Labs</t>
  </si>
  <si>
    <t>Data Analyst</t>
  </si>
  <si>
    <t>Senior Data Scientist, Learning</t>
  </si>
  <si>
    <t>UserTesting</t>
  </si>
  <si>
    <t>Cromwell Group</t>
  </si>
  <si>
    <t>Leicester</t>
  </si>
  <si>
    <t>Climate X</t>
  </si>
  <si>
    <t>Animoca Brands Limited</t>
  </si>
  <si>
    <t>Tokenomics Data Analyst/Scientist</t>
  </si>
  <si>
    <t>AlphaAnalytics Limited</t>
  </si>
  <si>
    <t>Data Scientist/Engineer</t>
  </si>
  <si>
    <t>Chelmsford</t>
  </si>
  <si>
    <t>American Express Global Business Travel</t>
  </si>
  <si>
    <t>JNCTION</t>
  </si>
  <si>
    <t>Data Scientist / AI Consultant</t>
  </si>
  <si>
    <t>Farringdon</t>
  </si>
  <si>
    <t>Moneyhub</t>
  </si>
  <si>
    <t>Junior Data Analyst</t>
  </si>
  <si>
    <t>Cox Automotive</t>
  </si>
  <si>
    <t>Medialab</t>
  </si>
  <si>
    <t>Harris Computer</t>
  </si>
  <si>
    <t>Gateshead</t>
  </si>
  <si>
    <t>Marketing Data Scientist</t>
  </si>
  <si>
    <t>Nationwide</t>
  </si>
  <si>
    <t>Associate Data Scientist, Advanced Analytics</t>
  </si>
  <si>
    <t>Wiltshire</t>
  </si>
  <si>
    <t>Defence Equipment &amp; Support</t>
  </si>
  <si>
    <t>FalconSmartIT</t>
  </si>
  <si>
    <t>ManyPets</t>
  </si>
  <si>
    <t>Lead Data Scientist</t>
  </si>
  <si>
    <t>Robin AI</t>
  </si>
  <si>
    <t>Junior Applied Scientist</t>
  </si>
  <si>
    <t>Capgemini Invent</t>
  </si>
  <si>
    <t>Consultant - Data &amp; AI Strategy - Data Strategy</t>
  </si>
  <si>
    <t>Informed Solutions</t>
  </si>
  <si>
    <t>Finz Limited</t>
  </si>
  <si>
    <t>AI Intern</t>
  </si>
  <si>
    <t>Talenting</t>
  </si>
  <si>
    <t>Contract Data Scientist</t>
  </si>
  <si>
    <t>Creditsafe</t>
  </si>
  <si>
    <t>SKM Group</t>
  </si>
  <si>
    <t xml:space="preserve">for Razor point use the vlookup function to determine the approx salary </t>
  </si>
  <si>
    <t>Company and Job title</t>
  </si>
  <si>
    <t>defined text</t>
  </si>
  <si>
    <t xml:space="preserve">Captilizing the each letter </t>
  </si>
  <si>
    <t xml:space="preserve">Upper case for each letter </t>
  </si>
  <si>
    <t>Lower case of the text</t>
  </si>
  <si>
    <t>For job title junior data scientist and razorpoint show the average salary</t>
  </si>
  <si>
    <t>junior data scientist</t>
  </si>
  <si>
    <t xml:space="preserve">for job title data scientist this is the product of salaries and rounding up the value 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</si>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</sst>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C09]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5" fontId="0" fillId="0" borderId="0" xfId="0" applyNumberFormat="1"/>
    <xf numFmtId="0" fontId="0" fillId="2" borderId="2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9862-A80A-41EA-BDC3-BC243D6FBEA5}">
  <sheetPr>
    <tabColor theme="7"/>
  </sheetPr>
  <dimension ref="A1:L70"/>
  <sheetViews>
    <sheetView zoomScale="82" zoomScaleNormal="82" workbookViewId="0">
      <selection sqref="A1:I1"/>
    </sheetView>
  </sheetViews>
  <sheetFormatPr defaultRowHeight="14.4" x14ac:dyDescent="0.3"/>
  <cols>
    <col min="1" max="1" width="31.5546875" customWidth="1"/>
    <col min="2" max="2" width="19.33203125" customWidth="1"/>
    <col min="3" max="3" width="67.88671875" customWidth="1"/>
    <col min="5" max="5" width="18.21875" customWidth="1"/>
    <col min="6" max="6" width="24.33203125" customWidth="1"/>
    <col min="8" max="8" width="18.33203125" customWidth="1"/>
    <col min="9" max="9" width="13.77734375" customWidth="1"/>
    <col min="10" max="10" width="36.5546875" customWidth="1"/>
    <col min="11" max="11" width="14.44140625" customWidth="1"/>
  </cols>
  <sheetData>
    <row r="1" spans="1:12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2" x14ac:dyDescent="0.3">
      <c r="A2" t="s">
        <v>20</v>
      </c>
      <c r="B2">
        <v>3.4</v>
      </c>
      <c r="C2" t="s">
        <v>21</v>
      </c>
      <c r="D2">
        <v>3</v>
      </c>
      <c r="E2">
        <v>35000</v>
      </c>
      <c r="F2" t="s">
        <v>22</v>
      </c>
      <c r="G2" t="s">
        <v>23</v>
      </c>
      <c r="H2" t="s">
        <v>24</v>
      </c>
      <c r="I2" t="s">
        <v>25</v>
      </c>
    </row>
    <row r="3" spans="1:12" x14ac:dyDescent="0.3">
      <c r="A3" t="s">
        <v>26</v>
      </c>
      <c r="B3">
        <v>3.7</v>
      </c>
      <c r="C3" t="s">
        <v>27</v>
      </c>
      <c r="D3">
        <v>5</v>
      </c>
      <c r="E3">
        <v>64480</v>
      </c>
      <c r="F3" t="s">
        <v>22</v>
      </c>
      <c r="G3" t="s">
        <v>23</v>
      </c>
      <c r="H3" t="s">
        <v>28</v>
      </c>
      <c r="I3" t="s">
        <v>25</v>
      </c>
    </row>
    <row r="4" spans="1:12" x14ac:dyDescent="0.3">
      <c r="A4" t="s">
        <v>29</v>
      </c>
      <c r="B4">
        <v>4</v>
      </c>
      <c r="C4" t="s">
        <v>30</v>
      </c>
      <c r="D4">
        <v>31</v>
      </c>
      <c r="E4">
        <v>57500</v>
      </c>
      <c r="F4" t="s">
        <v>22</v>
      </c>
      <c r="G4" t="s">
        <v>23</v>
      </c>
      <c r="H4" t="s">
        <v>31</v>
      </c>
      <c r="I4" t="s">
        <v>25</v>
      </c>
    </row>
    <row r="5" spans="1:12" x14ac:dyDescent="0.3">
      <c r="A5" t="s">
        <v>32</v>
      </c>
      <c r="B5">
        <v>4.5999999999999996</v>
      </c>
      <c r="C5" t="s">
        <v>30</v>
      </c>
      <c r="D5">
        <v>2</v>
      </c>
      <c r="E5">
        <v>47500</v>
      </c>
      <c r="F5" t="s">
        <v>33</v>
      </c>
      <c r="G5" t="s">
        <v>23</v>
      </c>
      <c r="H5" t="s">
        <v>34</v>
      </c>
      <c r="I5" t="s">
        <v>35</v>
      </c>
    </row>
    <row r="6" spans="1:12" x14ac:dyDescent="0.3">
      <c r="A6" t="s">
        <v>36</v>
      </c>
      <c r="B6">
        <v>3.9</v>
      </c>
      <c r="C6" t="s">
        <v>37</v>
      </c>
      <c r="D6">
        <v>7</v>
      </c>
      <c r="E6">
        <v>75000</v>
      </c>
      <c r="F6" t="s">
        <v>22</v>
      </c>
      <c r="G6" t="s">
        <v>23</v>
      </c>
      <c r="H6" t="s">
        <v>28</v>
      </c>
      <c r="I6" t="s">
        <v>25</v>
      </c>
      <c r="K6" s="1" t="s">
        <v>13</v>
      </c>
      <c r="L6" s="1" t="s">
        <v>15</v>
      </c>
    </row>
    <row r="7" spans="1:12" x14ac:dyDescent="0.3">
      <c r="A7" t="s">
        <v>38</v>
      </c>
      <c r="B7">
        <v>3.8</v>
      </c>
      <c r="C7" t="s">
        <v>39</v>
      </c>
      <c r="D7">
        <v>41</v>
      </c>
      <c r="E7">
        <v>124000</v>
      </c>
      <c r="F7" t="s">
        <v>22</v>
      </c>
      <c r="G7" t="s">
        <v>23</v>
      </c>
      <c r="H7" t="s">
        <v>28</v>
      </c>
      <c r="I7" t="s">
        <v>25</v>
      </c>
      <c r="K7" t="s">
        <v>21</v>
      </c>
    </row>
    <row r="8" spans="1:12" x14ac:dyDescent="0.3">
      <c r="A8" t="s">
        <v>40</v>
      </c>
      <c r="B8">
        <v>4.0999999999999996</v>
      </c>
      <c r="C8" t="s">
        <v>30</v>
      </c>
      <c r="D8">
        <v>20</v>
      </c>
      <c r="E8">
        <v>80000</v>
      </c>
      <c r="F8" t="s">
        <v>33</v>
      </c>
      <c r="G8" t="s">
        <v>23</v>
      </c>
      <c r="H8" t="s">
        <v>28</v>
      </c>
      <c r="I8" t="s">
        <v>25</v>
      </c>
    </row>
    <row r="9" spans="1:12" x14ac:dyDescent="0.3">
      <c r="A9" t="s">
        <v>41</v>
      </c>
      <c r="B9">
        <v>4.0999999999999996</v>
      </c>
      <c r="C9" t="s">
        <v>30</v>
      </c>
      <c r="D9">
        <v>26</v>
      </c>
      <c r="E9">
        <v>36000</v>
      </c>
      <c r="F9" t="s">
        <v>22</v>
      </c>
      <c r="G9" t="s">
        <v>17</v>
      </c>
      <c r="H9" t="s">
        <v>28</v>
      </c>
      <c r="I9" t="s">
        <v>25</v>
      </c>
    </row>
    <row r="10" spans="1:12" x14ac:dyDescent="0.3">
      <c r="A10" t="s">
        <v>42</v>
      </c>
      <c r="B10">
        <v>3.2</v>
      </c>
      <c r="C10" t="s">
        <v>21</v>
      </c>
      <c r="D10">
        <v>33</v>
      </c>
      <c r="E10">
        <v>59500</v>
      </c>
      <c r="F10" t="s">
        <v>33</v>
      </c>
      <c r="G10" t="s">
        <v>23</v>
      </c>
      <c r="H10" t="s">
        <v>28</v>
      </c>
      <c r="I10" t="s">
        <v>25</v>
      </c>
    </row>
    <row r="11" spans="1:12" x14ac:dyDescent="0.3">
      <c r="A11" t="s">
        <v>43</v>
      </c>
      <c r="B11">
        <v>4</v>
      </c>
      <c r="C11" t="s">
        <v>30</v>
      </c>
      <c r="D11">
        <v>11</v>
      </c>
      <c r="E11">
        <v>34000</v>
      </c>
      <c r="F11" t="s">
        <v>22</v>
      </c>
      <c r="G11" t="s">
        <v>23</v>
      </c>
      <c r="H11" t="s">
        <v>28</v>
      </c>
      <c r="I11" t="s">
        <v>25</v>
      </c>
    </row>
    <row r="12" spans="1:12" x14ac:dyDescent="0.3">
      <c r="A12" t="s">
        <v>44</v>
      </c>
      <c r="B12">
        <v>4.0999999999999996</v>
      </c>
      <c r="C12" t="s">
        <v>45</v>
      </c>
      <c r="D12">
        <v>5</v>
      </c>
      <c r="E12">
        <v>47500</v>
      </c>
      <c r="F12" t="s">
        <v>33</v>
      </c>
      <c r="G12" t="s">
        <v>23</v>
      </c>
      <c r="H12" t="s">
        <v>28</v>
      </c>
      <c r="I12" t="s">
        <v>25</v>
      </c>
      <c r="K12" s="1" t="s">
        <v>11</v>
      </c>
    </row>
    <row r="13" spans="1:12" x14ac:dyDescent="0.3">
      <c r="A13" t="s">
        <v>46</v>
      </c>
      <c r="B13">
        <v>3.9</v>
      </c>
      <c r="C13" t="s">
        <v>47</v>
      </c>
      <c r="D13">
        <v>3</v>
      </c>
      <c r="E13">
        <v>48000</v>
      </c>
      <c r="F13" t="s">
        <v>22</v>
      </c>
      <c r="G13" t="s">
        <v>23</v>
      </c>
      <c r="H13" t="s">
        <v>24</v>
      </c>
      <c r="I13" t="s">
        <v>25</v>
      </c>
      <c r="K13" t="s">
        <v>20</v>
      </c>
    </row>
    <row r="14" spans="1:12" x14ac:dyDescent="0.3">
      <c r="A14" t="s">
        <v>48</v>
      </c>
      <c r="B14">
        <v>3.9</v>
      </c>
      <c r="C14" t="s">
        <v>30</v>
      </c>
      <c r="D14">
        <v>3</v>
      </c>
      <c r="E14">
        <v>94000</v>
      </c>
      <c r="F14" t="s">
        <v>33</v>
      </c>
      <c r="G14" t="s">
        <v>23</v>
      </c>
      <c r="H14" t="s">
        <v>34</v>
      </c>
      <c r="I14" t="s">
        <v>35</v>
      </c>
    </row>
    <row r="15" spans="1:12" x14ac:dyDescent="0.3">
      <c r="A15" t="s">
        <v>49</v>
      </c>
      <c r="B15">
        <v>3.7</v>
      </c>
      <c r="C15" t="s">
        <v>50</v>
      </c>
      <c r="D15">
        <v>30</v>
      </c>
      <c r="E15">
        <v>60500</v>
      </c>
      <c r="F15" t="s">
        <v>33</v>
      </c>
      <c r="G15" t="s">
        <v>23</v>
      </c>
      <c r="H15" t="s">
        <v>51</v>
      </c>
      <c r="I15" t="s">
        <v>25</v>
      </c>
    </row>
    <row r="16" spans="1:12" x14ac:dyDescent="0.3">
      <c r="A16" t="s">
        <v>52</v>
      </c>
      <c r="B16">
        <v>3.3</v>
      </c>
      <c r="C16" t="s">
        <v>30</v>
      </c>
      <c r="D16">
        <v>6</v>
      </c>
      <c r="E16">
        <v>48000</v>
      </c>
      <c r="F16" t="s">
        <v>22</v>
      </c>
      <c r="G16" t="s">
        <v>23</v>
      </c>
      <c r="H16" t="s">
        <v>28</v>
      </c>
      <c r="I16" t="s">
        <v>25</v>
      </c>
      <c r="K16" s="1" t="s">
        <v>13</v>
      </c>
    </row>
    <row r="17" spans="1:11" x14ac:dyDescent="0.3">
      <c r="A17" t="s">
        <v>38</v>
      </c>
      <c r="B17">
        <v>3.7</v>
      </c>
      <c r="C17" t="s">
        <v>53</v>
      </c>
      <c r="D17">
        <v>21</v>
      </c>
      <c r="E17">
        <v>62000</v>
      </c>
      <c r="F17" t="s">
        <v>33</v>
      </c>
      <c r="G17" t="s">
        <v>23</v>
      </c>
      <c r="H17" t="s">
        <v>28</v>
      </c>
      <c r="I17" t="s">
        <v>25</v>
      </c>
      <c r="K17" t="s">
        <v>30</v>
      </c>
    </row>
    <row r="18" spans="1:11" x14ac:dyDescent="0.3">
      <c r="A18" t="s">
        <v>54</v>
      </c>
      <c r="B18">
        <v>3.6</v>
      </c>
      <c r="C18" t="s">
        <v>30</v>
      </c>
      <c r="D18">
        <v>43</v>
      </c>
      <c r="E18">
        <v>70500</v>
      </c>
      <c r="F18" t="s">
        <v>33</v>
      </c>
      <c r="G18" t="s">
        <v>23</v>
      </c>
      <c r="H18" t="s">
        <v>55</v>
      </c>
      <c r="I18" t="s">
        <v>25</v>
      </c>
    </row>
    <row r="19" spans="1:11" x14ac:dyDescent="0.3">
      <c r="A19" t="s">
        <v>56</v>
      </c>
      <c r="B19">
        <v>4</v>
      </c>
      <c r="C19" t="s">
        <v>57</v>
      </c>
      <c r="D19">
        <v>18</v>
      </c>
      <c r="E19">
        <v>63000</v>
      </c>
      <c r="F19" t="s">
        <v>33</v>
      </c>
      <c r="G19" t="s">
        <v>23</v>
      </c>
      <c r="H19" t="s">
        <v>58</v>
      </c>
      <c r="I19" t="s">
        <v>25</v>
      </c>
    </row>
    <row r="20" spans="1:11" x14ac:dyDescent="0.3">
      <c r="A20" t="s">
        <v>59</v>
      </c>
      <c r="B20">
        <v>3.4</v>
      </c>
      <c r="C20" t="s">
        <v>60</v>
      </c>
      <c r="D20">
        <v>16</v>
      </c>
      <c r="E20">
        <v>40000</v>
      </c>
      <c r="F20" t="s">
        <v>22</v>
      </c>
      <c r="G20" t="s">
        <v>23</v>
      </c>
      <c r="H20" t="s">
        <v>28</v>
      </c>
      <c r="I20" t="s">
        <v>25</v>
      </c>
    </row>
    <row r="21" spans="1:11" x14ac:dyDescent="0.3">
      <c r="A21" t="s">
        <v>61</v>
      </c>
      <c r="B21">
        <v>2.8</v>
      </c>
      <c r="C21" t="s">
        <v>62</v>
      </c>
      <c r="D21">
        <v>6</v>
      </c>
      <c r="E21">
        <v>52500</v>
      </c>
      <c r="F21" t="s">
        <v>22</v>
      </c>
      <c r="G21" t="s">
        <v>23</v>
      </c>
      <c r="H21" t="s">
        <v>28</v>
      </c>
      <c r="I21" t="s">
        <v>25</v>
      </c>
    </row>
    <row r="22" spans="1:11" x14ac:dyDescent="0.3">
      <c r="A22" t="s">
        <v>63</v>
      </c>
      <c r="B22">
        <v>3.3</v>
      </c>
      <c r="C22" t="s">
        <v>64</v>
      </c>
      <c r="D22">
        <v>6</v>
      </c>
      <c r="E22">
        <v>32000</v>
      </c>
      <c r="F22" t="s">
        <v>22</v>
      </c>
      <c r="G22" t="s">
        <v>23</v>
      </c>
      <c r="H22" t="s">
        <v>28</v>
      </c>
      <c r="I22" t="s">
        <v>25</v>
      </c>
    </row>
    <row r="23" spans="1:11" x14ac:dyDescent="0.3">
      <c r="A23" t="s">
        <v>65</v>
      </c>
      <c r="B23">
        <v>4.3</v>
      </c>
      <c r="C23" t="s">
        <v>66</v>
      </c>
      <c r="D23">
        <v>31</v>
      </c>
      <c r="E23">
        <v>44500</v>
      </c>
      <c r="F23" t="s">
        <v>33</v>
      </c>
      <c r="G23" t="s">
        <v>17</v>
      </c>
      <c r="H23" t="s">
        <v>28</v>
      </c>
      <c r="I23" t="s">
        <v>25</v>
      </c>
    </row>
    <row r="24" spans="1:11" x14ac:dyDescent="0.3">
      <c r="A24" t="s">
        <v>67</v>
      </c>
      <c r="B24">
        <v>3.5</v>
      </c>
      <c r="C24" t="s">
        <v>30</v>
      </c>
      <c r="D24">
        <v>13</v>
      </c>
      <c r="E24">
        <v>48000</v>
      </c>
      <c r="F24" t="s">
        <v>22</v>
      </c>
      <c r="G24" t="s">
        <v>23</v>
      </c>
      <c r="H24" t="s">
        <v>28</v>
      </c>
      <c r="I24" t="s">
        <v>25</v>
      </c>
    </row>
    <row r="25" spans="1:11" x14ac:dyDescent="0.3">
      <c r="A25" t="s">
        <v>68</v>
      </c>
      <c r="B25">
        <v>4.2</v>
      </c>
      <c r="C25" t="s">
        <v>69</v>
      </c>
      <c r="D25">
        <v>41</v>
      </c>
      <c r="E25">
        <v>56000</v>
      </c>
      <c r="F25" t="s">
        <v>22</v>
      </c>
      <c r="G25" t="s">
        <v>17</v>
      </c>
      <c r="H25" t="s">
        <v>28</v>
      </c>
      <c r="I25" t="s">
        <v>25</v>
      </c>
    </row>
    <row r="26" spans="1:11" x14ac:dyDescent="0.3">
      <c r="A26" t="s">
        <v>70</v>
      </c>
      <c r="B26">
        <v>3</v>
      </c>
      <c r="C26" t="s">
        <v>30</v>
      </c>
      <c r="D26">
        <v>5</v>
      </c>
      <c r="E26">
        <v>44500</v>
      </c>
      <c r="F26" t="s">
        <v>33</v>
      </c>
      <c r="G26" t="s">
        <v>23</v>
      </c>
      <c r="H26" t="s">
        <v>34</v>
      </c>
      <c r="I26" t="s">
        <v>35</v>
      </c>
    </row>
    <row r="27" spans="1:11" x14ac:dyDescent="0.3">
      <c r="A27" t="s">
        <v>71</v>
      </c>
      <c r="B27">
        <v>3.4</v>
      </c>
      <c r="C27" t="s">
        <v>72</v>
      </c>
      <c r="D27">
        <v>40</v>
      </c>
      <c r="E27">
        <v>36000</v>
      </c>
      <c r="F27" t="s">
        <v>33</v>
      </c>
      <c r="G27" t="s">
        <v>23</v>
      </c>
      <c r="H27" t="s">
        <v>28</v>
      </c>
      <c r="I27" t="s">
        <v>25</v>
      </c>
    </row>
    <row r="28" spans="1:11" x14ac:dyDescent="0.3">
      <c r="A28" t="s">
        <v>73</v>
      </c>
      <c r="B28">
        <v>3.5</v>
      </c>
      <c r="C28" t="s">
        <v>30</v>
      </c>
      <c r="D28">
        <v>5</v>
      </c>
      <c r="E28">
        <v>76500</v>
      </c>
      <c r="F28" t="s">
        <v>33</v>
      </c>
      <c r="G28" t="s">
        <v>23</v>
      </c>
      <c r="H28" t="s">
        <v>74</v>
      </c>
      <c r="I28" t="s">
        <v>25</v>
      </c>
    </row>
    <row r="29" spans="1:11" x14ac:dyDescent="0.3">
      <c r="A29" t="s">
        <v>75</v>
      </c>
      <c r="B29">
        <v>3.8</v>
      </c>
      <c r="C29" t="s">
        <v>30</v>
      </c>
      <c r="D29">
        <v>36</v>
      </c>
      <c r="E29">
        <v>47000</v>
      </c>
      <c r="F29" t="s">
        <v>22</v>
      </c>
      <c r="G29" t="s">
        <v>23</v>
      </c>
      <c r="H29" t="s">
        <v>76</v>
      </c>
      <c r="I29" t="s">
        <v>25</v>
      </c>
    </row>
    <row r="30" spans="1:11" x14ac:dyDescent="0.3">
      <c r="A30" t="s">
        <v>77</v>
      </c>
      <c r="B30">
        <v>3.7</v>
      </c>
      <c r="C30" t="s">
        <v>30</v>
      </c>
      <c r="D30">
        <v>7</v>
      </c>
      <c r="E30">
        <v>51000</v>
      </c>
      <c r="F30" t="s">
        <v>33</v>
      </c>
      <c r="G30" t="s">
        <v>23</v>
      </c>
      <c r="H30" t="s">
        <v>78</v>
      </c>
      <c r="I30" t="s">
        <v>25</v>
      </c>
    </row>
    <row r="31" spans="1:11" x14ac:dyDescent="0.3">
      <c r="A31" t="s">
        <v>79</v>
      </c>
      <c r="B31">
        <v>5</v>
      </c>
      <c r="C31" t="s">
        <v>30</v>
      </c>
      <c r="D31">
        <v>14</v>
      </c>
      <c r="E31">
        <v>62000</v>
      </c>
      <c r="F31" t="s">
        <v>33</v>
      </c>
      <c r="G31" t="s">
        <v>23</v>
      </c>
      <c r="H31" t="s">
        <v>80</v>
      </c>
      <c r="I31" t="s">
        <v>25</v>
      </c>
    </row>
    <row r="32" spans="1:11" x14ac:dyDescent="0.3">
      <c r="A32" t="s">
        <v>81</v>
      </c>
      <c r="B32">
        <v>3.8</v>
      </c>
      <c r="C32" t="s">
        <v>30</v>
      </c>
      <c r="D32">
        <v>17</v>
      </c>
      <c r="E32">
        <v>58000</v>
      </c>
      <c r="F32" t="s">
        <v>33</v>
      </c>
      <c r="G32" t="s">
        <v>23</v>
      </c>
      <c r="H32" t="s">
        <v>82</v>
      </c>
      <c r="I32" t="s">
        <v>83</v>
      </c>
    </row>
    <row r="33" spans="1:9" x14ac:dyDescent="0.3">
      <c r="A33" t="s">
        <v>84</v>
      </c>
      <c r="B33">
        <v>4.2</v>
      </c>
      <c r="C33" t="s">
        <v>85</v>
      </c>
      <c r="D33">
        <v>43</v>
      </c>
      <c r="E33">
        <v>47000</v>
      </c>
      <c r="F33" t="s">
        <v>33</v>
      </c>
      <c r="G33" t="s">
        <v>23</v>
      </c>
      <c r="H33" t="s">
        <v>86</v>
      </c>
      <c r="I33" t="s">
        <v>25</v>
      </c>
    </row>
    <row r="34" spans="1:9" x14ac:dyDescent="0.3">
      <c r="A34" t="s">
        <v>87</v>
      </c>
      <c r="B34">
        <v>3.8</v>
      </c>
      <c r="C34" t="s">
        <v>30</v>
      </c>
      <c r="D34">
        <v>4</v>
      </c>
      <c r="E34">
        <v>38500</v>
      </c>
      <c r="F34" t="s">
        <v>33</v>
      </c>
      <c r="G34" t="s">
        <v>23</v>
      </c>
      <c r="H34" t="s">
        <v>88</v>
      </c>
      <c r="I34" t="s">
        <v>89</v>
      </c>
    </row>
    <row r="35" spans="1:9" x14ac:dyDescent="0.3">
      <c r="A35" t="s">
        <v>90</v>
      </c>
      <c r="B35">
        <v>4.0999999999999996</v>
      </c>
      <c r="C35" t="s">
        <v>91</v>
      </c>
      <c r="D35">
        <v>44</v>
      </c>
      <c r="E35">
        <v>123000</v>
      </c>
      <c r="F35" t="s">
        <v>33</v>
      </c>
      <c r="G35" t="s">
        <v>23</v>
      </c>
      <c r="H35" t="s">
        <v>92</v>
      </c>
      <c r="I35" t="s">
        <v>25</v>
      </c>
    </row>
    <row r="36" spans="1:9" x14ac:dyDescent="0.3">
      <c r="A36" t="s">
        <v>93</v>
      </c>
      <c r="B36">
        <v>4.3</v>
      </c>
      <c r="C36" t="s">
        <v>30</v>
      </c>
      <c r="D36">
        <v>20</v>
      </c>
      <c r="E36">
        <v>60500</v>
      </c>
      <c r="F36" t="s">
        <v>33</v>
      </c>
      <c r="G36" t="s">
        <v>23</v>
      </c>
      <c r="H36" t="s">
        <v>94</v>
      </c>
      <c r="I36" t="s">
        <v>25</v>
      </c>
    </row>
    <row r="37" spans="1:9" x14ac:dyDescent="0.3">
      <c r="A37" t="s">
        <v>95</v>
      </c>
      <c r="B37">
        <v>3.7</v>
      </c>
      <c r="C37" t="s">
        <v>96</v>
      </c>
      <c r="D37">
        <v>2</v>
      </c>
      <c r="E37">
        <v>55500</v>
      </c>
      <c r="F37" t="s">
        <v>33</v>
      </c>
      <c r="G37" t="s">
        <v>23</v>
      </c>
      <c r="H37" t="s">
        <v>28</v>
      </c>
      <c r="I37" t="s">
        <v>25</v>
      </c>
    </row>
    <row r="38" spans="1:9" x14ac:dyDescent="0.3">
      <c r="A38" t="s">
        <v>97</v>
      </c>
      <c r="B38">
        <v>4</v>
      </c>
      <c r="C38" t="s">
        <v>30</v>
      </c>
      <c r="D38">
        <v>6</v>
      </c>
      <c r="E38">
        <v>33500</v>
      </c>
      <c r="F38" t="s">
        <v>33</v>
      </c>
      <c r="G38" t="s">
        <v>23</v>
      </c>
      <c r="H38" t="s">
        <v>24</v>
      </c>
      <c r="I38" t="s">
        <v>25</v>
      </c>
    </row>
    <row r="39" spans="1:9" x14ac:dyDescent="0.3">
      <c r="A39" t="s">
        <v>98</v>
      </c>
      <c r="B39">
        <v>3.9</v>
      </c>
      <c r="C39" t="s">
        <v>99</v>
      </c>
      <c r="D39">
        <v>40</v>
      </c>
      <c r="E39">
        <v>34000</v>
      </c>
      <c r="F39" t="s">
        <v>33</v>
      </c>
      <c r="G39" t="s">
        <v>23</v>
      </c>
      <c r="H39" t="s">
        <v>28</v>
      </c>
      <c r="I39" t="s">
        <v>25</v>
      </c>
    </row>
    <row r="40" spans="1:9" x14ac:dyDescent="0.3">
      <c r="A40" t="s">
        <v>100</v>
      </c>
      <c r="B40">
        <v>3.3</v>
      </c>
      <c r="C40" t="s">
        <v>101</v>
      </c>
      <c r="D40">
        <v>13</v>
      </c>
      <c r="E40">
        <v>33500</v>
      </c>
      <c r="F40" t="s">
        <v>22</v>
      </c>
      <c r="G40" t="s">
        <v>23</v>
      </c>
      <c r="H40" t="s">
        <v>28</v>
      </c>
      <c r="I40" t="s">
        <v>25</v>
      </c>
    </row>
    <row r="41" spans="1:9" x14ac:dyDescent="0.3">
      <c r="A41" t="s">
        <v>102</v>
      </c>
      <c r="B41">
        <v>4.0999999999999996</v>
      </c>
      <c r="C41" t="s">
        <v>30</v>
      </c>
      <c r="D41">
        <v>30</v>
      </c>
      <c r="E41">
        <v>50000</v>
      </c>
      <c r="F41" t="s">
        <v>22</v>
      </c>
      <c r="G41" t="s">
        <v>23</v>
      </c>
      <c r="H41" t="s">
        <v>92</v>
      </c>
      <c r="I41" t="s">
        <v>25</v>
      </c>
    </row>
    <row r="42" spans="1:9" x14ac:dyDescent="0.3">
      <c r="A42" t="s">
        <v>103</v>
      </c>
      <c r="B42">
        <v>4.5999999999999996</v>
      </c>
      <c r="C42" t="s">
        <v>91</v>
      </c>
      <c r="D42">
        <v>4</v>
      </c>
      <c r="E42">
        <v>33000</v>
      </c>
      <c r="F42" t="s">
        <v>22</v>
      </c>
      <c r="G42" t="s">
        <v>23</v>
      </c>
      <c r="H42" t="s">
        <v>104</v>
      </c>
      <c r="I42" t="s">
        <v>25</v>
      </c>
    </row>
    <row r="43" spans="1:9" x14ac:dyDescent="0.3">
      <c r="A43" t="s">
        <v>105</v>
      </c>
      <c r="B43">
        <v>1.7</v>
      </c>
      <c r="C43" t="s">
        <v>106</v>
      </c>
      <c r="D43">
        <v>26</v>
      </c>
      <c r="E43">
        <v>39500</v>
      </c>
      <c r="F43" t="s">
        <v>33</v>
      </c>
      <c r="G43" t="s">
        <v>23</v>
      </c>
      <c r="H43" t="s">
        <v>28</v>
      </c>
      <c r="I43" t="s">
        <v>25</v>
      </c>
    </row>
    <row r="44" spans="1:9" x14ac:dyDescent="0.3">
      <c r="A44" t="s">
        <v>107</v>
      </c>
      <c r="B44">
        <v>4.2</v>
      </c>
      <c r="C44" t="s">
        <v>108</v>
      </c>
      <c r="D44">
        <v>35</v>
      </c>
      <c r="E44">
        <v>58500</v>
      </c>
      <c r="F44" t="s">
        <v>33</v>
      </c>
      <c r="G44" t="s">
        <v>23</v>
      </c>
      <c r="H44" t="s">
        <v>28</v>
      </c>
      <c r="I44" t="s">
        <v>25</v>
      </c>
    </row>
    <row r="45" spans="1:9" x14ac:dyDescent="0.3">
      <c r="A45" t="s">
        <v>109</v>
      </c>
      <c r="B45">
        <v>4.8</v>
      </c>
      <c r="C45" t="s">
        <v>110</v>
      </c>
      <c r="D45">
        <v>10</v>
      </c>
      <c r="E45">
        <v>70000</v>
      </c>
      <c r="F45" t="s">
        <v>22</v>
      </c>
      <c r="G45" t="s">
        <v>17</v>
      </c>
      <c r="H45" t="s">
        <v>28</v>
      </c>
      <c r="I45" t="s">
        <v>25</v>
      </c>
    </row>
    <row r="46" spans="1:9" x14ac:dyDescent="0.3">
      <c r="A46" t="s">
        <v>38</v>
      </c>
      <c r="B46">
        <v>4</v>
      </c>
      <c r="C46" t="s">
        <v>111</v>
      </c>
      <c r="D46">
        <v>4</v>
      </c>
      <c r="E46">
        <v>110000</v>
      </c>
      <c r="F46" t="s">
        <v>33</v>
      </c>
      <c r="G46" t="s">
        <v>23</v>
      </c>
      <c r="H46" t="s">
        <v>28</v>
      </c>
      <c r="I46" t="s">
        <v>25</v>
      </c>
    </row>
    <row r="47" spans="1:9" x14ac:dyDescent="0.3">
      <c r="A47" t="s">
        <v>112</v>
      </c>
      <c r="B47">
        <v>3.8</v>
      </c>
      <c r="C47" t="s">
        <v>30</v>
      </c>
      <c r="D47">
        <v>32</v>
      </c>
      <c r="E47">
        <v>31000</v>
      </c>
      <c r="F47" t="s">
        <v>22</v>
      </c>
      <c r="G47" t="s">
        <v>23</v>
      </c>
      <c r="H47" t="s">
        <v>34</v>
      </c>
      <c r="I47" t="s">
        <v>35</v>
      </c>
    </row>
    <row r="48" spans="1:9" x14ac:dyDescent="0.3">
      <c r="A48" t="s">
        <v>113</v>
      </c>
      <c r="B48">
        <v>4.2</v>
      </c>
      <c r="C48" t="s">
        <v>30</v>
      </c>
      <c r="D48">
        <v>42</v>
      </c>
      <c r="E48">
        <v>44500</v>
      </c>
      <c r="F48" t="s">
        <v>22</v>
      </c>
      <c r="G48" t="s">
        <v>23</v>
      </c>
      <c r="H48" t="s">
        <v>114</v>
      </c>
      <c r="I48" t="s">
        <v>25</v>
      </c>
    </row>
    <row r="49" spans="1:9" x14ac:dyDescent="0.3">
      <c r="A49" t="s">
        <v>115</v>
      </c>
      <c r="B49">
        <v>4</v>
      </c>
      <c r="C49" t="s">
        <v>30</v>
      </c>
      <c r="D49">
        <v>35</v>
      </c>
      <c r="E49">
        <v>56500</v>
      </c>
      <c r="F49" t="s">
        <v>33</v>
      </c>
      <c r="G49" t="s">
        <v>23</v>
      </c>
      <c r="H49" t="s">
        <v>28</v>
      </c>
      <c r="I49" t="s">
        <v>25</v>
      </c>
    </row>
    <row r="50" spans="1:9" x14ac:dyDescent="0.3">
      <c r="A50" t="s">
        <v>116</v>
      </c>
      <c r="B50">
        <v>3.6</v>
      </c>
      <c r="C50" t="s">
        <v>117</v>
      </c>
      <c r="D50">
        <v>31</v>
      </c>
      <c r="E50">
        <v>47500</v>
      </c>
      <c r="F50" t="s">
        <v>33</v>
      </c>
      <c r="G50" t="s">
        <v>17</v>
      </c>
      <c r="H50" t="s">
        <v>28</v>
      </c>
      <c r="I50" t="s">
        <v>25</v>
      </c>
    </row>
    <row r="51" spans="1:9" x14ac:dyDescent="0.3">
      <c r="A51" t="s">
        <v>118</v>
      </c>
      <c r="B51">
        <v>4.3</v>
      </c>
      <c r="C51" t="s">
        <v>119</v>
      </c>
      <c r="D51">
        <v>26</v>
      </c>
      <c r="E51">
        <v>65000</v>
      </c>
      <c r="F51" t="s">
        <v>22</v>
      </c>
      <c r="G51" t="s">
        <v>23</v>
      </c>
      <c r="H51" t="s">
        <v>120</v>
      </c>
      <c r="I51" t="s">
        <v>25</v>
      </c>
    </row>
    <row r="52" spans="1:9" x14ac:dyDescent="0.3">
      <c r="A52" t="s">
        <v>121</v>
      </c>
      <c r="B52">
        <v>2.8</v>
      </c>
      <c r="C52" t="s">
        <v>91</v>
      </c>
      <c r="D52">
        <v>35</v>
      </c>
      <c r="E52">
        <v>56000</v>
      </c>
      <c r="F52" t="s">
        <v>33</v>
      </c>
      <c r="G52" t="s">
        <v>17</v>
      </c>
      <c r="H52" t="s">
        <v>120</v>
      </c>
      <c r="I52" t="s">
        <v>25</v>
      </c>
    </row>
    <row r="53" spans="1:9" x14ac:dyDescent="0.3">
      <c r="A53" t="s">
        <v>122</v>
      </c>
      <c r="B53">
        <v>4.2</v>
      </c>
      <c r="C53" t="s">
        <v>123</v>
      </c>
      <c r="D53">
        <v>26</v>
      </c>
      <c r="E53">
        <v>40000</v>
      </c>
      <c r="F53" t="s">
        <v>33</v>
      </c>
      <c r="G53" t="s">
        <v>23</v>
      </c>
      <c r="H53" t="s">
        <v>124</v>
      </c>
      <c r="I53" t="s">
        <v>25</v>
      </c>
    </row>
    <row r="54" spans="1:9" x14ac:dyDescent="0.3">
      <c r="A54" t="s">
        <v>125</v>
      </c>
      <c r="B54">
        <v>4.2</v>
      </c>
      <c r="C54" t="s">
        <v>30</v>
      </c>
      <c r="D54">
        <v>5</v>
      </c>
      <c r="E54">
        <v>31000</v>
      </c>
      <c r="F54" t="s">
        <v>33</v>
      </c>
      <c r="G54" t="s">
        <v>17</v>
      </c>
      <c r="H54" t="s">
        <v>124</v>
      </c>
      <c r="I54" t="s">
        <v>25</v>
      </c>
    </row>
    <row r="55" spans="1:9" x14ac:dyDescent="0.3">
      <c r="A55" t="s">
        <v>20</v>
      </c>
      <c r="B55">
        <v>4.4000000000000004</v>
      </c>
      <c r="C55" t="s">
        <v>126</v>
      </c>
      <c r="D55">
        <v>20</v>
      </c>
      <c r="E55">
        <v>102000</v>
      </c>
      <c r="F55" t="s">
        <v>22</v>
      </c>
      <c r="G55" t="s">
        <v>23</v>
      </c>
      <c r="H55" t="s">
        <v>28</v>
      </c>
      <c r="I55" t="s">
        <v>25</v>
      </c>
    </row>
    <row r="56" spans="1:9" x14ac:dyDescent="0.3">
      <c r="A56" t="s">
        <v>127</v>
      </c>
      <c r="B56">
        <v>5</v>
      </c>
      <c r="C56" t="s">
        <v>30</v>
      </c>
      <c r="D56">
        <v>40</v>
      </c>
      <c r="E56">
        <v>52500</v>
      </c>
      <c r="F56" t="s">
        <v>33</v>
      </c>
      <c r="G56" t="s">
        <v>23</v>
      </c>
      <c r="H56" t="s">
        <v>24</v>
      </c>
      <c r="I56" t="s">
        <v>25</v>
      </c>
    </row>
    <row r="57" spans="1:9" x14ac:dyDescent="0.3">
      <c r="A57" t="s">
        <v>128</v>
      </c>
      <c r="B57">
        <v>3.9</v>
      </c>
      <c r="C57" t="s">
        <v>106</v>
      </c>
      <c r="D57">
        <v>31</v>
      </c>
      <c r="E57">
        <v>67500</v>
      </c>
      <c r="F57" t="s">
        <v>33</v>
      </c>
      <c r="G57" t="s">
        <v>23</v>
      </c>
      <c r="H57" t="s">
        <v>28</v>
      </c>
      <c r="I57" t="s">
        <v>25</v>
      </c>
    </row>
    <row r="58" spans="1:9" x14ac:dyDescent="0.3">
      <c r="A58" t="s">
        <v>129</v>
      </c>
      <c r="B58">
        <v>4.0999999999999996</v>
      </c>
      <c r="C58" t="s">
        <v>30</v>
      </c>
      <c r="D58">
        <v>35</v>
      </c>
      <c r="E58">
        <v>35500</v>
      </c>
      <c r="F58" t="s">
        <v>22</v>
      </c>
      <c r="G58" t="s">
        <v>23</v>
      </c>
      <c r="H58" t="s">
        <v>130</v>
      </c>
      <c r="I58" t="s">
        <v>25</v>
      </c>
    </row>
    <row r="59" spans="1:9" x14ac:dyDescent="0.3">
      <c r="A59" t="s">
        <v>65</v>
      </c>
      <c r="B59">
        <v>3.8</v>
      </c>
      <c r="C59" t="s">
        <v>131</v>
      </c>
      <c r="D59">
        <v>19</v>
      </c>
      <c r="E59">
        <v>74500</v>
      </c>
      <c r="F59" t="s">
        <v>33</v>
      </c>
      <c r="G59" t="s">
        <v>23</v>
      </c>
      <c r="H59" t="s">
        <v>28</v>
      </c>
      <c r="I59" t="s">
        <v>25</v>
      </c>
    </row>
    <row r="60" spans="1:9" x14ac:dyDescent="0.3">
      <c r="A60" t="s">
        <v>132</v>
      </c>
      <c r="B60">
        <v>4.2</v>
      </c>
      <c r="C60" t="s">
        <v>133</v>
      </c>
      <c r="D60">
        <v>19</v>
      </c>
      <c r="E60">
        <v>47500</v>
      </c>
      <c r="F60" t="s">
        <v>33</v>
      </c>
      <c r="G60" t="s">
        <v>23</v>
      </c>
      <c r="H60" t="s">
        <v>134</v>
      </c>
      <c r="I60" t="s">
        <v>25</v>
      </c>
    </row>
    <row r="61" spans="1:9" x14ac:dyDescent="0.3">
      <c r="A61" t="s">
        <v>135</v>
      </c>
      <c r="B61">
        <v>4.4000000000000004</v>
      </c>
      <c r="C61" t="s">
        <v>30</v>
      </c>
      <c r="D61">
        <v>41</v>
      </c>
      <c r="E61">
        <v>27500</v>
      </c>
      <c r="F61" t="s">
        <v>22</v>
      </c>
      <c r="G61" t="s">
        <v>23</v>
      </c>
      <c r="H61" t="s">
        <v>86</v>
      </c>
      <c r="I61" t="s">
        <v>25</v>
      </c>
    </row>
    <row r="62" spans="1:9" x14ac:dyDescent="0.3">
      <c r="A62" t="s">
        <v>136</v>
      </c>
      <c r="B62">
        <v>4</v>
      </c>
      <c r="C62" t="s">
        <v>30</v>
      </c>
      <c r="D62">
        <v>30</v>
      </c>
      <c r="E62">
        <v>68000</v>
      </c>
      <c r="F62" t="s">
        <v>33</v>
      </c>
      <c r="G62" t="s">
        <v>23</v>
      </c>
      <c r="H62" t="s">
        <v>28</v>
      </c>
      <c r="I62" t="s">
        <v>25</v>
      </c>
    </row>
    <row r="63" spans="1:9" x14ac:dyDescent="0.3">
      <c r="A63" t="s">
        <v>137</v>
      </c>
      <c r="B63">
        <v>3.5</v>
      </c>
      <c r="C63" t="s">
        <v>138</v>
      </c>
      <c r="D63">
        <v>14</v>
      </c>
      <c r="E63">
        <v>32000</v>
      </c>
      <c r="F63" t="s">
        <v>22</v>
      </c>
      <c r="G63" t="s">
        <v>23</v>
      </c>
      <c r="H63" t="s">
        <v>28</v>
      </c>
      <c r="I63" t="s">
        <v>25</v>
      </c>
    </row>
    <row r="64" spans="1:9" x14ac:dyDescent="0.3">
      <c r="A64" t="s">
        <v>139</v>
      </c>
      <c r="B64">
        <v>4.3</v>
      </c>
      <c r="C64" t="s">
        <v>140</v>
      </c>
      <c r="D64">
        <v>18</v>
      </c>
      <c r="E64">
        <v>49500</v>
      </c>
      <c r="F64" t="s">
        <v>33</v>
      </c>
      <c r="G64" t="s">
        <v>23</v>
      </c>
      <c r="H64" t="s">
        <v>28</v>
      </c>
      <c r="I64" t="s">
        <v>25</v>
      </c>
    </row>
    <row r="65" spans="1:9" x14ac:dyDescent="0.3">
      <c r="A65" t="s">
        <v>141</v>
      </c>
      <c r="B65">
        <v>4.3</v>
      </c>
      <c r="C65" t="s">
        <v>142</v>
      </c>
      <c r="D65">
        <v>43</v>
      </c>
      <c r="E65">
        <v>67500</v>
      </c>
      <c r="F65" t="s">
        <v>33</v>
      </c>
      <c r="G65" t="s">
        <v>23</v>
      </c>
      <c r="H65" t="s">
        <v>28</v>
      </c>
      <c r="I65" t="s">
        <v>25</v>
      </c>
    </row>
    <row r="66" spans="1:9" x14ac:dyDescent="0.3">
      <c r="A66" t="s">
        <v>143</v>
      </c>
      <c r="B66">
        <v>4.5</v>
      </c>
      <c r="C66" t="s">
        <v>30</v>
      </c>
      <c r="D66">
        <v>32</v>
      </c>
      <c r="E66">
        <v>27500</v>
      </c>
      <c r="F66" t="s">
        <v>33</v>
      </c>
      <c r="G66" t="s">
        <v>23</v>
      </c>
      <c r="H66" t="s">
        <v>24</v>
      </c>
      <c r="I66" t="s">
        <v>25</v>
      </c>
    </row>
    <row r="67" spans="1:9" x14ac:dyDescent="0.3">
      <c r="A67" t="s">
        <v>144</v>
      </c>
      <c r="B67">
        <v>4.3</v>
      </c>
      <c r="C67" t="s">
        <v>145</v>
      </c>
      <c r="D67">
        <v>18</v>
      </c>
      <c r="E67">
        <v>70000</v>
      </c>
      <c r="F67" t="s">
        <v>33</v>
      </c>
      <c r="G67" t="s">
        <v>23</v>
      </c>
      <c r="H67" t="s">
        <v>28</v>
      </c>
      <c r="I67" t="s">
        <v>25</v>
      </c>
    </row>
    <row r="68" spans="1:9" x14ac:dyDescent="0.3">
      <c r="A68" t="s">
        <v>146</v>
      </c>
      <c r="B68">
        <v>4.2</v>
      </c>
      <c r="C68" t="s">
        <v>147</v>
      </c>
      <c r="D68">
        <v>35</v>
      </c>
      <c r="E68">
        <v>56000</v>
      </c>
      <c r="F68" t="s">
        <v>33</v>
      </c>
      <c r="G68" t="s">
        <v>23</v>
      </c>
      <c r="H68" t="s">
        <v>51</v>
      </c>
      <c r="I68" t="s">
        <v>25</v>
      </c>
    </row>
    <row r="69" spans="1:9" x14ac:dyDescent="0.3">
      <c r="A69" t="s">
        <v>148</v>
      </c>
      <c r="B69">
        <v>3.2</v>
      </c>
      <c r="C69" t="s">
        <v>110</v>
      </c>
      <c r="D69">
        <v>4</v>
      </c>
      <c r="E69">
        <v>67000</v>
      </c>
      <c r="F69" t="s">
        <v>33</v>
      </c>
      <c r="G69" t="s">
        <v>23</v>
      </c>
      <c r="H69" t="s">
        <v>82</v>
      </c>
      <c r="I69" t="s">
        <v>83</v>
      </c>
    </row>
    <row r="70" spans="1:9" x14ac:dyDescent="0.3">
      <c r="A70" t="s">
        <v>149</v>
      </c>
      <c r="B70">
        <v>4.0999999999999996</v>
      </c>
      <c r="C70" t="s">
        <v>91</v>
      </c>
      <c r="D70">
        <v>41</v>
      </c>
      <c r="E70">
        <v>70500</v>
      </c>
      <c r="F70" t="s">
        <v>33</v>
      </c>
      <c r="G70" t="s">
        <v>17</v>
      </c>
      <c r="H70" t="s">
        <v>82</v>
      </c>
      <c r="I7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5D37-5F28-46ED-890D-918912E8C0A2}">
  <sheetPr>
    <tabColor theme="7"/>
  </sheetPr>
  <dimension ref="A1:A11"/>
  <sheetViews>
    <sheetView tabSelected="1" workbookViewId="0">
      <selection activeCell="N25" sqref="N2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9</v>
      </c>
    </row>
    <row r="3" spans="1:1" x14ac:dyDescent="0.3">
      <c r="A3" t="s">
        <v>8</v>
      </c>
    </row>
    <row r="4" spans="1:1" x14ac:dyDescent="0.3">
      <c r="A4" t="s">
        <v>7</v>
      </c>
    </row>
    <row r="5" spans="1:1" x14ac:dyDescent="0.3">
      <c r="A5" t="s">
        <v>6</v>
      </c>
    </row>
    <row r="6" spans="1:1" x14ac:dyDescent="0.3">
      <c r="A6" t="s">
        <v>5</v>
      </c>
    </row>
    <row r="7" spans="1:1" x14ac:dyDescent="0.3">
      <c r="A7" t="s">
        <v>4</v>
      </c>
    </row>
    <row r="8" spans="1:1" x14ac:dyDescent="0.3">
      <c r="A8" t="s">
        <v>3</v>
      </c>
    </row>
    <row r="9" spans="1:1" x14ac:dyDescent="0.3">
      <c r="A9" t="s">
        <v>2</v>
      </c>
    </row>
    <row r="10" spans="1:1" x14ac:dyDescent="0.3">
      <c r="A10" t="s">
        <v>1</v>
      </c>
    </row>
    <row r="11" spans="1:1" x14ac:dyDescent="0.3">
      <c r="A1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DBE1-8FAF-4942-B21C-65AE2DDBEA11}">
  <sheetPr>
    <tabColor theme="7"/>
  </sheetPr>
  <dimension ref="A1:I72"/>
  <sheetViews>
    <sheetView workbookViewId="0">
      <selection activeCell="K10" sqref="K10"/>
    </sheetView>
  </sheetViews>
  <sheetFormatPr defaultRowHeight="14.4" x14ac:dyDescent="0.3"/>
  <sheetData>
    <row r="1" spans="1:9" x14ac:dyDescent="0.3">
      <c r="A1" t="s">
        <v>10</v>
      </c>
    </row>
    <row r="3" spans="1:9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x14ac:dyDescent="0.3">
      <c r="A4" t="s">
        <v>38</v>
      </c>
      <c r="B4">
        <v>3.8</v>
      </c>
      <c r="C4" t="s">
        <v>39</v>
      </c>
      <c r="D4">
        <v>41</v>
      </c>
      <c r="E4">
        <v>124000</v>
      </c>
      <c r="F4" t="s">
        <v>22</v>
      </c>
      <c r="G4" t="s">
        <v>23</v>
      </c>
      <c r="H4" t="s">
        <v>28</v>
      </c>
      <c r="I4" t="s">
        <v>25</v>
      </c>
    </row>
    <row r="5" spans="1:9" x14ac:dyDescent="0.3">
      <c r="A5" t="s">
        <v>90</v>
      </c>
      <c r="B5">
        <v>4.0999999999999996</v>
      </c>
      <c r="C5" t="s">
        <v>91</v>
      </c>
      <c r="D5">
        <v>44</v>
      </c>
      <c r="E5">
        <v>123000</v>
      </c>
      <c r="F5" t="s">
        <v>33</v>
      </c>
      <c r="G5" t="s">
        <v>23</v>
      </c>
      <c r="H5" t="s">
        <v>92</v>
      </c>
      <c r="I5" t="s">
        <v>25</v>
      </c>
    </row>
    <row r="6" spans="1:9" x14ac:dyDescent="0.3">
      <c r="A6" t="s">
        <v>38</v>
      </c>
      <c r="B6">
        <v>4</v>
      </c>
      <c r="C6" t="s">
        <v>111</v>
      </c>
      <c r="D6">
        <v>4</v>
      </c>
      <c r="E6">
        <v>110000</v>
      </c>
      <c r="F6" t="s">
        <v>33</v>
      </c>
      <c r="G6" t="s">
        <v>23</v>
      </c>
      <c r="H6" t="s">
        <v>28</v>
      </c>
      <c r="I6" t="s">
        <v>25</v>
      </c>
    </row>
    <row r="7" spans="1:9" x14ac:dyDescent="0.3">
      <c r="A7" t="s">
        <v>20</v>
      </c>
      <c r="B7">
        <v>4.4000000000000004</v>
      </c>
      <c r="C7" t="s">
        <v>126</v>
      </c>
      <c r="D7">
        <v>20</v>
      </c>
      <c r="E7">
        <v>102000</v>
      </c>
      <c r="F7" t="s">
        <v>22</v>
      </c>
      <c r="G7" t="s">
        <v>23</v>
      </c>
      <c r="H7" t="s">
        <v>28</v>
      </c>
      <c r="I7" t="s">
        <v>25</v>
      </c>
    </row>
    <row r="8" spans="1:9" x14ac:dyDescent="0.3">
      <c r="A8" t="s">
        <v>48</v>
      </c>
      <c r="B8">
        <v>3.9</v>
      </c>
      <c r="C8" t="s">
        <v>30</v>
      </c>
      <c r="D8">
        <v>3</v>
      </c>
      <c r="E8">
        <v>94000</v>
      </c>
      <c r="F8" t="s">
        <v>33</v>
      </c>
      <c r="G8" t="s">
        <v>23</v>
      </c>
      <c r="H8" t="s">
        <v>34</v>
      </c>
      <c r="I8" t="s">
        <v>35</v>
      </c>
    </row>
    <row r="9" spans="1:9" x14ac:dyDescent="0.3">
      <c r="A9" t="s">
        <v>40</v>
      </c>
      <c r="B9">
        <v>4.0999999999999996</v>
      </c>
      <c r="C9" t="s">
        <v>30</v>
      </c>
      <c r="D9">
        <v>20</v>
      </c>
      <c r="E9">
        <v>80000</v>
      </c>
      <c r="F9" t="s">
        <v>33</v>
      </c>
      <c r="G9" t="s">
        <v>23</v>
      </c>
      <c r="H9" t="s">
        <v>28</v>
      </c>
      <c r="I9" t="s">
        <v>25</v>
      </c>
    </row>
    <row r="10" spans="1:9" x14ac:dyDescent="0.3">
      <c r="A10" t="s">
        <v>73</v>
      </c>
      <c r="B10">
        <v>3.5</v>
      </c>
      <c r="C10" t="s">
        <v>30</v>
      </c>
      <c r="D10">
        <v>5</v>
      </c>
      <c r="E10">
        <v>76500</v>
      </c>
      <c r="F10" t="s">
        <v>33</v>
      </c>
      <c r="G10" t="s">
        <v>23</v>
      </c>
      <c r="H10" t="s">
        <v>74</v>
      </c>
      <c r="I10" t="s">
        <v>25</v>
      </c>
    </row>
    <row r="11" spans="1:9" x14ac:dyDescent="0.3">
      <c r="A11" t="s">
        <v>36</v>
      </c>
      <c r="B11">
        <v>3.9</v>
      </c>
      <c r="C11" t="s">
        <v>37</v>
      </c>
      <c r="D11">
        <v>7</v>
      </c>
      <c r="E11">
        <v>75000</v>
      </c>
      <c r="F11" t="s">
        <v>22</v>
      </c>
      <c r="G11" t="s">
        <v>23</v>
      </c>
      <c r="H11" t="s">
        <v>28</v>
      </c>
      <c r="I11" t="s">
        <v>25</v>
      </c>
    </row>
    <row r="12" spans="1:9" x14ac:dyDescent="0.3">
      <c r="A12" t="s">
        <v>65</v>
      </c>
      <c r="B12">
        <v>3.8</v>
      </c>
      <c r="C12" t="s">
        <v>131</v>
      </c>
      <c r="D12">
        <v>19</v>
      </c>
      <c r="E12">
        <v>74500</v>
      </c>
      <c r="F12" t="s">
        <v>33</v>
      </c>
      <c r="G12" t="s">
        <v>23</v>
      </c>
      <c r="H12" t="s">
        <v>28</v>
      </c>
      <c r="I12" t="s">
        <v>25</v>
      </c>
    </row>
    <row r="13" spans="1:9" x14ac:dyDescent="0.3">
      <c r="A13" t="s">
        <v>54</v>
      </c>
      <c r="B13">
        <v>3.6</v>
      </c>
      <c r="C13" t="s">
        <v>30</v>
      </c>
      <c r="D13">
        <v>43</v>
      </c>
      <c r="E13">
        <v>70500</v>
      </c>
      <c r="F13" t="s">
        <v>33</v>
      </c>
      <c r="G13" t="s">
        <v>23</v>
      </c>
      <c r="H13" t="s">
        <v>55</v>
      </c>
      <c r="I13" t="s">
        <v>25</v>
      </c>
    </row>
    <row r="14" spans="1:9" x14ac:dyDescent="0.3">
      <c r="A14" t="s">
        <v>149</v>
      </c>
      <c r="B14">
        <v>4.0999999999999996</v>
      </c>
      <c r="C14" t="s">
        <v>91</v>
      </c>
      <c r="D14">
        <v>41</v>
      </c>
      <c r="E14">
        <v>70500</v>
      </c>
      <c r="F14" t="s">
        <v>33</v>
      </c>
      <c r="G14" t="s">
        <v>17</v>
      </c>
      <c r="H14" t="s">
        <v>82</v>
      </c>
      <c r="I14" t="s">
        <v>83</v>
      </c>
    </row>
    <row r="15" spans="1:9" x14ac:dyDescent="0.3">
      <c r="A15" t="s">
        <v>144</v>
      </c>
      <c r="B15">
        <v>4.3</v>
      </c>
      <c r="C15" t="s">
        <v>145</v>
      </c>
      <c r="D15">
        <v>18</v>
      </c>
      <c r="E15">
        <v>70000</v>
      </c>
      <c r="F15" t="s">
        <v>33</v>
      </c>
      <c r="G15" t="s">
        <v>23</v>
      </c>
      <c r="H15" t="s">
        <v>28</v>
      </c>
      <c r="I15" t="s">
        <v>25</v>
      </c>
    </row>
    <row r="16" spans="1:9" x14ac:dyDescent="0.3">
      <c r="A16" t="s">
        <v>109</v>
      </c>
      <c r="B16">
        <v>4.8</v>
      </c>
      <c r="C16" t="s">
        <v>110</v>
      </c>
      <c r="D16">
        <v>10</v>
      </c>
      <c r="E16">
        <v>70000</v>
      </c>
      <c r="F16" t="s">
        <v>22</v>
      </c>
      <c r="G16" t="s">
        <v>17</v>
      </c>
      <c r="H16" t="s">
        <v>28</v>
      </c>
      <c r="I16" t="s">
        <v>25</v>
      </c>
    </row>
    <row r="17" spans="1:9" x14ac:dyDescent="0.3">
      <c r="A17" t="s">
        <v>136</v>
      </c>
      <c r="B17">
        <v>4</v>
      </c>
      <c r="C17" t="s">
        <v>30</v>
      </c>
      <c r="D17">
        <v>30</v>
      </c>
      <c r="E17">
        <v>68000</v>
      </c>
      <c r="F17" t="s">
        <v>33</v>
      </c>
      <c r="G17" t="s">
        <v>23</v>
      </c>
      <c r="H17" t="s">
        <v>28</v>
      </c>
      <c r="I17" t="s">
        <v>25</v>
      </c>
    </row>
    <row r="18" spans="1:9" x14ac:dyDescent="0.3">
      <c r="A18" t="s">
        <v>141</v>
      </c>
      <c r="B18">
        <v>4.3</v>
      </c>
      <c r="C18" t="s">
        <v>142</v>
      </c>
      <c r="D18">
        <v>43</v>
      </c>
      <c r="E18">
        <v>67500</v>
      </c>
      <c r="F18" t="s">
        <v>33</v>
      </c>
      <c r="G18" t="s">
        <v>23</v>
      </c>
      <c r="H18" t="s">
        <v>28</v>
      </c>
      <c r="I18" t="s">
        <v>25</v>
      </c>
    </row>
    <row r="19" spans="1:9" x14ac:dyDescent="0.3">
      <c r="A19" t="s">
        <v>128</v>
      </c>
      <c r="B19">
        <v>3.9</v>
      </c>
      <c r="C19" t="s">
        <v>106</v>
      </c>
      <c r="D19">
        <v>31</v>
      </c>
      <c r="E19">
        <v>67500</v>
      </c>
      <c r="F19" t="s">
        <v>33</v>
      </c>
      <c r="G19" t="s">
        <v>23</v>
      </c>
      <c r="H19" t="s">
        <v>28</v>
      </c>
      <c r="I19" t="s">
        <v>25</v>
      </c>
    </row>
    <row r="20" spans="1:9" x14ac:dyDescent="0.3">
      <c r="A20" t="s">
        <v>148</v>
      </c>
      <c r="B20">
        <v>3.2</v>
      </c>
      <c r="C20" t="s">
        <v>110</v>
      </c>
      <c r="D20">
        <v>4</v>
      </c>
      <c r="E20">
        <v>67000</v>
      </c>
      <c r="F20" t="s">
        <v>33</v>
      </c>
      <c r="G20" t="s">
        <v>23</v>
      </c>
      <c r="H20" t="s">
        <v>82</v>
      </c>
      <c r="I20" t="s">
        <v>83</v>
      </c>
    </row>
    <row r="21" spans="1:9" x14ac:dyDescent="0.3">
      <c r="A21" t="s">
        <v>118</v>
      </c>
      <c r="B21">
        <v>4.3</v>
      </c>
      <c r="C21" t="s">
        <v>119</v>
      </c>
      <c r="D21">
        <v>26</v>
      </c>
      <c r="E21">
        <v>65000</v>
      </c>
      <c r="F21" t="s">
        <v>22</v>
      </c>
      <c r="G21" t="s">
        <v>23</v>
      </c>
      <c r="H21" t="s">
        <v>120</v>
      </c>
      <c r="I21" t="s">
        <v>25</v>
      </c>
    </row>
    <row r="22" spans="1:9" x14ac:dyDescent="0.3">
      <c r="A22" t="s">
        <v>26</v>
      </c>
      <c r="B22">
        <v>3.7</v>
      </c>
      <c r="C22" t="s">
        <v>27</v>
      </c>
      <c r="D22">
        <v>5</v>
      </c>
      <c r="E22">
        <v>64480</v>
      </c>
      <c r="F22" t="s">
        <v>22</v>
      </c>
      <c r="G22" t="s">
        <v>23</v>
      </c>
      <c r="H22" t="s">
        <v>28</v>
      </c>
      <c r="I22" t="s">
        <v>25</v>
      </c>
    </row>
    <row r="23" spans="1:9" x14ac:dyDescent="0.3">
      <c r="A23" t="s">
        <v>56</v>
      </c>
      <c r="B23">
        <v>4</v>
      </c>
      <c r="C23" t="s">
        <v>57</v>
      </c>
      <c r="D23">
        <v>18</v>
      </c>
      <c r="E23">
        <v>63000</v>
      </c>
      <c r="F23" t="s">
        <v>33</v>
      </c>
      <c r="G23" t="s">
        <v>23</v>
      </c>
      <c r="H23" t="s">
        <v>58</v>
      </c>
      <c r="I23" t="s">
        <v>25</v>
      </c>
    </row>
    <row r="24" spans="1:9" x14ac:dyDescent="0.3">
      <c r="A24" t="s">
        <v>79</v>
      </c>
      <c r="B24">
        <v>5</v>
      </c>
      <c r="C24" t="s">
        <v>30</v>
      </c>
      <c r="D24">
        <v>14</v>
      </c>
      <c r="E24">
        <v>62000</v>
      </c>
      <c r="F24" t="s">
        <v>33</v>
      </c>
      <c r="G24" t="s">
        <v>23</v>
      </c>
      <c r="H24" t="s">
        <v>80</v>
      </c>
      <c r="I24" t="s">
        <v>25</v>
      </c>
    </row>
    <row r="25" spans="1:9" x14ac:dyDescent="0.3">
      <c r="A25" t="s">
        <v>38</v>
      </c>
      <c r="B25">
        <v>3.7</v>
      </c>
      <c r="C25" t="s">
        <v>53</v>
      </c>
      <c r="D25">
        <v>21</v>
      </c>
      <c r="E25">
        <v>62000</v>
      </c>
      <c r="F25" t="s">
        <v>33</v>
      </c>
      <c r="G25" t="s">
        <v>23</v>
      </c>
      <c r="H25" t="s">
        <v>28</v>
      </c>
      <c r="I25" t="s">
        <v>25</v>
      </c>
    </row>
    <row r="26" spans="1:9" x14ac:dyDescent="0.3">
      <c r="A26" t="s">
        <v>93</v>
      </c>
      <c r="B26">
        <v>4.3</v>
      </c>
      <c r="C26" t="s">
        <v>30</v>
      </c>
      <c r="D26">
        <v>20</v>
      </c>
      <c r="E26">
        <v>60500</v>
      </c>
      <c r="F26" t="s">
        <v>33</v>
      </c>
      <c r="G26" t="s">
        <v>23</v>
      </c>
      <c r="H26" t="s">
        <v>94</v>
      </c>
      <c r="I26" t="s">
        <v>25</v>
      </c>
    </row>
    <row r="27" spans="1:9" x14ac:dyDescent="0.3">
      <c r="A27" t="s">
        <v>49</v>
      </c>
      <c r="B27">
        <v>3.7</v>
      </c>
      <c r="C27" t="s">
        <v>50</v>
      </c>
      <c r="D27">
        <v>30</v>
      </c>
      <c r="E27">
        <v>60500</v>
      </c>
      <c r="F27" t="s">
        <v>33</v>
      </c>
      <c r="G27" t="s">
        <v>23</v>
      </c>
      <c r="H27" t="s">
        <v>51</v>
      </c>
      <c r="I27" t="s">
        <v>25</v>
      </c>
    </row>
    <row r="28" spans="1:9" x14ac:dyDescent="0.3">
      <c r="A28" t="s">
        <v>42</v>
      </c>
      <c r="B28">
        <v>3.2</v>
      </c>
      <c r="C28" t="s">
        <v>21</v>
      </c>
      <c r="D28">
        <v>33</v>
      </c>
      <c r="E28">
        <v>59500</v>
      </c>
      <c r="F28" t="s">
        <v>33</v>
      </c>
      <c r="G28" t="s">
        <v>23</v>
      </c>
      <c r="H28" t="s">
        <v>28</v>
      </c>
      <c r="I28" t="s">
        <v>25</v>
      </c>
    </row>
    <row r="29" spans="1:9" x14ac:dyDescent="0.3">
      <c r="A29" t="s">
        <v>107</v>
      </c>
      <c r="B29">
        <v>4.2</v>
      </c>
      <c r="C29" t="s">
        <v>108</v>
      </c>
      <c r="D29">
        <v>35</v>
      </c>
      <c r="E29">
        <v>58500</v>
      </c>
      <c r="F29" t="s">
        <v>33</v>
      </c>
      <c r="G29" t="s">
        <v>23</v>
      </c>
      <c r="H29" t="s">
        <v>28</v>
      </c>
      <c r="I29" t="s">
        <v>25</v>
      </c>
    </row>
    <row r="30" spans="1:9" x14ac:dyDescent="0.3">
      <c r="A30" t="s">
        <v>81</v>
      </c>
      <c r="B30">
        <v>3.8</v>
      </c>
      <c r="C30" t="s">
        <v>30</v>
      </c>
      <c r="D30">
        <v>17</v>
      </c>
      <c r="E30">
        <v>58000</v>
      </c>
      <c r="F30" t="s">
        <v>33</v>
      </c>
      <c r="G30" t="s">
        <v>23</v>
      </c>
      <c r="H30" t="s">
        <v>82</v>
      </c>
      <c r="I30" t="s">
        <v>83</v>
      </c>
    </row>
    <row r="31" spans="1:9" x14ac:dyDescent="0.3">
      <c r="A31" t="s">
        <v>29</v>
      </c>
      <c r="B31">
        <v>4</v>
      </c>
      <c r="C31" t="s">
        <v>30</v>
      </c>
      <c r="D31">
        <v>31</v>
      </c>
      <c r="E31">
        <v>57500</v>
      </c>
      <c r="F31" t="s">
        <v>22</v>
      </c>
      <c r="G31" t="s">
        <v>23</v>
      </c>
      <c r="H31" t="s">
        <v>31</v>
      </c>
      <c r="I31" t="s">
        <v>25</v>
      </c>
    </row>
    <row r="32" spans="1:9" x14ac:dyDescent="0.3">
      <c r="A32" t="s">
        <v>115</v>
      </c>
      <c r="B32">
        <v>4</v>
      </c>
      <c r="C32" t="s">
        <v>30</v>
      </c>
      <c r="D32">
        <v>35</v>
      </c>
      <c r="E32">
        <v>56500</v>
      </c>
      <c r="F32" t="s">
        <v>33</v>
      </c>
      <c r="G32" t="s">
        <v>23</v>
      </c>
      <c r="H32" t="s">
        <v>28</v>
      </c>
      <c r="I32" t="s">
        <v>25</v>
      </c>
    </row>
    <row r="33" spans="1:9" x14ac:dyDescent="0.3">
      <c r="A33" t="s">
        <v>121</v>
      </c>
      <c r="B33">
        <v>2.8</v>
      </c>
      <c r="C33" t="s">
        <v>91</v>
      </c>
      <c r="D33">
        <v>35</v>
      </c>
      <c r="E33">
        <v>56000</v>
      </c>
      <c r="F33" t="s">
        <v>33</v>
      </c>
      <c r="G33" t="s">
        <v>17</v>
      </c>
      <c r="H33" t="s">
        <v>120</v>
      </c>
      <c r="I33" t="s">
        <v>25</v>
      </c>
    </row>
    <row r="34" spans="1:9" x14ac:dyDescent="0.3">
      <c r="A34" t="s">
        <v>68</v>
      </c>
      <c r="B34">
        <v>4.2</v>
      </c>
      <c r="C34" t="s">
        <v>69</v>
      </c>
      <c r="D34">
        <v>41</v>
      </c>
      <c r="E34">
        <v>56000</v>
      </c>
      <c r="F34" t="s">
        <v>22</v>
      </c>
      <c r="G34" t="s">
        <v>17</v>
      </c>
      <c r="H34" t="s">
        <v>28</v>
      </c>
      <c r="I34" t="s">
        <v>25</v>
      </c>
    </row>
    <row r="35" spans="1:9" x14ac:dyDescent="0.3">
      <c r="A35" t="s">
        <v>146</v>
      </c>
      <c r="B35">
        <v>4.2</v>
      </c>
      <c r="C35" t="s">
        <v>147</v>
      </c>
      <c r="D35">
        <v>35</v>
      </c>
      <c r="E35">
        <v>56000</v>
      </c>
      <c r="F35" t="s">
        <v>33</v>
      </c>
      <c r="G35" t="s">
        <v>23</v>
      </c>
      <c r="H35" t="s">
        <v>51</v>
      </c>
      <c r="I35" t="s">
        <v>25</v>
      </c>
    </row>
    <row r="36" spans="1:9" x14ac:dyDescent="0.3">
      <c r="A36" t="s">
        <v>95</v>
      </c>
      <c r="B36">
        <v>3.7</v>
      </c>
      <c r="C36" t="s">
        <v>96</v>
      </c>
      <c r="D36">
        <v>2</v>
      </c>
      <c r="E36">
        <v>55500</v>
      </c>
      <c r="F36" t="s">
        <v>33</v>
      </c>
      <c r="G36" t="s">
        <v>23</v>
      </c>
      <c r="H36" t="s">
        <v>28</v>
      </c>
      <c r="I36" t="s">
        <v>25</v>
      </c>
    </row>
    <row r="37" spans="1:9" x14ac:dyDescent="0.3">
      <c r="A37" t="s">
        <v>127</v>
      </c>
      <c r="B37">
        <v>5</v>
      </c>
      <c r="C37" t="s">
        <v>30</v>
      </c>
      <c r="D37">
        <v>40</v>
      </c>
      <c r="E37">
        <v>52500</v>
      </c>
      <c r="F37" t="s">
        <v>33</v>
      </c>
      <c r="G37" t="s">
        <v>23</v>
      </c>
      <c r="H37" t="s">
        <v>24</v>
      </c>
      <c r="I37" t="s">
        <v>25</v>
      </c>
    </row>
    <row r="38" spans="1:9" x14ac:dyDescent="0.3">
      <c r="A38" t="s">
        <v>61</v>
      </c>
      <c r="B38">
        <v>2.8</v>
      </c>
      <c r="C38" t="s">
        <v>62</v>
      </c>
      <c r="D38">
        <v>6</v>
      </c>
      <c r="E38">
        <v>52500</v>
      </c>
      <c r="F38" t="s">
        <v>22</v>
      </c>
      <c r="G38" t="s">
        <v>23</v>
      </c>
      <c r="H38" t="s">
        <v>28</v>
      </c>
      <c r="I38" t="s">
        <v>25</v>
      </c>
    </row>
    <row r="39" spans="1:9" x14ac:dyDescent="0.3">
      <c r="A39" t="s">
        <v>77</v>
      </c>
      <c r="B39">
        <v>3.7</v>
      </c>
      <c r="C39" t="s">
        <v>30</v>
      </c>
      <c r="D39">
        <v>7</v>
      </c>
      <c r="E39">
        <v>51000</v>
      </c>
      <c r="F39" t="s">
        <v>33</v>
      </c>
      <c r="G39" t="s">
        <v>23</v>
      </c>
      <c r="H39" t="s">
        <v>78</v>
      </c>
      <c r="I39" t="s">
        <v>25</v>
      </c>
    </row>
    <row r="40" spans="1:9" x14ac:dyDescent="0.3">
      <c r="A40" t="s">
        <v>102</v>
      </c>
      <c r="B40">
        <v>4.0999999999999996</v>
      </c>
      <c r="C40" t="s">
        <v>30</v>
      </c>
      <c r="D40">
        <v>30</v>
      </c>
      <c r="E40">
        <v>50000</v>
      </c>
      <c r="F40" t="s">
        <v>22</v>
      </c>
      <c r="G40" t="s">
        <v>23</v>
      </c>
      <c r="H40" t="s">
        <v>92</v>
      </c>
      <c r="I40" t="s">
        <v>25</v>
      </c>
    </row>
    <row r="41" spans="1:9" x14ac:dyDescent="0.3">
      <c r="A41" t="s">
        <v>139</v>
      </c>
      <c r="B41">
        <v>4.3</v>
      </c>
      <c r="C41" t="s">
        <v>140</v>
      </c>
      <c r="D41">
        <v>18</v>
      </c>
      <c r="E41">
        <v>49500</v>
      </c>
      <c r="F41" t="s">
        <v>33</v>
      </c>
      <c r="G41" t="s">
        <v>23</v>
      </c>
      <c r="H41" t="s">
        <v>28</v>
      </c>
      <c r="I41" t="s">
        <v>25</v>
      </c>
    </row>
    <row r="42" spans="1:9" x14ac:dyDescent="0.3">
      <c r="A42" t="s">
        <v>67</v>
      </c>
      <c r="B42">
        <v>3.5</v>
      </c>
      <c r="C42" t="s">
        <v>30</v>
      </c>
      <c r="D42">
        <v>13</v>
      </c>
      <c r="E42">
        <v>48000</v>
      </c>
      <c r="F42" t="s">
        <v>22</v>
      </c>
      <c r="G42" t="s">
        <v>23</v>
      </c>
      <c r="H42" t="s">
        <v>28</v>
      </c>
      <c r="I42" t="s">
        <v>25</v>
      </c>
    </row>
    <row r="43" spans="1:9" x14ac:dyDescent="0.3">
      <c r="A43" t="s">
        <v>52</v>
      </c>
      <c r="B43">
        <v>3.3</v>
      </c>
      <c r="C43" t="s">
        <v>30</v>
      </c>
      <c r="D43">
        <v>6</v>
      </c>
      <c r="E43">
        <v>48000</v>
      </c>
      <c r="F43" t="s">
        <v>22</v>
      </c>
      <c r="G43" t="s">
        <v>23</v>
      </c>
      <c r="H43" t="s">
        <v>28</v>
      </c>
      <c r="I43" t="s">
        <v>25</v>
      </c>
    </row>
    <row r="44" spans="1:9" x14ac:dyDescent="0.3">
      <c r="A44" t="s">
        <v>46</v>
      </c>
      <c r="B44">
        <v>3.9</v>
      </c>
      <c r="C44" t="s">
        <v>47</v>
      </c>
      <c r="D44">
        <v>3</v>
      </c>
      <c r="E44">
        <v>48000</v>
      </c>
      <c r="F44" t="s">
        <v>22</v>
      </c>
      <c r="G44" t="s">
        <v>23</v>
      </c>
      <c r="H44" t="s">
        <v>24</v>
      </c>
      <c r="I44" t="s">
        <v>25</v>
      </c>
    </row>
    <row r="45" spans="1:9" x14ac:dyDescent="0.3">
      <c r="A45" t="s">
        <v>116</v>
      </c>
      <c r="B45">
        <v>3.6</v>
      </c>
      <c r="C45" t="s">
        <v>117</v>
      </c>
      <c r="D45">
        <v>31</v>
      </c>
      <c r="E45">
        <v>47500</v>
      </c>
      <c r="F45" t="s">
        <v>33</v>
      </c>
      <c r="G45" t="s">
        <v>17</v>
      </c>
      <c r="H45" t="s">
        <v>28</v>
      </c>
      <c r="I45" t="s">
        <v>25</v>
      </c>
    </row>
    <row r="46" spans="1:9" x14ac:dyDescent="0.3">
      <c r="A46" t="s">
        <v>132</v>
      </c>
      <c r="B46">
        <v>4.2</v>
      </c>
      <c r="C46" t="s">
        <v>133</v>
      </c>
      <c r="D46">
        <v>19</v>
      </c>
      <c r="E46">
        <v>47500</v>
      </c>
      <c r="F46" t="s">
        <v>33</v>
      </c>
      <c r="G46" t="s">
        <v>23</v>
      </c>
      <c r="H46" t="s">
        <v>134</v>
      </c>
      <c r="I46" t="s">
        <v>25</v>
      </c>
    </row>
    <row r="47" spans="1:9" x14ac:dyDescent="0.3">
      <c r="A47" t="s">
        <v>32</v>
      </c>
      <c r="B47">
        <v>4.5999999999999996</v>
      </c>
      <c r="C47" t="s">
        <v>30</v>
      </c>
      <c r="D47">
        <v>2</v>
      </c>
      <c r="E47">
        <v>47500</v>
      </c>
      <c r="F47" t="s">
        <v>33</v>
      </c>
      <c r="G47" t="s">
        <v>23</v>
      </c>
      <c r="H47" t="s">
        <v>34</v>
      </c>
      <c r="I47" t="s">
        <v>35</v>
      </c>
    </row>
    <row r="48" spans="1:9" x14ac:dyDescent="0.3">
      <c r="A48" t="s">
        <v>44</v>
      </c>
      <c r="B48">
        <v>4.0999999999999996</v>
      </c>
      <c r="C48" t="s">
        <v>45</v>
      </c>
      <c r="D48">
        <v>5</v>
      </c>
      <c r="E48">
        <v>47500</v>
      </c>
      <c r="F48" t="s">
        <v>33</v>
      </c>
      <c r="G48" t="s">
        <v>23</v>
      </c>
      <c r="H48" t="s">
        <v>28</v>
      </c>
      <c r="I48" t="s">
        <v>25</v>
      </c>
    </row>
    <row r="49" spans="1:9" x14ac:dyDescent="0.3">
      <c r="A49" t="s">
        <v>75</v>
      </c>
      <c r="B49">
        <v>3.8</v>
      </c>
      <c r="C49" t="s">
        <v>30</v>
      </c>
      <c r="D49">
        <v>36</v>
      </c>
      <c r="E49">
        <v>47000</v>
      </c>
      <c r="F49" t="s">
        <v>22</v>
      </c>
      <c r="G49" t="s">
        <v>23</v>
      </c>
      <c r="H49" t="s">
        <v>76</v>
      </c>
      <c r="I49" t="s">
        <v>25</v>
      </c>
    </row>
    <row r="50" spans="1:9" x14ac:dyDescent="0.3">
      <c r="A50" t="s">
        <v>84</v>
      </c>
      <c r="B50">
        <v>4.2</v>
      </c>
      <c r="C50" t="s">
        <v>85</v>
      </c>
      <c r="D50">
        <v>43</v>
      </c>
      <c r="E50">
        <v>47000</v>
      </c>
      <c r="F50" t="s">
        <v>33</v>
      </c>
      <c r="G50" t="s">
        <v>23</v>
      </c>
      <c r="H50" t="s">
        <v>86</v>
      </c>
      <c r="I50" t="s">
        <v>25</v>
      </c>
    </row>
    <row r="51" spans="1:9" x14ac:dyDescent="0.3">
      <c r="A51" t="s">
        <v>113</v>
      </c>
      <c r="B51">
        <v>4.2</v>
      </c>
      <c r="C51" t="s">
        <v>30</v>
      </c>
      <c r="D51">
        <v>42</v>
      </c>
      <c r="E51">
        <v>44500</v>
      </c>
      <c r="F51" t="s">
        <v>22</v>
      </c>
      <c r="G51" t="s">
        <v>23</v>
      </c>
      <c r="H51" t="s">
        <v>114</v>
      </c>
      <c r="I51" t="s">
        <v>25</v>
      </c>
    </row>
    <row r="52" spans="1:9" x14ac:dyDescent="0.3">
      <c r="A52" t="s">
        <v>70</v>
      </c>
      <c r="B52">
        <v>3</v>
      </c>
      <c r="C52" t="s">
        <v>30</v>
      </c>
      <c r="D52">
        <v>5</v>
      </c>
      <c r="E52">
        <v>44500</v>
      </c>
      <c r="F52" t="s">
        <v>33</v>
      </c>
      <c r="G52" t="s">
        <v>23</v>
      </c>
      <c r="H52" t="s">
        <v>34</v>
      </c>
      <c r="I52" t="s">
        <v>35</v>
      </c>
    </row>
    <row r="53" spans="1:9" x14ac:dyDescent="0.3">
      <c r="A53" t="s">
        <v>65</v>
      </c>
      <c r="B53">
        <v>4.3</v>
      </c>
      <c r="C53" t="s">
        <v>66</v>
      </c>
      <c r="D53">
        <v>31</v>
      </c>
      <c r="E53">
        <v>44500</v>
      </c>
      <c r="F53" t="s">
        <v>33</v>
      </c>
      <c r="G53" t="s">
        <v>17</v>
      </c>
      <c r="H53" t="s">
        <v>28</v>
      </c>
      <c r="I53" t="s">
        <v>25</v>
      </c>
    </row>
    <row r="54" spans="1:9" x14ac:dyDescent="0.3">
      <c r="A54" t="s">
        <v>59</v>
      </c>
      <c r="B54">
        <v>3.4</v>
      </c>
      <c r="C54" t="s">
        <v>60</v>
      </c>
      <c r="D54">
        <v>16</v>
      </c>
      <c r="E54">
        <v>40000</v>
      </c>
      <c r="F54" t="s">
        <v>22</v>
      </c>
      <c r="G54" t="s">
        <v>23</v>
      </c>
      <c r="H54" t="s">
        <v>28</v>
      </c>
      <c r="I54" t="s">
        <v>25</v>
      </c>
    </row>
    <row r="55" spans="1:9" x14ac:dyDescent="0.3">
      <c r="A55" t="s">
        <v>122</v>
      </c>
      <c r="B55">
        <v>4.2</v>
      </c>
      <c r="C55" t="s">
        <v>123</v>
      </c>
      <c r="D55">
        <v>26</v>
      </c>
      <c r="E55">
        <v>40000</v>
      </c>
      <c r="F55" t="s">
        <v>33</v>
      </c>
      <c r="G55" t="s">
        <v>23</v>
      </c>
      <c r="H55" t="s">
        <v>124</v>
      </c>
      <c r="I55" t="s">
        <v>25</v>
      </c>
    </row>
    <row r="56" spans="1:9" x14ac:dyDescent="0.3">
      <c r="A56" t="s">
        <v>105</v>
      </c>
      <c r="B56">
        <v>1.7</v>
      </c>
      <c r="C56" t="s">
        <v>106</v>
      </c>
      <c r="D56">
        <v>26</v>
      </c>
      <c r="E56">
        <v>39500</v>
      </c>
      <c r="F56" t="s">
        <v>33</v>
      </c>
      <c r="G56" t="s">
        <v>23</v>
      </c>
      <c r="H56" t="s">
        <v>28</v>
      </c>
      <c r="I56" t="s">
        <v>25</v>
      </c>
    </row>
    <row r="57" spans="1:9" x14ac:dyDescent="0.3">
      <c r="A57" t="s">
        <v>87</v>
      </c>
      <c r="B57">
        <v>3.8</v>
      </c>
      <c r="C57" t="s">
        <v>30</v>
      </c>
      <c r="D57">
        <v>4</v>
      </c>
      <c r="E57">
        <v>38500</v>
      </c>
      <c r="F57" t="s">
        <v>33</v>
      </c>
      <c r="G57" t="s">
        <v>23</v>
      </c>
      <c r="H57" t="s">
        <v>88</v>
      </c>
      <c r="I57" t="s">
        <v>89</v>
      </c>
    </row>
    <row r="58" spans="1:9" x14ac:dyDescent="0.3">
      <c r="A58" t="s">
        <v>41</v>
      </c>
      <c r="B58">
        <v>4.0999999999999996</v>
      </c>
      <c r="C58" t="s">
        <v>30</v>
      </c>
      <c r="D58">
        <v>26</v>
      </c>
      <c r="E58">
        <v>36000</v>
      </c>
      <c r="F58" t="s">
        <v>22</v>
      </c>
      <c r="G58" t="s">
        <v>17</v>
      </c>
      <c r="H58" t="s">
        <v>28</v>
      </c>
      <c r="I58" t="s">
        <v>25</v>
      </c>
    </row>
    <row r="59" spans="1:9" x14ac:dyDescent="0.3">
      <c r="A59" t="s">
        <v>71</v>
      </c>
      <c r="B59">
        <v>3.4</v>
      </c>
      <c r="C59" t="s">
        <v>72</v>
      </c>
      <c r="D59">
        <v>40</v>
      </c>
      <c r="E59">
        <v>36000</v>
      </c>
      <c r="F59" t="s">
        <v>33</v>
      </c>
      <c r="G59" t="s">
        <v>23</v>
      </c>
      <c r="H59" t="s">
        <v>28</v>
      </c>
      <c r="I59" t="s">
        <v>25</v>
      </c>
    </row>
    <row r="60" spans="1:9" x14ac:dyDescent="0.3">
      <c r="A60" t="s">
        <v>129</v>
      </c>
      <c r="B60">
        <v>4.0999999999999996</v>
      </c>
      <c r="C60" t="s">
        <v>30</v>
      </c>
      <c r="D60">
        <v>35</v>
      </c>
      <c r="E60">
        <v>35500</v>
      </c>
      <c r="F60" t="s">
        <v>22</v>
      </c>
      <c r="G60" t="s">
        <v>23</v>
      </c>
      <c r="H60" t="s">
        <v>130</v>
      </c>
      <c r="I60" t="s">
        <v>25</v>
      </c>
    </row>
    <row r="61" spans="1:9" x14ac:dyDescent="0.3">
      <c r="A61" t="s">
        <v>20</v>
      </c>
      <c r="B61">
        <v>3.4</v>
      </c>
      <c r="C61" t="s">
        <v>21</v>
      </c>
      <c r="D61">
        <v>3</v>
      </c>
      <c r="E61">
        <v>35000</v>
      </c>
      <c r="F61" t="s">
        <v>22</v>
      </c>
      <c r="G61" t="s">
        <v>23</v>
      </c>
      <c r="H61" t="s">
        <v>24</v>
      </c>
      <c r="I61" t="s">
        <v>25</v>
      </c>
    </row>
    <row r="62" spans="1:9" x14ac:dyDescent="0.3">
      <c r="A62" t="s">
        <v>98</v>
      </c>
      <c r="B62">
        <v>3.9</v>
      </c>
      <c r="C62" t="s">
        <v>99</v>
      </c>
      <c r="D62">
        <v>40</v>
      </c>
      <c r="E62">
        <v>34000</v>
      </c>
      <c r="F62" t="s">
        <v>33</v>
      </c>
      <c r="G62" t="s">
        <v>23</v>
      </c>
      <c r="H62" t="s">
        <v>28</v>
      </c>
      <c r="I62" t="s">
        <v>25</v>
      </c>
    </row>
    <row r="63" spans="1:9" x14ac:dyDescent="0.3">
      <c r="A63" t="s">
        <v>43</v>
      </c>
      <c r="B63">
        <v>4</v>
      </c>
      <c r="C63" t="s">
        <v>30</v>
      </c>
      <c r="D63">
        <v>11</v>
      </c>
      <c r="E63">
        <v>34000</v>
      </c>
      <c r="F63" t="s">
        <v>22</v>
      </c>
      <c r="G63" t="s">
        <v>23</v>
      </c>
      <c r="H63" t="s">
        <v>28</v>
      </c>
      <c r="I63" t="s">
        <v>25</v>
      </c>
    </row>
    <row r="64" spans="1:9" x14ac:dyDescent="0.3">
      <c r="A64" t="s">
        <v>100</v>
      </c>
      <c r="B64">
        <v>3.3</v>
      </c>
      <c r="C64" t="s">
        <v>101</v>
      </c>
      <c r="D64">
        <v>13</v>
      </c>
      <c r="E64">
        <v>33500</v>
      </c>
      <c r="F64" t="s">
        <v>22</v>
      </c>
      <c r="G64" t="s">
        <v>23</v>
      </c>
      <c r="H64" t="s">
        <v>28</v>
      </c>
      <c r="I64" t="s">
        <v>25</v>
      </c>
    </row>
    <row r="65" spans="1:9" x14ac:dyDescent="0.3">
      <c r="A65" t="s">
        <v>97</v>
      </c>
      <c r="B65">
        <v>4</v>
      </c>
      <c r="C65" t="s">
        <v>30</v>
      </c>
      <c r="D65">
        <v>6</v>
      </c>
      <c r="E65">
        <v>33500</v>
      </c>
      <c r="F65" t="s">
        <v>33</v>
      </c>
      <c r="G65" t="s">
        <v>23</v>
      </c>
      <c r="H65" t="s">
        <v>24</v>
      </c>
      <c r="I65" t="s">
        <v>25</v>
      </c>
    </row>
    <row r="66" spans="1:9" x14ac:dyDescent="0.3">
      <c r="A66" t="s">
        <v>103</v>
      </c>
      <c r="B66">
        <v>4.5999999999999996</v>
      </c>
      <c r="C66" t="s">
        <v>91</v>
      </c>
      <c r="D66">
        <v>4</v>
      </c>
      <c r="E66">
        <v>33000</v>
      </c>
      <c r="F66" t="s">
        <v>22</v>
      </c>
      <c r="G66" t="s">
        <v>23</v>
      </c>
      <c r="H66" t="s">
        <v>104</v>
      </c>
      <c r="I66" t="s">
        <v>25</v>
      </c>
    </row>
    <row r="67" spans="1:9" x14ac:dyDescent="0.3">
      <c r="A67" t="s">
        <v>137</v>
      </c>
      <c r="B67">
        <v>3.5</v>
      </c>
      <c r="C67" t="s">
        <v>138</v>
      </c>
      <c r="D67">
        <v>14</v>
      </c>
      <c r="E67">
        <v>32000</v>
      </c>
      <c r="F67" t="s">
        <v>22</v>
      </c>
      <c r="G67" t="s">
        <v>23</v>
      </c>
      <c r="H67" t="s">
        <v>28</v>
      </c>
      <c r="I67" t="s">
        <v>25</v>
      </c>
    </row>
    <row r="68" spans="1:9" x14ac:dyDescent="0.3">
      <c r="A68" t="s">
        <v>63</v>
      </c>
      <c r="B68">
        <v>3.3</v>
      </c>
      <c r="C68" t="s">
        <v>64</v>
      </c>
      <c r="D68">
        <v>6</v>
      </c>
      <c r="E68">
        <v>32000</v>
      </c>
      <c r="F68" t="s">
        <v>22</v>
      </c>
      <c r="G68" t="s">
        <v>23</v>
      </c>
      <c r="H68" t="s">
        <v>28</v>
      </c>
      <c r="I68" t="s">
        <v>25</v>
      </c>
    </row>
    <row r="69" spans="1:9" x14ac:dyDescent="0.3">
      <c r="A69" t="s">
        <v>125</v>
      </c>
      <c r="B69">
        <v>4.2</v>
      </c>
      <c r="C69" t="s">
        <v>30</v>
      </c>
      <c r="D69">
        <v>5</v>
      </c>
      <c r="E69">
        <v>31000</v>
      </c>
      <c r="F69" t="s">
        <v>33</v>
      </c>
      <c r="G69" t="s">
        <v>17</v>
      </c>
      <c r="H69" t="s">
        <v>124</v>
      </c>
      <c r="I69" t="s">
        <v>25</v>
      </c>
    </row>
    <row r="70" spans="1:9" x14ac:dyDescent="0.3">
      <c r="A70" t="s">
        <v>112</v>
      </c>
      <c r="B70">
        <v>3.8</v>
      </c>
      <c r="C70" t="s">
        <v>30</v>
      </c>
      <c r="D70">
        <v>32</v>
      </c>
      <c r="E70">
        <v>31000</v>
      </c>
      <c r="F70" t="s">
        <v>22</v>
      </c>
      <c r="G70" t="s">
        <v>23</v>
      </c>
      <c r="H70" t="s">
        <v>34</v>
      </c>
      <c r="I70" t="s">
        <v>35</v>
      </c>
    </row>
    <row r="71" spans="1:9" x14ac:dyDescent="0.3">
      <c r="A71" t="s">
        <v>135</v>
      </c>
      <c r="B71">
        <v>4.4000000000000004</v>
      </c>
      <c r="C71" t="s">
        <v>30</v>
      </c>
      <c r="D71">
        <v>41</v>
      </c>
      <c r="E71">
        <v>27500</v>
      </c>
      <c r="F71" t="s">
        <v>22</v>
      </c>
      <c r="G71" t="s">
        <v>23</v>
      </c>
      <c r="H71" t="s">
        <v>86</v>
      </c>
      <c r="I71" t="s">
        <v>25</v>
      </c>
    </row>
    <row r="72" spans="1:9" x14ac:dyDescent="0.3">
      <c r="A72" t="s">
        <v>143</v>
      </c>
      <c r="B72">
        <v>4.5</v>
      </c>
      <c r="C72" t="s">
        <v>30</v>
      </c>
      <c r="D72">
        <v>32</v>
      </c>
      <c r="E72">
        <v>27500</v>
      </c>
      <c r="F72" t="s">
        <v>33</v>
      </c>
      <c r="G72" t="s">
        <v>23</v>
      </c>
      <c r="H72" t="s">
        <v>24</v>
      </c>
      <c r="I72" t="s">
        <v>25</v>
      </c>
    </row>
  </sheetData>
  <sortState xmlns:xlrd2="http://schemas.microsoft.com/office/spreadsheetml/2017/richdata2" ref="A4:I72">
    <sortCondition descending="1" ref="E4:E72"/>
    <sortCondition ref="A4:A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D720-A52A-4133-9110-24D8EE0147FC}">
  <sheetPr>
    <tabColor theme="7"/>
  </sheetPr>
  <dimension ref="A1:A2"/>
  <sheetViews>
    <sheetView workbookViewId="0">
      <selection activeCell="A3" sqref="A3"/>
    </sheetView>
  </sheetViews>
  <sheetFormatPr defaultRowHeight="14.4" x14ac:dyDescent="0.3"/>
  <cols>
    <col min="1" max="1" width="9.88671875" bestFit="1" customWidth="1"/>
  </cols>
  <sheetData>
    <row r="1" spans="1:1" x14ac:dyDescent="0.3">
      <c r="A1" t="s">
        <v>9</v>
      </c>
    </row>
    <row r="2" spans="1:1" x14ac:dyDescent="0.3">
      <c r="A2" s="2">
        <f>SUM(Datasheet!E2:E70)</f>
        <v>3827480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DDB6-1811-4FC4-8B1A-21141B6B26BD}">
  <sheetPr>
    <tabColor theme="7"/>
  </sheetPr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>
        <f>COUNT(Datasheet!A2:I70)</f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69EC-8214-448B-A0A8-8CC7EEE326BD}">
  <sheetPr>
    <tabColor theme="7"/>
  </sheetPr>
  <dimension ref="A1:H4"/>
  <sheetViews>
    <sheetView workbookViewId="0">
      <selection activeCell="A5" sqref="A5"/>
    </sheetView>
  </sheetViews>
  <sheetFormatPr defaultRowHeight="14.4" x14ac:dyDescent="0.3"/>
  <sheetData>
    <row r="1" spans="1:8" x14ac:dyDescent="0.3">
      <c r="A1" t="s">
        <v>150</v>
      </c>
    </row>
    <row r="4" spans="1:8" x14ac:dyDescent="0.3">
      <c r="A4">
        <f>VLOOKUP(H4,Datasheet!A1:I70,5,FALSE)</f>
        <v>35000</v>
      </c>
      <c r="H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B14E-1268-476C-A841-1B38AFD2EE30}">
  <sheetPr>
    <tabColor theme="7"/>
  </sheetPr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6</v>
      </c>
    </row>
    <row r="3" spans="1:1" x14ac:dyDescent="0.3">
      <c r="A3">
        <f>SUMIFS(Datasheet!E2:E70,Datasheet!A2:A70,"Razorpoint")</f>
        <v>137000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EF5D-92BF-46E7-AFE9-CCB815F9466E}">
  <sheetPr>
    <tabColor theme="7"/>
  </sheetPr>
  <dimension ref="A1:A3"/>
  <sheetViews>
    <sheetView workbookViewId="0">
      <selection activeCell="B9" sqref="B9"/>
    </sheetView>
  </sheetViews>
  <sheetFormatPr defaultRowHeight="14.4" x14ac:dyDescent="0.3"/>
  <sheetData>
    <row r="1" spans="1:1" x14ac:dyDescent="0.3">
      <c r="A1" t="s">
        <v>5</v>
      </c>
    </row>
    <row r="3" spans="1:1" x14ac:dyDescent="0.3">
      <c r="A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672-D980-4BD6-9634-07F32B678BCA}">
  <sheetPr>
    <tabColor theme="7"/>
  </sheetPr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3" spans="1:1" x14ac:dyDescent="0.3">
      <c r="A3">
        <v>50600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4284-8FF0-48EF-ADD5-CC2C36E9E93D}">
  <sheetPr filterMode="1">
    <tabColor theme="7"/>
  </sheetPr>
  <dimension ref="A1:I72"/>
  <sheetViews>
    <sheetView workbookViewId="0">
      <selection activeCell="M7" sqref="M7"/>
    </sheetView>
  </sheetViews>
  <sheetFormatPr defaultRowHeight="14.4" x14ac:dyDescent="0.3"/>
  <sheetData>
    <row r="1" spans="1:9" x14ac:dyDescent="0.3">
      <c r="A1" t="s">
        <v>3</v>
      </c>
    </row>
    <row r="3" spans="1:9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hidden="1" x14ac:dyDescent="0.3">
      <c r="A4" t="s">
        <v>20</v>
      </c>
      <c r="B4">
        <v>3.4</v>
      </c>
      <c r="C4" t="s">
        <v>21</v>
      </c>
      <c r="D4">
        <v>3</v>
      </c>
      <c r="E4">
        <v>35000</v>
      </c>
      <c r="F4" t="s">
        <v>22</v>
      </c>
      <c r="G4" t="s">
        <v>23</v>
      </c>
      <c r="H4" t="s">
        <v>24</v>
      </c>
      <c r="I4" t="s">
        <v>25</v>
      </c>
    </row>
    <row r="5" spans="1:9" hidden="1" x14ac:dyDescent="0.3">
      <c r="A5" t="s">
        <v>26</v>
      </c>
      <c r="B5">
        <v>3.7</v>
      </c>
      <c r="C5" t="s">
        <v>27</v>
      </c>
      <c r="D5">
        <v>5</v>
      </c>
      <c r="E5">
        <v>64480</v>
      </c>
      <c r="F5" t="s">
        <v>22</v>
      </c>
      <c r="G5" t="s">
        <v>23</v>
      </c>
      <c r="H5" t="s">
        <v>28</v>
      </c>
      <c r="I5" t="s">
        <v>25</v>
      </c>
    </row>
    <row r="6" spans="1:9" x14ac:dyDescent="0.3">
      <c r="A6" t="s">
        <v>29</v>
      </c>
      <c r="B6">
        <v>4</v>
      </c>
      <c r="C6" t="s">
        <v>30</v>
      </c>
      <c r="D6">
        <v>31</v>
      </c>
      <c r="E6">
        <v>57500</v>
      </c>
      <c r="F6" t="s">
        <v>22</v>
      </c>
      <c r="G6" t="s">
        <v>23</v>
      </c>
      <c r="H6" t="s">
        <v>31</v>
      </c>
      <c r="I6" t="s">
        <v>25</v>
      </c>
    </row>
    <row r="7" spans="1:9" x14ac:dyDescent="0.3">
      <c r="A7" t="s">
        <v>32</v>
      </c>
      <c r="B7">
        <v>4.5999999999999996</v>
      </c>
      <c r="C7" t="s">
        <v>30</v>
      </c>
      <c r="D7">
        <v>2</v>
      </c>
      <c r="E7">
        <v>47500</v>
      </c>
      <c r="F7" t="s">
        <v>33</v>
      </c>
      <c r="G7" t="s">
        <v>23</v>
      </c>
      <c r="H7" t="s">
        <v>34</v>
      </c>
      <c r="I7" t="s">
        <v>35</v>
      </c>
    </row>
    <row r="8" spans="1:9" hidden="1" x14ac:dyDescent="0.3">
      <c r="A8" t="s">
        <v>36</v>
      </c>
      <c r="B8">
        <v>3.9</v>
      </c>
      <c r="C8" t="s">
        <v>37</v>
      </c>
      <c r="D8">
        <v>7</v>
      </c>
      <c r="E8">
        <v>75000</v>
      </c>
      <c r="F8" t="s">
        <v>22</v>
      </c>
      <c r="G8" t="s">
        <v>23</v>
      </c>
      <c r="H8" t="s">
        <v>28</v>
      </c>
      <c r="I8" t="s">
        <v>25</v>
      </c>
    </row>
    <row r="9" spans="1:9" hidden="1" x14ac:dyDescent="0.3">
      <c r="A9" t="s">
        <v>38</v>
      </c>
      <c r="B9">
        <v>3.8</v>
      </c>
      <c r="C9" t="s">
        <v>39</v>
      </c>
      <c r="D9">
        <v>41</v>
      </c>
      <c r="E9">
        <v>124000</v>
      </c>
      <c r="F9" t="s">
        <v>22</v>
      </c>
      <c r="G9" t="s">
        <v>23</v>
      </c>
      <c r="H9" t="s">
        <v>28</v>
      </c>
      <c r="I9" t="s">
        <v>25</v>
      </c>
    </row>
    <row r="10" spans="1:9" x14ac:dyDescent="0.3">
      <c r="A10" t="s">
        <v>40</v>
      </c>
      <c r="B10">
        <v>4.0999999999999996</v>
      </c>
      <c r="C10" t="s">
        <v>30</v>
      </c>
      <c r="D10">
        <v>20</v>
      </c>
      <c r="E10">
        <v>80000</v>
      </c>
      <c r="F10" t="s">
        <v>33</v>
      </c>
      <c r="G10" t="s">
        <v>23</v>
      </c>
      <c r="H10" t="s">
        <v>28</v>
      </c>
      <c r="I10" t="s">
        <v>25</v>
      </c>
    </row>
    <row r="11" spans="1:9" x14ac:dyDescent="0.3">
      <c r="A11" t="s">
        <v>41</v>
      </c>
      <c r="B11">
        <v>4.0999999999999996</v>
      </c>
      <c r="C11" t="s">
        <v>30</v>
      </c>
      <c r="D11">
        <v>26</v>
      </c>
      <c r="E11">
        <v>36000</v>
      </c>
      <c r="F11" t="s">
        <v>22</v>
      </c>
      <c r="G11" t="s">
        <v>17</v>
      </c>
      <c r="H11" t="s">
        <v>28</v>
      </c>
      <c r="I11" t="s">
        <v>25</v>
      </c>
    </row>
    <row r="12" spans="1:9" hidden="1" x14ac:dyDescent="0.3">
      <c r="A12" t="s">
        <v>42</v>
      </c>
      <c r="B12">
        <v>3.2</v>
      </c>
      <c r="C12" t="s">
        <v>21</v>
      </c>
      <c r="D12">
        <v>33</v>
      </c>
      <c r="E12">
        <v>59500</v>
      </c>
      <c r="F12" t="s">
        <v>33</v>
      </c>
      <c r="G12" t="s">
        <v>23</v>
      </c>
      <c r="H12" t="s">
        <v>28</v>
      </c>
      <c r="I12" t="s">
        <v>25</v>
      </c>
    </row>
    <row r="13" spans="1:9" x14ac:dyDescent="0.3">
      <c r="A13" t="s">
        <v>43</v>
      </c>
      <c r="B13">
        <v>4</v>
      </c>
      <c r="C13" t="s">
        <v>30</v>
      </c>
      <c r="D13">
        <v>11</v>
      </c>
      <c r="E13">
        <v>34000</v>
      </c>
      <c r="F13" t="s">
        <v>22</v>
      </c>
      <c r="G13" t="s">
        <v>23</v>
      </c>
      <c r="H13" t="s">
        <v>28</v>
      </c>
      <c r="I13" t="s">
        <v>25</v>
      </c>
    </row>
    <row r="14" spans="1:9" hidden="1" x14ac:dyDescent="0.3">
      <c r="A14" t="s">
        <v>44</v>
      </c>
      <c r="B14">
        <v>4.0999999999999996</v>
      </c>
      <c r="C14" t="s">
        <v>45</v>
      </c>
      <c r="D14">
        <v>5</v>
      </c>
      <c r="E14">
        <v>47500</v>
      </c>
      <c r="F14" t="s">
        <v>33</v>
      </c>
      <c r="G14" t="s">
        <v>23</v>
      </c>
      <c r="H14" t="s">
        <v>28</v>
      </c>
      <c r="I14" t="s">
        <v>25</v>
      </c>
    </row>
    <row r="15" spans="1:9" hidden="1" x14ac:dyDescent="0.3">
      <c r="A15" t="s">
        <v>46</v>
      </c>
      <c r="B15">
        <v>3.9</v>
      </c>
      <c r="C15" t="s">
        <v>47</v>
      </c>
      <c r="D15">
        <v>3</v>
      </c>
      <c r="E15">
        <v>48000</v>
      </c>
      <c r="F15" t="s">
        <v>22</v>
      </c>
      <c r="G15" t="s">
        <v>23</v>
      </c>
      <c r="H15" t="s">
        <v>24</v>
      </c>
      <c r="I15" t="s">
        <v>25</v>
      </c>
    </row>
    <row r="16" spans="1:9" x14ac:dyDescent="0.3">
      <c r="A16" t="s">
        <v>48</v>
      </c>
      <c r="B16">
        <v>3.9</v>
      </c>
      <c r="C16" t="s">
        <v>30</v>
      </c>
      <c r="D16">
        <v>3</v>
      </c>
      <c r="E16">
        <v>94000</v>
      </c>
      <c r="F16" t="s">
        <v>33</v>
      </c>
      <c r="G16" t="s">
        <v>23</v>
      </c>
      <c r="H16" t="s">
        <v>34</v>
      </c>
      <c r="I16" t="s">
        <v>35</v>
      </c>
    </row>
    <row r="17" spans="1:9" hidden="1" x14ac:dyDescent="0.3">
      <c r="A17" t="s">
        <v>49</v>
      </c>
      <c r="B17">
        <v>3.7</v>
      </c>
      <c r="C17" t="s">
        <v>50</v>
      </c>
      <c r="D17">
        <v>30</v>
      </c>
      <c r="E17">
        <v>60500</v>
      </c>
      <c r="F17" t="s">
        <v>33</v>
      </c>
      <c r="G17" t="s">
        <v>23</v>
      </c>
      <c r="H17" t="s">
        <v>51</v>
      </c>
      <c r="I17" t="s">
        <v>25</v>
      </c>
    </row>
    <row r="18" spans="1:9" x14ac:dyDescent="0.3">
      <c r="A18" t="s">
        <v>52</v>
      </c>
      <c r="B18">
        <v>3.3</v>
      </c>
      <c r="C18" t="s">
        <v>30</v>
      </c>
      <c r="D18">
        <v>6</v>
      </c>
      <c r="E18">
        <v>48000</v>
      </c>
      <c r="F18" t="s">
        <v>22</v>
      </c>
      <c r="G18" t="s">
        <v>23</v>
      </c>
      <c r="H18" t="s">
        <v>28</v>
      </c>
      <c r="I18" t="s">
        <v>25</v>
      </c>
    </row>
    <row r="19" spans="1:9" hidden="1" x14ac:dyDescent="0.3">
      <c r="A19" t="s">
        <v>38</v>
      </c>
      <c r="B19">
        <v>3.7</v>
      </c>
      <c r="C19" t="s">
        <v>53</v>
      </c>
      <c r="D19">
        <v>21</v>
      </c>
      <c r="E19">
        <v>62000</v>
      </c>
      <c r="F19" t="s">
        <v>33</v>
      </c>
      <c r="G19" t="s">
        <v>23</v>
      </c>
      <c r="H19" t="s">
        <v>28</v>
      </c>
      <c r="I19" t="s">
        <v>25</v>
      </c>
    </row>
    <row r="20" spans="1:9" x14ac:dyDescent="0.3">
      <c r="A20" t="s">
        <v>54</v>
      </c>
      <c r="B20">
        <v>3.6</v>
      </c>
      <c r="C20" t="s">
        <v>30</v>
      </c>
      <c r="D20">
        <v>43</v>
      </c>
      <c r="E20">
        <v>70500</v>
      </c>
      <c r="F20" t="s">
        <v>33</v>
      </c>
      <c r="G20" t="s">
        <v>23</v>
      </c>
      <c r="H20" t="s">
        <v>55</v>
      </c>
      <c r="I20" t="s">
        <v>25</v>
      </c>
    </row>
    <row r="21" spans="1:9" hidden="1" x14ac:dyDescent="0.3">
      <c r="A21" t="s">
        <v>56</v>
      </c>
      <c r="B21">
        <v>4</v>
      </c>
      <c r="C21" t="s">
        <v>57</v>
      </c>
      <c r="D21">
        <v>18</v>
      </c>
      <c r="E21">
        <v>63000</v>
      </c>
      <c r="F21" t="s">
        <v>33</v>
      </c>
      <c r="G21" t="s">
        <v>23</v>
      </c>
      <c r="H21" t="s">
        <v>58</v>
      </c>
      <c r="I21" t="s">
        <v>25</v>
      </c>
    </row>
    <row r="22" spans="1:9" hidden="1" x14ac:dyDescent="0.3">
      <c r="A22" t="s">
        <v>59</v>
      </c>
      <c r="B22">
        <v>3.4</v>
      </c>
      <c r="C22" t="s">
        <v>60</v>
      </c>
      <c r="D22">
        <v>16</v>
      </c>
      <c r="E22">
        <v>40000</v>
      </c>
      <c r="F22" t="s">
        <v>22</v>
      </c>
      <c r="G22" t="s">
        <v>23</v>
      </c>
      <c r="H22" t="s">
        <v>28</v>
      </c>
      <c r="I22" t="s">
        <v>25</v>
      </c>
    </row>
    <row r="23" spans="1:9" hidden="1" x14ac:dyDescent="0.3">
      <c r="A23" t="s">
        <v>61</v>
      </c>
      <c r="B23">
        <v>2.8</v>
      </c>
      <c r="C23" t="s">
        <v>62</v>
      </c>
      <c r="D23">
        <v>6</v>
      </c>
      <c r="E23">
        <v>52500</v>
      </c>
      <c r="F23" t="s">
        <v>22</v>
      </c>
      <c r="G23" t="s">
        <v>23</v>
      </c>
      <c r="H23" t="s">
        <v>28</v>
      </c>
      <c r="I23" t="s">
        <v>25</v>
      </c>
    </row>
    <row r="24" spans="1:9" hidden="1" x14ac:dyDescent="0.3">
      <c r="A24" t="s">
        <v>63</v>
      </c>
      <c r="B24">
        <v>3.3</v>
      </c>
      <c r="C24" t="s">
        <v>64</v>
      </c>
      <c r="D24">
        <v>6</v>
      </c>
      <c r="E24">
        <v>32000</v>
      </c>
      <c r="F24" t="s">
        <v>22</v>
      </c>
      <c r="G24" t="s">
        <v>23</v>
      </c>
      <c r="H24" t="s">
        <v>28</v>
      </c>
      <c r="I24" t="s">
        <v>25</v>
      </c>
    </row>
    <row r="25" spans="1:9" hidden="1" x14ac:dyDescent="0.3">
      <c r="A25" t="s">
        <v>65</v>
      </c>
      <c r="B25">
        <v>4.3</v>
      </c>
      <c r="C25" t="s">
        <v>66</v>
      </c>
      <c r="D25">
        <v>31</v>
      </c>
      <c r="E25">
        <v>44500</v>
      </c>
      <c r="F25" t="s">
        <v>33</v>
      </c>
      <c r="G25" t="s">
        <v>17</v>
      </c>
      <c r="H25" t="s">
        <v>28</v>
      </c>
      <c r="I25" t="s">
        <v>25</v>
      </c>
    </row>
    <row r="26" spans="1:9" x14ac:dyDescent="0.3">
      <c r="A26" t="s">
        <v>67</v>
      </c>
      <c r="B26">
        <v>3.5</v>
      </c>
      <c r="C26" t="s">
        <v>30</v>
      </c>
      <c r="D26">
        <v>13</v>
      </c>
      <c r="E26">
        <v>48000</v>
      </c>
      <c r="F26" t="s">
        <v>22</v>
      </c>
      <c r="G26" t="s">
        <v>23</v>
      </c>
      <c r="H26" t="s">
        <v>28</v>
      </c>
      <c r="I26" t="s">
        <v>25</v>
      </c>
    </row>
    <row r="27" spans="1:9" hidden="1" x14ac:dyDescent="0.3">
      <c r="A27" t="s">
        <v>68</v>
      </c>
      <c r="B27">
        <v>4.2</v>
      </c>
      <c r="C27" t="s">
        <v>69</v>
      </c>
      <c r="D27">
        <v>41</v>
      </c>
      <c r="E27">
        <v>56000</v>
      </c>
      <c r="F27" t="s">
        <v>22</v>
      </c>
      <c r="G27" t="s">
        <v>17</v>
      </c>
      <c r="H27" t="s">
        <v>28</v>
      </c>
      <c r="I27" t="s">
        <v>25</v>
      </c>
    </row>
    <row r="28" spans="1:9" x14ac:dyDescent="0.3">
      <c r="A28" t="s">
        <v>70</v>
      </c>
      <c r="B28">
        <v>3</v>
      </c>
      <c r="C28" t="s">
        <v>30</v>
      </c>
      <c r="D28">
        <v>5</v>
      </c>
      <c r="E28">
        <v>44500</v>
      </c>
      <c r="F28" t="s">
        <v>33</v>
      </c>
      <c r="G28" t="s">
        <v>23</v>
      </c>
      <c r="H28" t="s">
        <v>34</v>
      </c>
      <c r="I28" t="s">
        <v>35</v>
      </c>
    </row>
    <row r="29" spans="1:9" hidden="1" x14ac:dyDescent="0.3">
      <c r="A29" t="s">
        <v>71</v>
      </c>
      <c r="B29">
        <v>3.4</v>
      </c>
      <c r="C29" t="s">
        <v>72</v>
      </c>
      <c r="D29">
        <v>40</v>
      </c>
      <c r="E29">
        <v>36000</v>
      </c>
      <c r="F29" t="s">
        <v>33</v>
      </c>
      <c r="G29" t="s">
        <v>23</v>
      </c>
      <c r="H29" t="s">
        <v>28</v>
      </c>
      <c r="I29" t="s">
        <v>25</v>
      </c>
    </row>
    <row r="30" spans="1:9" x14ac:dyDescent="0.3">
      <c r="A30" t="s">
        <v>73</v>
      </c>
      <c r="B30">
        <v>3.5</v>
      </c>
      <c r="C30" t="s">
        <v>30</v>
      </c>
      <c r="D30">
        <v>5</v>
      </c>
      <c r="E30">
        <v>76500</v>
      </c>
      <c r="F30" t="s">
        <v>33</v>
      </c>
      <c r="G30" t="s">
        <v>23</v>
      </c>
      <c r="H30" t="s">
        <v>74</v>
      </c>
      <c r="I30" t="s">
        <v>25</v>
      </c>
    </row>
    <row r="31" spans="1:9" x14ac:dyDescent="0.3">
      <c r="A31" t="s">
        <v>75</v>
      </c>
      <c r="B31">
        <v>3.8</v>
      </c>
      <c r="C31" t="s">
        <v>30</v>
      </c>
      <c r="D31">
        <v>36</v>
      </c>
      <c r="E31">
        <v>47000</v>
      </c>
      <c r="F31" t="s">
        <v>22</v>
      </c>
      <c r="G31" t="s">
        <v>23</v>
      </c>
      <c r="H31" t="s">
        <v>76</v>
      </c>
      <c r="I31" t="s">
        <v>25</v>
      </c>
    </row>
    <row r="32" spans="1:9" x14ac:dyDescent="0.3">
      <c r="A32" t="s">
        <v>77</v>
      </c>
      <c r="B32">
        <v>3.7</v>
      </c>
      <c r="C32" t="s">
        <v>30</v>
      </c>
      <c r="D32">
        <v>7</v>
      </c>
      <c r="E32">
        <v>51000</v>
      </c>
      <c r="F32" t="s">
        <v>33</v>
      </c>
      <c r="G32" t="s">
        <v>23</v>
      </c>
      <c r="H32" t="s">
        <v>78</v>
      </c>
      <c r="I32" t="s">
        <v>25</v>
      </c>
    </row>
    <row r="33" spans="1:9" x14ac:dyDescent="0.3">
      <c r="A33" t="s">
        <v>79</v>
      </c>
      <c r="B33">
        <v>5</v>
      </c>
      <c r="C33" t="s">
        <v>30</v>
      </c>
      <c r="D33">
        <v>14</v>
      </c>
      <c r="E33">
        <v>62000</v>
      </c>
      <c r="F33" t="s">
        <v>33</v>
      </c>
      <c r="G33" t="s">
        <v>23</v>
      </c>
      <c r="H33" t="s">
        <v>80</v>
      </c>
      <c r="I33" t="s">
        <v>25</v>
      </c>
    </row>
    <row r="34" spans="1:9" x14ac:dyDescent="0.3">
      <c r="A34" t="s">
        <v>81</v>
      </c>
      <c r="B34">
        <v>3.8</v>
      </c>
      <c r="C34" t="s">
        <v>30</v>
      </c>
      <c r="D34">
        <v>17</v>
      </c>
      <c r="E34">
        <v>58000</v>
      </c>
      <c r="F34" t="s">
        <v>33</v>
      </c>
      <c r="G34" t="s">
        <v>23</v>
      </c>
      <c r="H34" t="s">
        <v>82</v>
      </c>
      <c r="I34" t="s">
        <v>83</v>
      </c>
    </row>
    <row r="35" spans="1:9" hidden="1" x14ac:dyDescent="0.3">
      <c r="A35" t="s">
        <v>84</v>
      </c>
      <c r="B35">
        <v>4.2</v>
      </c>
      <c r="C35" t="s">
        <v>85</v>
      </c>
      <c r="D35">
        <v>43</v>
      </c>
      <c r="E35">
        <v>47000</v>
      </c>
      <c r="F35" t="s">
        <v>33</v>
      </c>
      <c r="G35" t="s">
        <v>23</v>
      </c>
      <c r="H35" t="s">
        <v>86</v>
      </c>
      <c r="I35" t="s">
        <v>25</v>
      </c>
    </row>
    <row r="36" spans="1:9" x14ac:dyDescent="0.3">
      <c r="A36" t="s">
        <v>87</v>
      </c>
      <c r="B36">
        <v>3.8</v>
      </c>
      <c r="C36" t="s">
        <v>30</v>
      </c>
      <c r="D36">
        <v>4</v>
      </c>
      <c r="E36">
        <v>38500</v>
      </c>
      <c r="F36" t="s">
        <v>33</v>
      </c>
      <c r="G36" t="s">
        <v>23</v>
      </c>
      <c r="H36" t="s">
        <v>88</v>
      </c>
      <c r="I36" t="s">
        <v>89</v>
      </c>
    </row>
    <row r="37" spans="1:9" hidden="1" x14ac:dyDescent="0.3">
      <c r="A37" t="s">
        <v>90</v>
      </c>
      <c r="B37">
        <v>4.0999999999999996</v>
      </c>
      <c r="C37" t="s">
        <v>91</v>
      </c>
      <c r="D37">
        <v>44</v>
      </c>
      <c r="E37">
        <v>123000</v>
      </c>
      <c r="F37" t="s">
        <v>33</v>
      </c>
      <c r="G37" t="s">
        <v>23</v>
      </c>
      <c r="H37" t="s">
        <v>92</v>
      </c>
      <c r="I37" t="s">
        <v>25</v>
      </c>
    </row>
    <row r="38" spans="1:9" x14ac:dyDescent="0.3">
      <c r="A38" t="s">
        <v>93</v>
      </c>
      <c r="B38">
        <v>4.3</v>
      </c>
      <c r="C38" t="s">
        <v>30</v>
      </c>
      <c r="D38">
        <v>20</v>
      </c>
      <c r="E38">
        <v>60500</v>
      </c>
      <c r="F38" t="s">
        <v>33</v>
      </c>
      <c r="G38" t="s">
        <v>23</v>
      </c>
      <c r="H38" t="s">
        <v>94</v>
      </c>
      <c r="I38" t="s">
        <v>25</v>
      </c>
    </row>
    <row r="39" spans="1:9" hidden="1" x14ac:dyDescent="0.3">
      <c r="A39" t="s">
        <v>95</v>
      </c>
      <c r="B39">
        <v>3.7</v>
      </c>
      <c r="C39" t="s">
        <v>96</v>
      </c>
      <c r="D39">
        <v>2</v>
      </c>
      <c r="E39">
        <v>55500</v>
      </c>
      <c r="F39" t="s">
        <v>33</v>
      </c>
      <c r="G39" t="s">
        <v>23</v>
      </c>
      <c r="H39" t="s">
        <v>28</v>
      </c>
      <c r="I39" t="s">
        <v>25</v>
      </c>
    </row>
    <row r="40" spans="1:9" x14ac:dyDescent="0.3">
      <c r="A40" t="s">
        <v>97</v>
      </c>
      <c r="B40">
        <v>4</v>
      </c>
      <c r="C40" t="s">
        <v>30</v>
      </c>
      <c r="D40">
        <v>6</v>
      </c>
      <c r="E40">
        <v>33500</v>
      </c>
      <c r="F40" t="s">
        <v>33</v>
      </c>
      <c r="G40" t="s">
        <v>23</v>
      </c>
      <c r="H40" t="s">
        <v>24</v>
      </c>
      <c r="I40" t="s">
        <v>25</v>
      </c>
    </row>
    <row r="41" spans="1:9" hidden="1" x14ac:dyDescent="0.3">
      <c r="A41" t="s">
        <v>98</v>
      </c>
      <c r="B41">
        <v>3.9</v>
      </c>
      <c r="C41" t="s">
        <v>99</v>
      </c>
      <c r="D41">
        <v>40</v>
      </c>
      <c r="E41">
        <v>34000</v>
      </c>
      <c r="F41" t="s">
        <v>33</v>
      </c>
      <c r="G41" t="s">
        <v>23</v>
      </c>
      <c r="H41" t="s">
        <v>28</v>
      </c>
      <c r="I41" t="s">
        <v>25</v>
      </c>
    </row>
    <row r="42" spans="1:9" hidden="1" x14ac:dyDescent="0.3">
      <c r="A42" t="s">
        <v>100</v>
      </c>
      <c r="B42">
        <v>3.3</v>
      </c>
      <c r="C42" t="s">
        <v>101</v>
      </c>
      <c r="D42">
        <v>13</v>
      </c>
      <c r="E42">
        <v>33500</v>
      </c>
      <c r="F42" t="s">
        <v>22</v>
      </c>
      <c r="G42" t="s">
        <v>23</v>
      </c>
      <c r="H42" t="s">
        <v>28</v>
      </c>
      <c r="I42" t="s">
        <v>25</v>
      </c>
    </row>
    <row r="43" spans="1:9" x14ac:dyDescent="0.3">
      <c r="A43" t="s">
        <v>102</v>
      </c>
      <c r="B43">
        <v>4.0999999999999996</v>
      </c>
      <c r="C43" t="s">
        <v>30</v>
      </c>
      <c r="D43">
        <v>30</v>
      </c>
      <c r="E43">
        <v>50000</v>
      </c>
      <c r="F43" t="s">
        <v>22</v>
      </c>
      <c r="G43" t="s">
        <v>23</v>
      </c>
      <c r="H43" t="s">
        <v>92</v>
      </c>
      <c r="I43" t="s">
        <v>25</v>
      </c>
    </row>
    <row r="44" spans="1:9" hidden="1" x14ac:dyDescent="0.3">
      <c r="A44" t="s">
        <v>103</v>
      </c>
      <c r="B44">
        <v>4.5999999999999996</v>
      </c>
      <c r="C44" t="s">
        <v>91</v>
      </c>
      <c r="D44">
        <v>4</v>
      </c>
      <c r="E44">
        <v>33000</v>
      </c>
      <c r="F44" t="s">
        <v>22</v>
      </c>
      <c r="G44" t="s">
        <v>23</v>
      </c>
      <c r="H44" t="s">
        <v>104</v>
      </c>
      <c r="I44" t="s">
        <v>25</v>
      </c>
    </row>
    <row r="45" spans="1:9" x14ac:dyDescent="0.3">
      <c r="A45" t="s">
        <v>105</v>
      </c>
      <c r="B45">
        <v>1.7</v>
      </c>
      <c r="C45" t="s">
        <v>106</v>
      </c>
      <c r="D45">
        <v>26</v>
      </c>
      <c r="E45">
        <v>39500</v>
      </c>
      <c r="F45" t="s">
        <v>33</v>
      </c>
      <c r="G45" t="s">
        <v>23</v>
      </c>
      <c r="H45" t="s">
        <v>28</v>
      </c>
      <c r="I45" t="s">
        <v>25</v>
      </c>
    </row>
    <row r="46" spans="1:9" hidden="1" x14ac:dyDescent="0.3">
      <c r="A46" t="s">
        <v>107</v>
      </c>
      <c r="B46">
        <v>4.2</v>
      </c>
      <c r="C46" t="s">
        <v>108</v>
      </c>
      <c r="D46">
        <v>35</v>
      </c>
      <c r="E46">
        <v>58500</v>
      </c>
      <c r="F46" t="s">
        <v>33</v>
      </c>
      <c r="G46" t="s">
        <v>23</v>
      </c>
      <c r="H46" t="s">
        <v>28</v>
      </c>
      <c r="I46" t="s">
        <v>25</v>
      </c>
    </row>
    <row r="47" spans="1:9" hidden="1" x14ac:dyDescent="0.3">
      <c r="A47" t="s">
        <v>109</v>
      </c>
      <c r="B47">
        <v>4.8</v>
      </c>
      <c r="C47" t="s">
        <v>110</v>
      </c>
      <c r="D47">
        <v>10</v>
      </c>
      <c r="E47">
        <v>70000</v>
      </c>
      <c r="F47" t="s">
        <v>22</v>
      </c>
      <c r="G47" t="s">
        <v>17</v>
      </c>
      <c r="H47" t="s">
        <v>28</v>
      </c>
      <c r="I47" t="s">
        <v>25</v>
      </c>
    </row>
    <row r="48" spans="1:9" hidden="1" x14ac:dyDescent="0.3">
      <c r="A48" t="s">
        <v>38</v>
      </c>
      <c r="B48">
        <v>4</v>
      </c>
      <c r="C48" t="s">
        <v>111</v>
      </c>
      <c r="D48">
        <v>4</v>
      </c>
      <c r="E48">
        <v>110000</v>
      </c>
      <c r="F48" t="s">
        <v>33</v>
      </c>
      <c r="G48" t="s">
        <v>23</v>
      </c>
      <c r="H48" t="s">
        <v>28</v>
      </c>
      <c r="I48" t="s">
        <v>25</v>
      </c>
    </row>
    <row r="49" spans="1:9" x14ac:dyDescent="0.3">
      <c r="A49" t="s">
        <v>112</v>
      </c>
      <c r="B49">
        <v>3.8</v>
      </c>
      <c r="C49" t="s">
        <v>30</v>
      </c>
      <c r="D49">
        <v>32</v>
      </c>
      <c r="E49">
        <v>31000</v>
      </c>
      <c r="F49" t="s">
        <v>22</v>
      </c>
      <c r="G49" t="s">
        <v>23</v>
      </c>
      <c r="H49" t="s">
        <v>34</v>
      </c>
      <c r="I49" t="s">
        <v>35</v>
      </c>
    </row>
    <row r="50" spans="1:9" x14ac:dyDescent="0.3">
      <c r="A50" t="s">
        <v>113</v>
      </c>
      <c r="B50">
        <v>4.2</v>
      </c>
      <c r="C50" t="s">
        <v>30</v>
      </c>
      <c r="D50">
        <v>42</v>
      </c>
      <c r="E50">
        <v>44500</v>
      </c>
      <c r="F50" t="s">
        <v>22</v>
      </c>
      <c r="G50" t="s">
        <v>23</v>
      </c>
      <c r="H50" t="s">
        <v>114</v>
      </c>
      <c r="I50" t="s">
        <v>25</v>
      </c>
    </row>
    <row r="51" spans="1:9" x14ac:dyDescent="0.3">
      <c r="A51" t="s">
        <v>115</v>
      </c>
      <c r="B51">
        <v>4</v>
      </c>
      <c r="C51" t="s">
        <v>30</v>
      </c>
      <c r="D51">
        <v>35</v>
      </c>
      <c r="E51">
        <v>56500</v>
      </c>
      <c r="F51" t="s">
        <v>33</v>
      </c>
      <c r="G51" t="s">
        <v>23</v>
      </c>
      <c r="H51" t="s">
        <v>28</v>
      </c>
      <c r="I51" t="s">
        <v>25</v>
      </c>
    </row>
    <row r="52" spans="1:9" hidden="1" x14ac:dyDescent="0.3">
      <c r="A52" t="s">
        <v>116</v>
      </c>
      <c r="B52">
        <v>3.6</v>
      </c>
      <c r="C52" t="s">
        <v>117</v>
      </c>
      <c r="D52">
        <v>31</v>
      </c>
      <c r="E52">
        <v>47500</v>
      </c>
      <c r="F52" t="s">
        <v>33</v>
      </c>
      <c r="G52" t="s">
        <v>17</v>
      </c>
      <c r="H52" t="s">
        <v>28</v>
      </c>
      <c r="I52" t="s">
        <v>25</v>
      </c>
    </row>
    <row r="53" spans="1:9" hidden="1" x14ac:dyDescent="0.3">
      <c r="A53" t="s">
        <v>118</v>
      </c>
      <c r="B53">
        <v>4.3</v>
      </c>
      <c r="C53" t="s">
        <v>119</v>
      </c>
      <c r="D53">
        <v>26</v>
      </c>
      <c r="E53">
        <v>65000</v>
      </c>
      <c r="F53" t="s">
        <v>22</v>
      </c>
      <c r="G53" t="s">
        <v>23</v>
      </c>
      <c r="H53" t="s">
        <v>120</v>
      </c>
      <c r="I53" t="s">
        <v>25</v>
      </c>
    </row>
    <row r="54" spans="1:9" hidden="1" x14ac:dyDescent="0.3">
      <c r="A54" t="s">
        <v>121</v>
      </c>
      <c r="B54">
        <v>2.8</v>
      </c>
      <c r="C54" t="s">
        <v>91</v>
      </c>
      <c r="D54">
        <v>35</v>
      </c>
      <c r="E54">
        <v>56000</v>
      </c>
      <c r="F54" t="s">
        <v>33</v>
      </c>
      <c r="G54" t="s">
        <v>17</v>
      </c>
      <c r="H54" t="s">
        <v>120</v>
      </c>
      <c r="I54" t="s">
        <v>25</v>
      </c>
    </row>
    <row r="55" spans="1:9" hidden="1" x14ac:dyDescent="0.3">
      <c r="A55" t="s">
        <v>122</v>
      </c>
      <c r="B55">
        <v>4.2</v>
      </c>
      <c r="C55" t="s">
        <v>123</v>
      </c>
      <c r="D55">
        <v>26</v>
      </c>
      <c r="E55">
        <v>40000</v>
      </c>
      <c r="F55" t="s">
        <v>33</v>
      </c>
      <c r="G55" t="s">
        <v>23</v>
      </c>
      <c r="H55" t="s">
        <v>124</v>
      </c>
      <c r="I55" t="s">
        <v>25</v>
      </c>
    </row>
    <row r="56" spans="1:9" x14ac:dyDescent="0.3">
      <c r="A56" t="s">
        <v>125</v>
      </c>
      <c r="B56">
        <v>4.2</v>
      </c>
      <c r="C56" t="s">
        <v>30</v>
      </c>
      <c r="D56">
        <v>5</v>
      </c>
      <c r="E56">
        <v>31000</v>
      </c>
      <c r="F56" t="s">
        <v>33</v>
      </c>
      <c r="G56" t="s">
        <v>17</v>
      </c>
      <c r="H56" t="s">
        <v>124</v>
      </c>
      <c r="I56" t="s">
        <v>25</v>
      </c>
    </row>
    <row r="57" spans="1:9" hidden="1" x14ac:dyDescent="0.3">
      <c r="A57" t="s">
        <v>20</v>
      </c>
      <c r="B57">
        <v>4.4000000000000004</v>
      </c>
      <c r="C57" t="s">
        <v>126</v>
      </c>
      <c r="D57">
        <v>20</v>
      </c>
      <c r="E57">
        <v>102000</v>
      </c>
      <c r="F57" t="s">
        <v>22</v>
      </c>
      <c r="G57" t="s">
        <v>23</v>
      </c>
      <c r="H57" t="s">
        <v>28</v>
      </c>
      <c r="I57" t="s">
        <v>25</v>
      </c>
    </row>
    <row r="58" spans="1:9" x14ac:dyDescent="0.3">
      <c r="A58" t="s">
        <v>127</v>
      </c>
      <c r="B58">
        <v>5</v>
      </c>
      <c r="C58" t="s">
        <v>30</v>
      </c>
      <c r="D58">
        <v>40</v>
      </c>
      <c r="E58">
        <v>52500</v>
      </c>
      <c r="F58" t="s">
        <v>33</v>
      </c>
      <c r="G58" t="s">
        <v>23</v>
      </c>
      <c r="H58" t="s">
        <v>24</v>
      </c>
      <c r="I58" t="s">
        <v>25</v>
      </c>
    </row>
    <row r="59" spans="1:9" x14ac:dyDescent="0.3">
      <c r="A59" t="s">
        <v>128</v>
      </c>
      <c r="B59">
        <v>3.9</v>
      </c>
      <c r="C59" t="s">
        <v>106</v>
      </c>
      <c r="D59">
        <v>31</v>
      </c>
      <c r="E59">
        <v>67500</v>
      </c>
      <c r="F59" t="s">
        <v>33</v>
      </c>
      <c r="G59" t="s">
        <v>23</v>
      </c>
      <c r="H59" t="s">
        <v>28</v>
      </c>
      <c r="I59" t="s">
        <v>25</v>
      </c>
    </row>
    <row r="60" spans="1:9" x14ac:dyDescent="0.3">
      <c r="A60" t="s">
        <v>129</v>
      </c>
      <c r="B60">
        <v>4.0999999999999996</v>
      </c>
      <c r="C60" t="s">
        <v>30</v>
      </c>
      <c r="D60">
        <v>35</v>
      </c>
      <c r="E60">
        <v>35500</v>
      </c>
      <c r="F60" t="s">
        <v>22</v>
      </c>
      <c r="G60" t="s">
        <v>23</v>
      </c>
      <c r="H60" t="s">
        <v>130</v>
      </c>
      <c r="I60" t="s">
        <v>25</v>
      </c>
    </row>
    <row r="61" spans="1:9" hidden="1" x14ac:dyDescent="0.3">
      <c r="A61" t="s">
        <v>65</v>
      </c>
      <c r="B61">
        <v>3.8</v>
      </c>
      <c r="C61" t="s">
        <v>131</v>
      </c>
      <c r="D61">
        <v>19</v>
      </c>
      <c r="E61">
        <v>74500</v>
      </c>
      <c r="F61" t="s">
        <v>33</v>
      </c>
      <c r="G61" t="s">
        <v>23</v>
      </c>
      <c r="H61" t="s">
        <v>28</v>
      </c>
      <c r="I61" t="s">
        <v>25</v>
      </c>
    </row>
    <row r="62" spans="1:9" hidden="1" x14ac:dyDescent="0.3">
      <c r="A62" t="s">
        <v>132</v>
      </c>
      <c r="B62">
        <v>4.2</v>
      </c>
      <c r="C62" t="s">
        <v>133</v>
      </c>
      <c r="D62">
        <v>19</v>
      </c>
      <c r="E62">
        <v>47500</v>
      </c>
      <c r="F62" t="s">
        <v>33</v>
      </c>
      <c r="G62" t="s">
        <v>23</v>
      </c>
      <c r="H62" t="s">
        <v>134</v>
      </c>
      <c r="I62" t="s">
        <v>25</v>
      </c>
    </row>
    <row r="63" spans="1:9" x14ac:dyDescent="0.3">
      <c r="A63" t="s">
        <v>135</v>
      </c>
      <c r="B63">
        <v>4.4000000000000004</v>
      </c>
      <c r="C63" t="s">
        <v>30</v>
      </c>
      <c r="D63">
        <v>41</v>
      </c>
      <c r="E63">
        <v>27500</v>
      </c>
      <c r="F63" t="s">
        <v>22</v>
      </c>
      <c r="G63" t="s">
        <v>23</v>
      </c>
      <c r="H63" t="s">
        <v>86</v>
      </c>
      <c r="I63" t="s">
        <v>25</v>
      </c>
    </row>
    <row r="64" spans="1:9" x14ac:dyDescent="0.3">
      <c r="A64" t="s">
        <v>136</v>
      </c>
      <c r="B64">
        <v>4</v>
      </c>
      <c r="C64" t="s">
        <v>30</v>
      </c>
      <c r="D64">
        <v>30</v>
      </c>
      <c r="E64">
        <v>68000</v>
      </c>
      <c r="F64" t="s">
        <v>33</v>
      </c>
      <c r="G64" t="s">
        <v>23</v>
      </c>
      <c r="H64" t="s">
        <v>28</v>
      </c>
      <c r="I64" t="s">
        <v>25</v>
      </c>
    </row>
    <row r="65" spans="1:9" hidden="1" x14ac:dyDescent="0.3">
      <c r="A65" t="s">
        <v>137</v>
      </c>
      <c r="B65">
        <v>3.5</v>
      </c>
      <c r="C65" t="s">
        <v>138</v>
      </c>
      <c r="D65">
        <v>14</v>
      </c>
      <c r="E65">
        <v>32000</v>
      </c>
      <c r="F65" t="s">
        <v>22</v>
      </c>
      <c r="G65" t="s">
        <v>23</v>
      </c>
      <c r="H65" t="s">
        <v>28</v>
      </c>
      <c r="I65" t="s">
        <v>25</v>
      </c>
    </row>
    <row r="66" spans="1:9" hidden="1" x14ac:dyDescent="0.3">
      <c r="A66" t="s">
        <v>139</v>
      </c>
      <c r="B66">
        <v>4.3</v>
      </c>
      <c r="C66" t="s">
        <v>140</v>
      </c>
      <c r="D66">
        <v>18</v>
      </c>
      <c r="E66">
        <v>49500</v>
      </c>
      <c r="F66" t="s">
        <v>33</v>
      </c>
      <c r="G66" t="s">
        <v>23</v>
      </c>
      <c r="H66" t="s">
        <v>28</v>
      </c>
      <c r="I66" t="s">
        <v>25</v>
      </c>
    </row>
    <row r="67" spans="1:9" hidden="1" x14ac:dyDescent="0.3">
      <c r="A67" t="s">
        <v>141</v>
      </c>
      <c r="B67">
        <v>4.3</v>
      </c>
      <c r="C67" t="s">
        <v>142</v>
      </c>
      <c r="D67">
        <v>43</v>
      </c>
      <c r="E67">
        <v>67500</v>
      </c>
      <c r="F67" t="s">
        <v>33</v>
      </c>
      <c r="G67" t="s">
        <v>23</v>
      </c>
      <c r="H67" t="s">
        <v>28</v>
      </c>
      <c r="I67" t="s">
        <v>25</v>
      </c>
    </row>
    <row r="68" spans="1:9" x14ac:dyDescent="0.3">
      <c r="A68" t="s">
        <v>143</v>
      </c>
      <c r="B68">
        <v>4.5</v>
      </c>
      <c r="C68" t="s">
        <v>30</v>
      </c>
      <c r="D68">
        <v>32</v>
      </c>
      <c r="E68">
        <v>27500</v>
      </c>
      <c r="F68" t="s">
        <v>33</v>
      </c>
      <c r="G68" t="s">
        <v>23</v>
      </c>
      <c r="H68" t="s">
        <v>24</v>
      </c>
      <c r="I68" t="s">
        <v>25</v>
      </c>
    </row>
    <row r="69" spans="1:9" hidden="1" x14ac:dyDescent="0.3">
      <c r="A69" t="s">
        <v>144</v>
      </c>
      <c r="B69">
        <v>4.3</v>
      </c>
      <c r="C69" t="s">
        <v>145</v>
      </c>
      <c r="D69">
        <v>18</v>
      </c>
      <c r="E69">
        <v>70000</v>
      </c>
      <c r="F69" t="s">
        <v>33</v>
      </c>
      <c r="G69" t="s">
        <v>23</v>
      </c>
      <c r="H69" t="s">
        <v>28</v>
      </c>
      <c r="I69" t="s">
        <v>25</v>
      </c>
    </row>
    <row r="70" spans="1:9" hidden="1" x14ac:dyDescent="0.3">
      <c r="A70" t="s">
        <v>146</v>
      </c>
      <c r="B70">
        <v>4.2</v>
      </c>
      <c r="C70" t="s">
        <v>147</v>
      </c>
      <c r="D70">
        <v>35</v>
      </c>
      <c r="E70">
        <v>56000</v>
      </c>
      <c r="F70" t="s">
        <v>33</v>
      </c>
      <c r="G70" t="s">
        <v>23</v>
      </c>
      <c r="H70" t="s">
        <v>51</v>
      </c>
      <c r="I70" t="s">
        <v>25</v>
      </c>
    </row>
    <row r="71" spans="1:9" hidden="1" x14ac:dyDescent="0.3">
      <c r="A71" t="s">
        <v>148</v>
      </c>
      <c r="B71">
        <v>3.2</v>
      </c>
      <c r="C71" t="s">
        <v>110</v>
      </c>
      <c r="D71">
        <v>4</v>
      </c>
      <c r="E71">
        <v>67000</v>
      </c>
      <c r="F71" t="s">
        <v>33</v>
      </c>
      <c r="G71" t="s">
        <v>23</v>
      </c>
      <c r="H71" t="s">
        <v>82</v>
      </c>
      <c r="I71" t="s">
        <v>83</v>
      </c>
    </row>
    <row r="72" spans="1:9" hidden="1" x14ac:dyDescent="0.3">
      <c r="A72" t="s">
        <v>149</v>
      </c>
      <c r="B72">
        <v>4.0999999999999996</v>
      </c>
      <c r="C72" t="s">
        <v>91</v>
      </c>
      <c r="D72">
        <v>41</v>
      </c>
      <c r="E72">
        <v>70500</v>
      </c>
      <c r="F72" t="s">
        <v>33</v>
      </c>
      <c r="G72" t="s">
        <v>17</v>
      </c>
      <c r="H72" t="s">
        <v>82</v>
      </c>
      <c r="I72" t="s">
        <v>83</v>
      </c>
    </row>
  </sheetData>
  <autoFilter ref="A3:I72" xr:uid="{950B4284-8FF0-48EF-ADD5-CC2C36E9E93D}">
    <filterColumn colId="2">
      <filters>
        <filter val="Data Scientist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28A1-4188-484E-9FAC-EA5B5B5D8FA1}">
  <sheetPr>
    <tabColor theme="7"/>
  </sheetPr>
  <dimension ref="A1:G72"/>
  <sheetViews>
    <sheetView workbookViewId="0">
      <selection activeCell="G4" sqref="G4:G72"/>
    </sheetView>
  </sheetViews>
  <sheetFormatPr defaultRowHeight="14.4" x14ac:dyDescent="0.3"/>
  <cols>
    <col min="1" max="1" width="45.6640625" customWidth="1"/>
    <col min="2" max="2" width="70.88671875" customWidth="1"/>
    <col min="3" max="3" width="78.77734375" customWidth="1"/>
    <col min="4" max="4" width="74.44140625" customWidth="1"/>
    <col min="5" max="5" width="78.33203125" customWidth="1"/>
    <col min="6" max="6" width="87.88671875" customWidth="1"/>
    <col min="7" max="7" width="83.77734375" customWidth="1"/>
  </cols>
  <sheetData>
    <row r="1" spans="1:7" x14ac:dyDescent="0.3">
      <c r="A1" t="s">
        <v>2</v>
      </c>
    </row>
    <row r="3" spans="1:7" x14ac:dyDescent="0.3">
      <c r="A3" s="1" t="s">
        <v>11</v>
      </c>
      <c r="B3" s="1" t="s">
        <v>13</v>
      </c>
      <c r="C3" s="1" t="s">
        <v>151</v>
      </c>
      <c r="D3" s="3" t="s">
        <v>152</v>
      </c>
      <c r="E3" s="3" t="s">
        <v>153</v>
      </c>
      <c r="F3" s="3" t="s">
        <v>154</v>
      </c>
      <c r="G3" s="3" t="s">
        <v>155</v>
      </c>
    </row>
    <row r="4" spans="1:7" x14ac:dyDescent="0.3">
      <c r="A4" t="s">
        <v>20</v>
      </c>
      <c r="B4" t="s">
        <v>21</v>
      </c>
      <c r="C4" t="str">
        <f>_xlfn.CONCAT(A4," ",B4)</f>
        <v>Razorpoint Junior Data Scientist</v>
      </c>
      <c r="D4" t="str">
        <f>TRIM(C4)</f>
        <v>Razorpoint Junior Data Scientist</v>
      </c>
      <c r="E4" t="str">
        <f>PROPER(D4)</f>
        <v>Razorpoint Junior Data Scientist</v>
      </c>
      <c r="F4" t="str">
        <f>UPPER(E4)</f>
        <v>RAZORPOINT JUNIOR DATA SCIENTIST</v>
      </c>
      <c r="G4" t="str">
        <f>LOWER(F4)</f>
        <v>razorpoint junior data scientist</v>
      </c>
    </row>
    <row r="5" spans="1:7" x14ac:dyDescent="0.3">
      <c r="A5" t="s">
        <v>26</v>
      </c>
      <c r="B5" t="s">
        <v>27</v>
      </c>
      <c r="C5" t="str">
        <f>_xlfn.CONCAT(A5," ",B5)</f>
        <v>tower Hamlets Assistant Data Scientist (Graduate) | R-2375</v>
      </c>
      <c r="D5" t="str">
        <f t="shared" ref="D5:D68" si="0">TRIM(C5)</f>
        <v>tower Hamlets Assistant Data Scientist (Graduate) | R-2375</v>
      </c>
      <c r="E5" t="str">
        <f t="shared" ref="E5:E68" si="1">PROPER(D5)</f>
        <v>Tower Hamlets Assistant Data Scientist (Graduate) | R-2375</v>
      </c>
      <c r="F5" t="str">
        <f t="shared" ref="F5:F68" si="2">UPPER(E5)</f>
        <v>TOWER HAMLETS ASSISTANT DATA SCIENTIST (GRADUATE) | R-2375</v>
      </c>
      <c r="G5" t="str">
        <f t="shared" ref="G5:G68" si="3">LOWER(F5)</f>
        <v>tower hamlets assistant data scientist (graduate) | r-2375</v>
      </c>
    </row>
    <row r="6" spans="1:7" x14ac:dyDescent="0.3">
      <c r="A6" t="s">
        <v>29</v>
      </c>
      <c r="B6" t="s">
        <v>30</v>
      </c>
      <c r="C6" t="str">
        <f t="shared" ref="C6:C69" si="4">_xlfn.CONCAT(A6," ",B6)</f>
        <v>TW Data Scientist</v>
      </c>
      <c r="D6" t="str">
        <f t="shared" si="0"/>
        <v>TW Data Scientist</v>
      </c>
      <c r="E6" t="str">
        <f t="shared" si="1"/>
        <v>Tw Data Scientist</v>
      </c>
      <c r="F6" t="str">
        <f t="shared" si="2"/>
        <v>TW DATA SCIENTIST</v>
      </c>
      <c r="G6" t="str">
        <f t="shared" si="3"/>
        <v>tw data scientist</v>
      </c>
    </row>
    <row r="7" spans="1:7" x14ac:dyDescent="0.3">
      <c r="A7" t="s">
        <v>32</v>
      </c>
      <c r="B7" t="s">
        <v>30</v>
      </c>
      <c r="C7" t="str">
        <f t="shared" si="4"/>
        <v>NatWest Group Data Scientist</v>
      </c>
      <c r="D7" t="str">
        <f t="shared" si="0"/>
        <v>NatWest Group Data Scientist</v>
      </c>
      <c r="E7" t="str">
        <f t="shared" si="1"/>
        <v>Natwest Group Data Scientist</v>
      </c>
      <c r="F7" t="str">
        <f t="shared" si="2"/>
        <v>NATWEST GROUP DATA SCIENTIST</v>
      </c>
      <c r="G7" t="str">
        <f t="shared" si="3"/>
        <v>natwest group data scientist</v>
      </c>
    </row>
    <row r="8" spans="1:7" x14ac:dyDescent="0.3">
      <c r="A8" t="s">
        <v>36</v>
      </c>
      <c r="B8" t="s">
        <v>37</v>
      </c>
      <c r="C8" t="str">
        <f t="shared" si="4"/>
        <v>iwoca Data Scientist - Ops</v>
      </c>
      <c r="D8" t="str">
        <f t="shared" si="0"/>
        <v>iwoca Data Scientist - Ops</v>
      </c>
      <c r="E8" t="str">
        <f t="shared" si="1"/>
        <v>Iwoca Data Scientist - Ops</v>
      </c>
      <c r="F8" t="str">
        <f t="shared" si="2"/>
        <v>IWOCA DATA SCIENTIST - OPS</v>
      </c>
      <c r="G8" t="str">
        <f t="shared" si="3"/>
        <v>iwoca data scientist - ops</v>
      </c>
    </row>
    <row r="9" spans="1:7" x14ac:dyDescent="0.3">
      <c r="A9" t="s">
        <v>38</v>
      </c>
      <c r="B9" t="s">
        <v>39</v>
      </c>
      <c r="C9" t="str">
        <f t="shared" si="4"/>
        <v>Spotify Data Scientist, Programming &amp; Editorial</v>
      </c>
      <c r="D9" t="str">
        <f t="shared" si="0"/>
        <v>Spotify Data Scientist, Programming &amp; Editorial</v>
      </c>
      <c r="E9" t="str">
        <f t="shared" si="1"/>
        <v>Spotify Data Scientist, Programming &amp; Editorial</v>
      </c>
      <c r="F9" t="str">
        <f t="shared" si="2"/>
        <v>SPOTIFY DATA SCIENTIST, PROGRAMMING &amp; EDITORIAL</v>
      </c>
      <c r="G9" t="str">
        <f t="shared" si="3"/>
        <v>spotify data scientist, programming &amp; editorial</v>
      </c>
    </row>
    <row r="10" spans="1:7" x14ac:dyDescent="0.3">
      <c r="A10" t="s">
        <v>40</v>
      </c>
      <c r="B10" t="s">
        <v>30</v>
      </c>
      <c r="C10" t="str">
        <f t="shared" si="4"/>
        <v>LSEG (London Stock Exchange Group) Data Scientist</v>
      </c>
      <c r="D10" t="str">
        <f t="shared" si="0"/>
        <v>LSEG (London Stock Exchange Group) Data Scientist</v>
      </c>
      <c r="E10" t="str">
        <f t="shared" si="1"/>
        <v>Lseg (London Stock Exchange Group) Data Scientist</v>
      </c>
      <c r="F10" t="str">
        <f t="shared" si="2"/>
        <v>LSEG (LONDON STOCK EXCHANGE GROUP) DATA SCIENTIST</v>
      </c>
      <c r="G10" t="str">
        <f t="shared" si="3"/>
        <v>lseg (london stock exchange group) data scientist</v>
      </c>
    </row>
    <row r="11" spans="1:7" x14ac:dyDescent="0.3">
      <c r="A11" t="s">
        <v>41</v>
      </c>
      <c r="B11" t="s">
        <v>30</v>
      </c>
      <c r="C11" t="str">
        <f t="shared" si="4"/>
        <v>CRED Data Scientist</v>
      </c>
      <c r="D11" t="str">
        <f t="shared" si="0"/>
        <v>CRED Data Scientist</v>
      </c>
      <c r="E11" t="str">
        <f t="shared" si="1"/>
        <v>Cred Data Scientist</v>
      </c>
      <c r="F11" t="str">
        <f t="shared" si="2"/>
        <v>CRED DATA SCIENTIST</v>
      </c>
      <c r="G11" t="str">
        <f t="shared" si="3"/>
        <v>cred data scientist</v>
      </c>
    </row>
    <row r="12" spans="1:7" x14ac:dyDescent="0.3">
      <c r="A12" t="s">
        <v>42</v>
      </c>
      <c r="B12" t="s">
        <v>21</v>
      </c>
      <c r="C12" t="str">
        <f t="shared" si="4"/>
        <v>MLN Security Junior Data Scientist</v>
      </c>
      <c r="D12" t="str">
        <f t="shared" si="0"/>
        <v>MLN Security Junior Data Scientist</v>
      </c>
      <c r="E12" t="str">
        <f t="shared" si="1"/>
        <v>Mln Security Junior Data Scientist</v>
      </c>
      <c r="F12" t="str">
        <f t="shared" si="2"/>
        <v>MLN SECURITY JUNIOR DATA SCIENTIST</v>
      </c>
      <c r="G12" t="str">
        <f t="shared" si="3"/>
        <v>mln security junior data scientist</v>
      </c>
    </row>
    <row r="13" spans="1:7" x14ac:dyDescent="0.3">
      <c r="A13" t="s">
        <v>43</v>
      </c>
      <c r="B13" t="s">
        <v>30</v>
      </c>
      <c r="C13" t="str">
        <f t="shared" si="4"/>
        <v>PlayStation Global Data Scientist</v>
      </c>
      <c r="D13" t="str">
        <f t="shared" si="0"/>
        <v>PlayStation Global Data Scientist</v>
      </c>
      <c r="E13" t="str">
        <f t="shared" si="1"/>
        <v>Playstation Global Data Scientist</v>
      </c>
      <c r="F13" t="str">
        <f t="shared" si="2"/>
        <v>PLAYSTATION GLOBAL DATA SCIENTIST</v>
      </c>
      <c r="G13" t="str">
        <f t="shared" si="3"/>
        <v>playstation global data scientist</v>
      </c>
    </row>
    <row r="14" spans="1:7" x14ac:dyDescent="0.3">
      <c r="A14" t="s">
        <v>44</v>
      </c>
      <c r="B14" t="s">
        <v>45</v>
      </c>
      <c r="C14" t="str">
        <f t="shared" si="4"/>
        <v>SAVA Data Scientist I/II</v>
      </c>
      <c r="D14" t="str">
        <f t="shared" si="0"/>
        <v>SAVA Data Scientist I/II</v>
      </c>
      <c r="E14" t="str">
        <f t="shared" si="1"/>
        <v>Sava Data Scientist I/Ii</v>
      </c>
      <c r="F14" t="str">
        <f t="shared" si="2"/>
        <v>SAVA DATA SCIENTIST I/II</v>
      </c>
      <c r="G14" t="str">
        <f t="shared" si="3"/>
        <v>sava data scientist i/ii</v>
      </c>
    </row>
    <row r="15" spans="1:7" x14ac:dyDescent="0.3">
      <c r="A15" t="s">
        <v>46</v>
      </c>
      <c r="B15" t="s">
        <v>47</v>
      </c>
      <c r="C15" t="str">
        <f t="shared" si="4"/>
        <v>Volcore Graduate Software Engineer / Data Scientist: Forecasting for Electricity Trading</v>
      </c>
      <c r="D15" t="str">
        <f t="shared" si="0"/>
        <v>Volcore Graduate Software Engineer / Data Scientist: Forecasting for Electricity Trading</v>
      </c>
      <c r="E15" t="str">
        <f t="shared" si="1"/>
        <v>Volcore Graduate Software Engineer / Data Scientist: Forecasting For Electricity Trading</v>
      </c>
      <c r="F15" t="str">
        <f t="shared" si="2"/>
        <v>VOLCORE GRADUATE SOFTWARE ENGINEER / DATA SCIENTIST: FORECASTING FOR ELECTRICITY TRADING</v>
      </c>
      <c r="G15" t="str">
        <f t="shared" si="3"/>
        <v>volcore graduate software engineer / data scientist: forecasting for electricity trading</v>
      </c>
    </row>
    <row r="16" spans="1:7" x14ac:dyDescent="0.3">
      <c r="A16" t="s">
        <v>48</v>
      </c>
      <c r="B16" t="s">
        <v>30</v>
      </c>
      <c r="C16" t="str">
        <f t="shared" si="4"/>
        <v>NatWest Data Scientist</v>
      </c>
      <c r="D16" t="str">
        <f t="shared" si="0"/>
        <v>NatWest Data Scientist</v>
      </c>
      <c r="E16" t="str">
        <f t="shared" si="1"/>
        <v>Natwest Data Scientist</v>
      </c>
      <c r="F16" t="str">
        <f t="shared" si="2"/>
        <v>NATWEST DATA SCIENTIST</v>
      </c>
      <c r="G16" t="str">
        <f t="shared" si="3"/>
        <v>natwest data scientist</v>
      </c>
    </row>
    <row r="17" spans="1:7" x14ac:dyDescent="0.3">
      <c r="A17" t="s">
        <v>49</v>
      </c>
      <c r="B17" t="s">
        <v>50</v>
      </c>
      <c r="C17" t="str">
        <f t="shared" si="4"/>
        <v>University of Oxford Data Scientist - IDDO</v>
      </c>
      <c r="D17" t="str">
        <f t="shared" si="0"/>
        <v>University of Oxford Data Scientist - IDDO</v>
      </c>
      <c r="E17" t="str">
        <f t="shared" si="1"/>
        <v>University Of Oxford Data Scientist - Iddo</v>
      </c>
      <c r="F17" t="str">
        <f t="shared" si="2"/>
        <v>UNIVERSITY OF OXFORD DATA SCIENTIST - IDDO</v>
      </c>
      <c r="G17" t="str">
        <f t="shared" si="3"/>
        <v>university of oxford data scientist - iddo</v>
      </c>
    </row>
    <row r="18" spans="1:7" x14ac:dyDescent="0.3">
      <c r="A18" t="s">
        <v>52</v>
      </c>
      <c r="B18" t="s">
        <v>30</v>
      </c>
      <c r="C18" t="str">
        <f t="shared" si="4"/>
        <v>Similarweb Data Scientist</v>
      </c>
      <c r="D18" t="str">
        <f t="shared" si="0"/>
        <v>Similarweb Data Scientist</v>
      </c>
      <c r="E18" t="str">
        <f t="shared" si="1"/>
        <v>Similarweb Data Scientist</v>
      </c>
      <c r="F18" t="str">
        <f t="shared" si="2"/>
        <v>SIMILARWEB DATA SCIENTIST</v>
      </c>
      <c r="G18" t="str">
        <f t="shared" si="3"/>
        <v>similarweb data scientist</v>
      </c>
    </row>
    <row r="19" spans="1:7" x14ac:dyDescent="0.3">
      <c r="A19" t="s">
        <v>38</v>
      </c>
      <c r="B19" t="s">
        <v>53</v>
      </c>
      <c r="C19" t="str">
        <f t="shared" si="4"/>
        <v>Spotify Data Scientist, Payments Fraud</v>
      </c>
      <c r="D19" t="str">
        <f t="shared" si="0"/>
        <v>Spotify Data Scientist, Payments Fraud</v>
      </c>
      <c r="E19" t="str">
        <f t="shared" si="1"/>
        <v>Spotify Data Scientist, Payments Fraud</v>
      </c>
      <c r="F19" t="str">
        <f t="shared" si="2"/>
        <v>SPOTIFY DATA SCIENTIST, PAYMENTS FRAUD</v>
      </c>
      <c r="G19" t="str">
        <f t="shared" si="3"/>
        <v>spotify data scientist, payments fraud</v>
      </c>
    </row>
    <row r="20" spans="1:7" x14ac:dyDescent="0.3">
      <c r="A20" t="s">
        <v>54</v>
      </c>
      <c r="B20" t="s">
        <v>30</v>
      </c>
      <c r="C20" t="str">
        <f t="shared" si="4"/>
        <v>Future Workforce Data Scientist</v>
      </c>
      <c r="D20" t="str">
        <f t="shared" si="0"/>
        <v>Future Workforce Data Scientist</v>
      </c>
      <c r="E20" t="str">
        <f t="shared" si="1"/>
        <v>Future Workforce Data Scientist</v>
      </c>
      <c r="F20" t="str">
        <f t="shared" si="2"/>
        <v>FUTURE WORKFORCE DATA SCIENTIST</v>
      </c>
      <c r="G20" t="str">
        <f t="shared" si="3"/>
        <v>future workforce data scientist</v>
      </c>
    </row>
    <row r="21" spans="1:7" x14ac:dyDescent="0.3">
      <c r="A21" t="s">
        <v>56</v>
      </c>
      <c r="B21" t="s">
        <v>57</v>
      </c>
      <c r="C21" t="str">
        <f t="shared" si="4"/>
        <v>Tesco Data Scientist - Forecasting</v>
      </c>
      <c r="D21" t="str">
        <f t="shared" si="0"/>
        <v>Tesco Data Scientist - Forecasting</v>
      </c>
      <c r="E21" t="str">
        <f t="shared" si="1"/>
        <v>Tesco Data Scientist - Forecasting</v>
      </c>
      <c r="F21" t="str">
        <f t="shared" si="2"/>
        <v>TESCO DATA SCIENTIST - FORECASTING</v>
      </c>
      <c r="G21" t="str">
        <f t="shared" si="3"/>
        <v>tesco data scientist - forecasting</v>
      </c>
    </row>
    <row r="22" spans="1:7" x14ac:dyDescent="0.3">
      <c r="A22" t="s">
        <v>59</v>
      </c>
      <c r="B22" t="s">
        <v>60</v>
      </c>
      <c r="C22" t="str">
        <f t="shared" si="4"/>
        <v>C3 AI Data Scientist / Senior Data Scientist</v>
      </c>
      <c r="D22" t="str">
        <f t="shared" si="0"/>
        <v>C3 AI Data Scientist / Senior Data Scientist</v>
      </c>
      <c r="E22" t="str">
        <f t="shared" si="1"/>
        <v>C3 Ai Data Scientist / Senior Data Scientist</v>
      </c>
      <c r="F22" t="str">
        <f t="shared" si="2"/>
        <v>C3 AI DATA SCIENTIST / SENIOR DATA SCIENTIST</v>
      </c>
      <c r="G22" t="str">
        <f t="shared" si="3"/>
        <v>c3 ai data scientist / senior data scientist</v>
      </c>
    </row>
    <row r="23" spans="1:7" x14ac:dyDescent="0.3">
      <c r="A23" t="s">
        <v>61</v>
      </c>
      <c r="B23" t="s">
        <v>62</v>
      </c>
      <c r="C23" t="str">
        <f t="shared" si="4"/>
        <v>Sky Network Data Scientist</v>
      </c>
      <c r="D23" t="str">
        <f t="shared" si="0"/>
        <v>Sky Network Data Scientist</v>
      </c>
      <c r="E23" t="str">
        <f t="shared" si="1"/>
        <v>Sky Network Data Scientist</v>
      </c>
      <c r="F23" t="str">
        <f t="shared" si="2"/>
        <v>SKY NETWORK DATA SCIENTIST</v>
      </c>
      <c r="G23" t="str">
        <f t="shared" si="3"/>
        <v>sky network data scientist</v>
      </c>
    </row>
    <row r="24" spans="1:7" x14ac:dyDescent="0.3">
      <c r="A24" t="s">
        <v>63</v>
      </c>
      <c r="B24" t="s">
        <v>64</v>
      </c>
      <c r="C24" t="str">
        <f t="shared" si="4"/>
        <v>QA Apprenticeships Data Scientist Apprentice</v>
      </c>
      <c r="D24" t="str">
        <f t="shared" si="0"/>
        <v>QA Apprenticeships Data Scientist Apprentice</v>
      </c>
      <c r="E24" t="str">
        <f t="shared" si="1"/>
        <v>Qa Apprenticeships Data Scientist Apprentice</v>
      </c>
      <c r="F24" t="str">
        <f t="shared" si="2"/>
        <v>QA APPRENTICESHIPS DATA SCIENTIST APPRENTICE</v>
      </c>
      <c r="G24" t="str">
        <f t="shared" si="3"/>
        <v>qa apprenticeships data scientist apprentice</v>
      </c>
    </row>
    <row r="25" spans="1:7" x14ac:dyDescent="0.3">
      <c r="A25" t="s">
        <v>65</v>
      </c>
      <c r="B25" t="s">
        <v>66</v>
      </c>
      <c r="C25" t="str">
        <f t="shared" si="4"/>
        <v>Meta Data Scientist, Product Analytics</v>
      </c>
      <c r="D25" t="str">
        <f t="shared" si="0"/>
        <v>Meta Data Scientist, Product Analytics</v>
      </c>
      <c r="E25" t="str">
        <f t="shared" si="1"/>
        <v>Meta Data Scientist, Product Analytics</v>
      </c>
      <c r="F25" t="str">
        <f t="shared" si="2"/>
        <v>META DATA SCIENTIST, PRODUCT ANALYTICS</v>
      </c>
      <c r="G25" t="str">
        <f t="shared" si="3"/>
        <v>meta data scientist, product analytics</v>
      </c>
    </row>
    <row r="26" spans="1:7" x14ac:dyDescent="0.3">
      <c r="A26" t="s">
        <v>67</v>
      </c>
      <c r="B26" t="s">
        <v>30</v>
      </c>
      <c r="C26" t="str">
        <f t="shared" si="4"/>
        <v>Deliveroo Data Scientist</v>
      </c>
      <c r="D26" t="str">
        <f t="shared" si="0"/>
        <v>Deliveroo Data Scientist</v>
      </c>
      <c r="E26" t="str">
        <f t="shared" si="1"/>
        <v>Deliveroo Data Scientist</v>
      </c>
      <c r="F26" t="str">
        <f t="shared" si="2"/>
        <v>DELIVEROO DATA SCIENTIST</v>
      </c>
      <c r="G26" t="str">
        <f t="shared" si="3"/>
        <v>deliveroo data scientist</v>
      </c>
    </row>
    <row r="27" spans="1:7" x14ac:dyDescent="0.3">
      <c r="A27" t="s">
        <v>68</v>
      </c>
      <c r="B27" t="s">
        <v>69</v>
      </c>
      <c r="C27" t="str">
        <f t="shared" si="4"/>
        <v>HSS Hire Group Data Scientist (retail/ecom)</v>
      </c>
      <c r="D27" t="str">
        <f t="shared" si="0"/>
        <v>HSS Hire Group Data Scientist (retail/ecom)</v>
      </c>
      <c r="E27" t="str">
        <f t="shared" si="1"/>
        <v>Hss Hire Group Data Scientist (Retail/Ecom)</v>
      </c>
      <c r="F27" t="str">
        <f t="shared" si="2"/>
        <v>HSS HIRE GROUP DATA SCIENTIST (RETAIL/ECOM)</v>
      </c>
      <c r="G27" t="str">
        <f t="shared" si="3"/>
        <v>hss hire group data scientist (retail/ecom)</v>
      </c>
    </row>
    <row r="28" spans="1:7" x14ac:dyDescent="0.3">
      <c r="A28" t="s">
        <v>70</v>
      </c>
      <c r="B28" t="s">
        <v>30</v>
      </c>
      <c r="C28" t="str">
        <f t="shared" si="4"/>
        <v>ICAS Data Scientist</v>
      </c>
      <c r="D28" t="str">
        <f t="shared" si="0"/>
        <v>ICAS Data Scientist</v>
      </c>
      <c r="E28" t="str">
        <f t="shared" si="1"/>
        <v>Icas Data Scientist</v>
      </c>
      <c r="F28" t="str">
        <f t="shared" si="2"/>
        <v>ICAS DATA SCIENTIST</v>
      </c>
      <c r="G28" t="str">
        <f t="shared" si="3"/>
        <v>icas data scientist</v>
      </c>
    </row>
    <row r="29" spans="1:7" x14ac:dyDescent="0.3">
      <c r="A29" t="s">
        <v>71</v>
      </c>
      <c r="B29" t="s">
        <v>72</v>
      </c>
      <c r="C29" t="str">
        <f t="shared" si="4"/>
        <v>ION Internship - Data Science</v>
      </c>
      <c r="D29" t="str">
        <f t="shared" si="0"/>
        <v>ION Internship - Data Science</v>
      </c>
      <c r="E29" t="str">
        <f t="shared" si="1"/>
        <v>Ion Internship - Data Science</v>
      </c>
      <c r="F29" t="str">
        <f t="shared" si="2"/>
        <v>ION INTERNSHIP - DATA SCIENCE</v>
      </c>
      <c r="G29" t="str">
        <f t="shared" si="3"/>
        <v>ion internship - data science</v>
      </c>
    </row>
    <row r="30" spans="1:7" x14ac:dyDescent="0.3">
      <c r="A30" t="s">
        <v>73</v>
      </c>
      <c r="B30" t="s">
        <v>30</v>
      </c>
      <c r="C30" t="str">
        <f t="shared" si="4"/>
        <v>British Trust for Ornithology Data Scientist</v>
      </c>
      <c r="D30" t="str">
        <f t="shared" si="0"/>
        <v>British Trust for Ornithology Data Scientist</v>
      </c>
      <c r="E30" t="str">
        <f t="shared" si="1"/>
        <v>British Trust For Ornithology Data Scientist</v>
      </c>
      <c r="F30" t="str">
        <f t="shared" si="2"/>
        <v>BRITISH TRUST FOR ORNITHOLOGY DATA SCIENTIST</v>
      </c>
      <c r="G30" t="str">
        <f t="shared" si="3"/>
        <v>british trust for ornithology data scientist</v>
      </c>
    </row>
    <row r="31" spans="1:7" x14ac:dyDescent="0.3">
      <c r="A31" t="s">
        <v>75</v>
      </c>
      <c r="B31" t="s">
        <v>30</v>
      </c>
      <c r="C31" t="str">
        <f t="shared" si="4"/>
        <v>Edwards Ltd Data Scientist</v>
      </c>
      <c r="D31" t="str">
        <f t="shared" si="0"/>
        <v>Edwards Ltd Data Scientist</v>
      </c>
      <c r="E31" t="str">
        <f t="shared" si="1"/>
        <v>Edwards Ltd Data Scientist</v>
      </c>
      <c r="F31" t="str">
        <f t="shared" si="2"/>
        <v>EDWARDS LTD DATA SCIENTIST</v>
      </c>
      <c r="G31" t="str">
        <f t="shared" si="3"/>
        <v>edwards ltd data scientist</v>
      </c>
    </row>
    <row r="32" spans="1:7" x14ac:dyDescent="0.3">
      <c r="A32" t="s">
        <v>77</v>
      </c>
      <c r="B32" t="s">
        <v>30</v>
      </c>
      <c r="C32" t="str">
        <f t="shared" si="4"/>
        <v>Yorkshire Building Society Data Scientist</v>
      </c>
      <c r="D32" t="str">
        <f t="shared" si="0"/>
        <v>Yorkshire Building Society Data Scientist</v>
      </c>
      <c r="E32" t="str">
        <f t="shared" si="1"/>
        <v>Yorkshire Building Society Data Scientist</v>
      </c>
      <c r="F32" t="str">
        <f t="shared" si="2"/>
        <v>YORKSHIRE BUILDING SOCIETY DATA SCIENTIST</v>
      </c>
      <c r="G32" t="str">
        <f t="shared" si="3"/>
        <v>yorkshire building society data scientist</v>
      </c>
    </row>
    <row r="33" spans="1:7" x14ac:dyDescent="0.3">
      <c r="A33" t="s">
        <v>79</v>
      </c>
      <c r="B33" t="s">
        <v>30</v>
      </c>
      <c r="C33" t="str">
        <f t="shared" si="4"/>
        <v>HMGCC Data Scientist</v>
      </c>
      <c r="D33" t="str">
        <f t="shared" si="0"/>
        <v>HMGCC Data Scientist</v>
      </c>
      <c r="E33" t="str">
        <f t="shared" si="1"/>
        <v>Hmgcc Data Scientist</v>
      </c>
      <c r="F33" t="str">
        <f t="shared" si="2"/>
        <v>HMGCC DATA SCIENTIST</v>
      </c>
      <c r="G33" t="str">
        <f t="shared" si="3"/>
        <v>hmgcc data scientist</v>
      </c>
    </row>
    <row r="34" spans="1:7" x14ac:dyDescent="0.3">
      <c r="A34" t="s">
        <v>81</v>
      </c>
      <c r="B34" t="s">
        <v>30</v>
      </c>
      <c r="C34" t="str">
        <f t="shared" si="4"/>
        <v>Admiral Data Scientist</v>
      </c>
      <c r="D34" t="str">
        <f t="shared" si="0"/>
        <v>Admiral Data Scientist</v>
      </c>
      <c r="E34" t="str">
        <f t="shared" si="1"/>
        <v>Admiral Data Scientist</v>
      </c>
      <c r="F34" t="str">
        <f t="shared" si="2"/>
        <v>ADMIRAL DATA SCIENTIST</v>
      </c>
      <c r="G34" t="str">
        <f t="shared" si="3"/>
        <v>admiral data scientist</v>
      </c>
    </row>
    <row r="35" spans="1:7" x14ac:dyDescent="0.3">
      <c r="A35" t="s">
        <v>84</v>
      </c>
      <c r="B35" t="s">
        <v>85</v>
      </c>
      <c r="C35" t="str">
        <f t="shared" si="4"/>
        <v>Intellium AI Data Scientist - Intern</v>
      </c>
      <c r="D35" t="str">
        <f t="shared" si="0"/>
        <v>Intellium AI Data Scientist - Intern</v>
      </c>
      <c r="E35" t="str">
        <f t="shared" si="1"/>
        <v>Intellium Ai Data Scientist - Intern</v>
      </c>
      <c r="F35" t="str">
        <f t="shared" si="2"/>
        <v>INTELLIUM AI DATA SCIENTIST - INTERN</v>
      </c>
      <c r="G35" t="str">
        <f t="shared" si="3"/>
        <v>intellium ai data scientist - intern</v>
      </c>
    </row>
    <row r="36" spans="1:7" x14ac:dyDescent="0.3">
      <c r="A36" t="s">
        <v>87</v>
      </c>
      <c r="B36" t="s">
        <v>30</v>
      </c>
      <c r="C36" t="str">
        <f t="shared" si="4"/>
        <v>Diaceutics Data Scientist</v>
      </c>
      <c r="D36" t="str">
        <f t="shared" si="0"/>
        <v>Diaceutics Data Scientist</v>
      </c>
      <c r="E36" t="str">
        <f t="shared" si="1"/>
        <v>Diaceutics Data Scientist</v>
      </c>
      <c r="F36" t="str">
        <f t="shared" si="2"/>
        <v>DIACEUTICS DATA SCIENTIST</v>
      </c>
      <c r="G36" t="str">
        <f t="shared" si="3"/>
        <v>diaceutics data scientist</v>
      </c>
    </row>
    <row r="37" spans="1:7" x14ac:dyDescent="0.3">
      <c r="A37" t="s">
        <v>90</v>
      </c>
      <c r="B37" t="s">
        <v>91</v>
      </c>
      <c r="C37" t="str">
        <f t="shared" si="4"/>
        <v>Oracle Senior Data Scientist</v>
      </c>
      <c r="D37" t="str">
        <f t="shared" si="0"/>
        <v>Oracle Senior Data Scientist</v>
      </c>
      <c r="E37" t="str">
        <f t="shared" si="1"/>
        <v>Oracle Senior Data Scientist</v>
      </c>
      <c r="F37" t="str">
        <f t="shared" si="2"/>
        <v>ORACLE SENIOR DATA SCIENTIST</v>
      </c>
      <c r="G37" t="str">
        <f t="shared" si="3"/>
        <v>oracle senior data scientist</v>
      </c>
    </row>
    <row r="38" spans="1:7" x14ac:dyDescent="0.3">
      <c r="A38" t="s">
        <v>93</v>
      </c>
      <c r="B38" t="s">
        <v>30</v>
      </c>
      <c r="C38" t="str">
        <f t="shared" si="4"/>
        <v>NHS Midlands and Lancashire Commissioning Support Unit Data Scientist</v>
      </c>
      <c r="D38" t="str">
        <f t="shared" si="0"/>
        <v>NHS Midlands and Lancashire Commissioning Support Unit Data Scientist</v>
      </c>
      <c r="E38" t="str">
        <f t="shared" si="1"/>
        <v>Nhs Midlands And Lancashire Commissioning Support Unit Data Scientist</v>
      </c>
      <c r="F38" t="str">
        <f t="shared" si="2"/>
        <v>NHS MIDLANDS AND LANCASHIRE COMMISSIONING SUPPORT UNIT DATA SCIENTIST</v>
      </c>
      <c r="G38" t="str">
        <f t="shared" si="3"/>
        <v>nhs midlands and lancashire commissioning support unit data scientist</v>
      </c>
    </row>
    <row r="39" spans="1:7" x14ac:dyDescent="0.3">
      <c r="A39" t="s">
        <v>95</v>
      </c>
      <c r="B39" t="s">
        <v>96</v>
      </c>
      <c r="C39" t="str">
        <f t="shared" si="4"/>
        <v>Hadrian Commercial Data Analyst - Internship</v>
      </c>
      <c r="D39" t="str">
        <f t="shared" si="0"/>
        <v>Hadrian Commercial Data Analyst - Internship</v>
      </c>
      <c r="E39" t="str">
        <f t="shared" si="1"/>
        <v>Hadrian Commercial Data Analyst - Internship</v>
      </c>
      <c r="F39" t="str">
        <f t="shared" si="2"/>
        <v>HADRIAN COMMERCIAL DATA ANALYST - INTERNSHIP</v>
      </c>
      <c r="G39" t="str">
        <f t="shared" si="3"/>
        <v>hadrian commercial data analyst - internship</v>
      </c>
    </row>
    <row r="40" spans="1:7" x14ac:dyDescent="0.3">
      <c r="A40" t="s">
        <v>97</v>
      </c>
      <c r="B40" t="s">
        <v>30</v>
      </c>
      <c r="C40" t="str">
        <f t="shared" si="4"/>
        <v>Peak AI Data Scientist</v>
      </c>
      <c r="D40" t="str">
        <f t="shared" si="0"/>
        <v>Peak AI Data Scientist</v>
      </c>
      <c r="E40" t="str">
        <f t="shared" si="1"/>
        <v>Peak Ai Data Scientist</v>
      </c>
      <c r="F40" t="str">
        <f t="shared" si="2"/>
        <v>PEAK AI DATA SCIENTIST</v>
      </c>
      <c r="G40" t="str">
        <f t="shared" si="3"/>
        <v>peak ai data scientist</v>
      </c>
    </row>
    <row r="41" spans="1:7" x14ac:dyDescent="0.3">
      <c r="A41" t="s">
        <v>98</v>
      </c>
      <c r="B41" t="s">
        <v>99</v>
      </c>
      <c r="C41" t="str">
        <f t="shared" si="4"/>
        <v>Mastercard Senior Data Scientist - Financial Crime</v>
      </c>
      <c r="D41" t="str">
        <f t="shared" si="0"/>
        <v>Mastercard Senior Data Scientist - Financial Crime</v>
      </c>
      <c r="E41" t="str">
        <f t="shared" si="1"/>
        <v>Mastercard Senior Data Scientist - Financial Crime</v>
      </c>
      <c r="F41" t="str">
        <f t="shared" si="2"/>
        <v>MASTERCARD SENIOR DATA SCIENTIST - FINANCIAL CRIME</v>
      </c>
      <c r="G41" t="str">
        <f t="shared" si="3"/>
        <v>mastercard senior data scientist - financial crime</v>
      </c>
    </row>
    <row r="42" spans="1:7" x14ac:dyDescent="0.3">
      <c r="A42" t="s">
        <v>100</v>
      </c>
      <c r="B42" t="s">
        <v>101</v>
      </c>
      <c r="C42" t="str">
        <f t="shared" si="4"/>
        <v>Monzo Senior Data Scientist, Payments</v>
      </c>
      <c r="D42" t="str">
        <f t="shared" si="0"/>
        <v>Monzo Senior Data Scientist, Payments</v>
      </c>
      <c r="E42" t="str">
        <f t="shared" si="1"/>
        <v>Monzo Senior Data Scientist, Payments</v>
      </c>
      <c r="F42" t="str">
        <f t="shared" si="2"/>
        <v>MONZO SENIOR DATA SCIENTIST, PAYMENTS</v>
      </c>
      <c r="G42" t="str">
        <f t="shared" si="3"/>
        <v>monzo senior data scientist, payments</v>
      </c>
    </row>
    <row r="43" spans="1:7" x14ac:dyDescent="0.3">
      <c r="A43" t="s">
        <v>102</v>
      </c>
      <c r="B43" t="s">
        <v>30</v>
      </c>
      <c r="C43" t="str">
        <f t="shared" si="4"/>
        <v>PGSM Consulting Data Scientist</v>
      </c>
      <c r="D43" t="str">
        <f t="shared" si="0"/>
        <v>PGSM Consulting Data Scientist</v>
      </c>
      <c r="E43" t="str">
        <f t="shared" si="1"/>
        <v>Pgsm Consulting Data Scientist</v>
      </c>
      <c r="F43" t="str">
        <f t="shared" si="2"/>
        <v>PGSM CONSULTING DATA SCIENTIST</v>
      </c>
      <c r="G43" t="str">
        <f t="shared" si="3"/>
        <v>pgsm consulting data scientist</v>
      </c>
    </row>
    <row r="44" spans="1:7" x14ac:dyDescent="0.3">
      <c r="A44" t="s">
        <v>103</v>
      </c>
      <c r="B44" t="s">
        <v>91</v>
      </c>
      <c r="C44" t="str">
        <f t="shared" si="4"/>
        <v>easyJet Senior Data Scientist</v>
      </c>
      <c r="D44" t="str">
        <f t="shared" si="0"/>
        <v>easyJet Senior Data Scientist</v>
      </c>
      <c r="E44" t="str">
        <f t="shared" si="1"/>
        <v>Easyjet Senior Data Scientist</v>
      </c>
      <c r="F44" t="str">
        <f t="shared" si="2"/>
        <v>EASYJET SENIOR DATA SCIENTIST</v>
      </c>
      <c r="G44" t="str">
        <f t="shared" si="3"/>
        <v>easyjet senior data scientist</v>
      </c>
    </row>
    <row r="45" spans="1:7" x14ac:dyDescent="0.3">
      <c r="A45" t="s">
        <v>105</v>
      </c>
      <c r="B45" t="s">
        <v>106</v>
      </c>
      <c r="C45" t="str">
        <f t="shared" si="4"/>
        <v>Medialab Group DATA SCIENTIST</v>
      </c>
      <c r="D45" t="str">
        <f t="shared" si="0"/>
        <v>Medialab Group DATA SCIENTIST</v>
      </c>
      <c r="E45" t="str">
        <f t="shared" si="1"/>
        <v>Medialab Group Data Scientist</v>
      </c>
      <c r="F45" t="str">
        <f t="shared" si="2"/>
        <v>MEDIALAB GROUP DATA SCIENTIST</v>
      </c>
      <c r="G45" t="str">
        <f t="shared" si="3"/>
        <v>medialab group data scientist</v>
      </c>
    </row>
    <row r="46" spans="1:7" x14ac:dyDescent="0.3">
      <c r="A46" t="s">
        <v>107</v>
      </c>
      <c r="B46" t="s">
        <v>108</v>
      </c>
      <c r="C46" t="str">
        <f t="shared" si="4"/>
        <v>Castleton Commodities International Data Science Machine Learning Internship (Summer 2025)</v>
      </c>
      <c r="D46" t="str">
        <f t="shared" si="0"/>
        <v>Castleton Commodities International Data Science Machine Learning Internship (Summer 2025)</v>
      </c>
      <c r="E46" t="str">
        <f t="shared" si="1"/>
        <v>Castleton Commodities International Data Science Machine Learning Internship (Summer 2025)</v>
      </c>
      <c r="F46" t="str">
        <f t="shared" si="2"/>
        <v>CASTLETON COMMODITIES INTERNATIONAL DATA SCIENCE MACHINE LEARNING INTERNSHIP (SUMMER 2025)</v>
      </c>
      <c r="G46" t="str">
        <f t="shared" si="3"/>
        <v>castleton commodities international data science machine learning internship (summer 2025)</v>
      </c>
    </row>
    <row r="47" spans="1:7" x14ac:dyDescent="0.3">
      <c r="A47" t="s">
        <v>109</v>
      </c>
      <c r="B47" t="s">
        <v>110</v>
      </c>
      <c r="C47" t="str">
        <f t="shared" si="4"/>
        <v>Windranger Labs Data Analyst</v>
      </c>
      <c r="D47" t="str">
        <f t="shared" si="0"/>
        <v>Windranger Labs Data Analyst</v>
      </c>
      <c r="E47" t="str">
        <f t="shared" si="1"/>
        <v>Windranger Labs Data Analyst</v>
      </c>
      <c r="F47" t="str">
        <f t="shared" si="2"/>
        <v>WINDRANGER LABS DATA ANALYST</v>
      </c>
      <c r="G47" t="str">
        <f t="shared" si="3"/>
        <v>windranger labs data analyst</v>
      </c>
    </row>
    <row r="48" spans="1:7" x14ac:dyDescent="0.3">
      <c r="A48" t="s">
        <v>38</v>
      </c>
      <c r="B48" t="s">
        <v>111</v>
      </c>
      <c r="C48" t="str">
        <f t="shared" si="4"/>
        <v>Spotify Senior Data Scientist, Learning</v>
      </c>
      <c r="D48" t="str">
        <f t="shared" si="0"/>
        <v>Spotify Senior Data Scientist, Learning</v>
      </c>
      <c r="E48" t="str">
        <f t="shared" si="1"/>
        <v>Spotify Senior Data Scientist, Learning</v>
      </c>
      <c r="F48" t="str">
        <f t="shared" si="2"/>
        <v>SPOTIFY SENIOR DATA SCIENTIST, LEARNING</v>
      </c>
      <c r="G48" t="str">
        <f t="shared" si="3"/>
        <v>spotify senior data scientist, learning</v>
      </c>
    </row>
    <row r="49" spans="1:7" x14ac:dyDescent="0.3">
      <c r="A49" t="s">
        <v>112</v>
      </c>
      <c r="B49" t="s">
        <v>30</v>
      </c>
      <c r="C49" t="str">
        <f t="shared" si="4"/>
        <v>UserTesting Data Scientist</v>
      </c>
      <c r="D49" t="str">
        <f t="shared" si="0"/>
        <v>UserTesting Data Scientist</v>
      </c>
      <c r="E49" t="str">
        <f t="shared" si="1"/>
        <v>Usertesting Data Scientist</v>
      </c>
      <c r="F49" t="str">
        <f t="shared" si="2"/>
        <v>USERTESTING DATA SCIENTIST</v>
      </c>
      <c r="G49" t="str">
        <f t="shared" si="3"/>
        <v>usertesting data scientist</v>
      </c>
    </row>
    <row r="50" spans="1:7" x14ac:dyDescent="0.3">
      <c r="A50" t="s">
        <v>113</v>
      </c>
      <c r="B50" t="s">
        <v>30</v>
      </c>
      <c r="C50" t="str">
        <f t="shared" si="4"/>
        <v>Cromwell Group Data Scientist</v>
      </c>
      <c r="D50" t="str">
        <f t="shared" si="0"/>
        <v>Cromwell Group Data Scientist</v>
      </c>
      <c r="E50" t="str">
        <f t="shared" si="1"/>
        <v>Cromwell Group Data Scientist</v>
      </c>
      <c r="F50" t="str">
        <f t="shared" si="2"/>
        <v>CROMWELL GROUP DATA SCIENTIST</v>
      </c>
      <c r="G50" t="str">
        <f t="shared" si="3"/>
        <v>cromwell group data scientist</v>
      </c>
    </row>
    <row r="51" spans="1:7" x14ac:dyDescent="0.3">
      <c r="A51" t="s">
        <v>115</v>
      </c>
      <c r="B51" t="s">
        <v>30</v>
      </c>
      <c r="C51" t="str">
        <f t="shared" si="4"/>
        <v>Climate X Data Scientist</v>
      </c>
      <c r="D51" t="str">
        <f t="shared" si="0"/>
        <v>Climate X Data Scientist</v>
      </c>
      <c r="E51" t="str">
        <f t="shared" si="1"/>
        <v>Climate X Data Scientist</v>
      </c>
      <c r="F51" t="str">
        <f t="shared" si="2"/>
        <v>CLIMATE X DATA SCIENTIST</v>
      </c>
      <c r="G51" t="str">
        <f t="shared" si="3"/>
        <v>climate x data scientist</v>
      </c>
    </row>
    <row r="52" spans="1:7" x14ac:dyDescent="0.3">
      <c r="A52" t="s">
        <v>116</v>
      </c>
      <c r="B52" t="s">
        <v>117</v>
      </c>
      <c r="C52" t="str">
        <f t="shared" si="4"/>
        <v>Animoca Brands Limited Tokenomics Data Analyst/Scientist</v>
      </c>
      <c r="D52" t="str">
        <f t="shared" si="0"/>
        <v>Animoca Brands Limited Tokenomics Data Analyst/Scientist</v>
      </c>
      <c r="E52" t="str">
        <f t="shared" si="1"/>
        <v>Animoca Brands Limited Tokenomics Data Analyst/Scientist</v>
      </c>
      <c r="F52" t="str">
        <f t="shared" si="2"/>
        <v>ANIMOCA BRANDS LIMITED TOKENOMICS DATA ANALYST/SCIENTIST</v>
      </c>
      <c r="G52" t="str">
        <f t="shared" si="3"/>
        <v>animoca brands limited tokenomics data analyst/scientist</v>
      </c>
    </row>
    <row r="53" spans="1:7" x14ac:dyDescent="0.3">
      <c r="A53" t="s">
        <v>118</v>
      </c>
      <c r="B53" t="s">
        <v>119</v>
      </c>
      <c r="C53" t="str">
        <f t="shared" si="4"/>
        <v>AlphaAnalytics Limited Data Scientist/Engineer</v>
      </c>
      <c r="D53" t="str">
        <f t="shared" si="0"/>
        <v>AlphaAnalytics Limited Data Scientist/Engineer</v>
      </c>
      <c r="E53" t="str">
        <f t="shared" si="1"/>
        <v>Alphaanalytics Limited Data Scientist/Engineer</v>
      </c>
      <c r="F53" t="str">
        <f t="shared" si="2"/>
        <v>ALPHAANALYTICS LIMITED DATA SCIENTIST/ENGINEER</v>
      </c>
      <c r="G53" t="str">
        <f t="shared" si="3"/>
        <v>alphaanalytics limited data scientist/engineer</v>
      </c>
    </row>
    <row r="54" spans="1:7" x14ac:dyDescent="0.3">
      <c r="A54" t="s">
        <v>121</v>
      </c>
      <c r="B54" t="s">
        <v>91</v>
      </c>
      <c r="C54" t="str">
        <f t="shared" si="4"/>
        <v>American Express Global Business Travel Senior Data Scientist</v>
      </c>
      <c r="D54" t="str">
        <f t="shared" si="0"/>
        <v>American Express Global Business Travel Senior Data Scientist</v>
      </c>
      <c r="E54" t="str">
        <f t="shared" si="1"/>
        <v>American Express Global Business Travel Senior Data Scientist</v>
      </c>
      <c r="F54" t="str">
        <f t="shared" si="2"/>
        <v>AMERICAN EXPRESS GLOBAL BUSINESS TRAVEL SENIOR DATA SCIENTIST</v>
      </c>
      <c r="G54" t="str">
        <f t="shared" si="3"/>
        <v>american express global business travel senior data scientist</v>
      </c>
    </row>
    <row r="55" spans="1:7" x14ac:dyDescent="0.3">
      <c r="A55" t="s">
        <v>122</v>
      </c>
      <c r="B55" t="s">
        <v>123</v>
      </c>
      <c r="C55" t="str">
        <f t="shared" si="4"/>
        <v>JNCTION Data Scientist / AI Consultant</v>
      </c>
      <c r="D55" t="str">
        <f t="shared" si="0"/>
        <v>JNCTION Data Scientist / AI Consultant</v>
      </c>
      <c r="E55" t="str">
        <f t="shared" si="1"/>
        <v>Jnction Data Scientist / Ai Consultant</v>
      </c>
      <c r="F55" t="str">
        <f t="shared" si="2"/>
        <v>JNCTION DATA SCIENTIST / AI CONSULTANT</v>
      </c>
      <c r="G55" t="str">
        <f t="shared" si="3"/>
        <v>jnction data scientist / ai consultant</v>
      </c>
    </row>
    <row r="56" spans="1:7" x14ac:dyDescent="0.3">
      <c r="A56" t="s">
        <v>125</v>
      </c>
      <c r="B56" t="s">
        <v>30</v>
      </c>
      <c r="C56" t="str">
        <f t="shared" si="4"/>
        <v>Moneyhub Data Scientist</v>
      </c>
      <c r="D56" t="str">
        <f t="shared" si="0"/>
        <v>Moneyhub Data Scientist</v>
      </c>
      <c r="E56" t="str">
        <f t="shared" si="1"/>
        <v>Moneyhub Data Scientist</v>
      </c>
      <c r="F56" t="str">
        <f t="shared" si="2"/>
        <v>MONEYHUB DATA SCIENTIST</v>
      </c>
      <c r="G56" t="str">
        <f t="shared" si="3"/>
        <v>moneyhub data scientist</v>
      </c>
    </row>
    <row r="57" spans="1:7" x14ac:dyDescent="0.3">
      <c r="A57" t="s">
        <v>20</v>
      </c>
      <c r="B57" t="s">
        <v>126</v>
      </c>
      <c r="C57" t="str">
        <f t="shared" si="4"/>
        <v>Razorpoint Junior Data Analyst</v>
      </c>
      <c r="D57" t="str">
        <f t="shared" si="0"/>
        <v>Razorpoint Junior Data Analyst</v>
      </c>
      <c r="E57" t="str">
        <f t="shared" si="1"/>
        <v>Razorpoint Junior Data Analyst</v>
      </c>
      <c r="F57" t="str">
        <f t="shared" si="2"/>
        <v>RAZORPOINT JUNIOR DATA ANALYST</v>
      </c>
      <c r="G57" t="str">
        <f t="shared" si="3"/>
        <v>razorpoint junior data analyst</v>
      </c>
    </row>
    <row r="58" spans="1:7" x14ac:dyDescent="0.3">
      <c r="A58" t="s">
        <v>127</v>
      </c>
      <c r="B58" t="s">
        <v>30</v>
      </c>
      <c r="C58" t="str">
        <f t="shared" si="4"/>
        <v>Cox Automotive Data Scientist</v>
      </c>
      <c r="D58" t="str">
        <f t="shared" si="0"/>
        <v>Cox Automotive Data Scientist</v>
      </c>
      <c r="E58" t="str">
        <f t="shared" si="1"/>
        <v>Cox Automotive Data Scientist</v>
      </c>
      <c r="F58" t="str">
        <f t="shared" si="2"/>
        <v>COX AUTOMOTIVE DATA SCIENTIST</v>
      </c>
      <c r="G58" t="str">
        <f t="shared" si="3"/>
        <v>cox automotive data scientist</v>
      </c>
    </row>
    <row r="59" spans="1:7" x14ac:dyDescent="0.3">
      <c r="A59" t="s">
        <v>128</v>
      </c>
      <c r="B59" t="s">
        <v>106</v>
      </c>
      <c r="C59" t="str">
        <f t="shared" si="4"/>
        <v>Medialab DATA SCIENTIST</v>
      </c>
      <c r="D59" t="str">
        <f t="shared" si="0"/>
        <v>Medialab DATA SCIENTIST</v>
      </c>
      <c r="E59" t="str">
        <f t="shared" si="1"/>
        <v>Medialab Data Scientist</v>
      </c>
      <c r="F59" t="str">
        <f t="shared" si="2"/>
        <v>MEDIALAB DATA SCIENTIST</v>
      </c>
      <c r="G59" t="str">
        <f t="shared" si="3"/>
        <v>medialab data scientist</v>
      </c>
    </row>
    <row r="60" spans="1:7" x14ac:dyDescent="0.3">
      <c r="A60" t="s">
        <v>129</v>
      </c>
      <c r="B60" t="s">
        <v>30</v>
      </c>
      <c r="C60" t="str">
        <f t="shared" si="4"/>
        <v>Harris Computer Data Scientist</v>
      </c>
      <c r="D60" t="str">
        <f t="shared" si="0"/>
        <v>Harris Computer Data Scientist</v>
      </c>
      <c r="E60" t="str">
        <f t="shared" si="1"/>
        <v>Harris Computer Data Scientist</v>
      </c>
      <c r="F60" t="str">
        <f t="shared" si="2"/>
        <v>HARRIS COMPUTER DATA SCIENTIST</v>
      </c>
      <c r="G60" t="str">
        <f t="shared" si="3"/>
        <v>harris computer data scientist</v>
      </c>
    </row>
    <row r="61" spans="1:7" x14ac:dyDescent="0.3">
      <c r="A61" t="s">
        <v>65</v>
      </c>
      <c r="B61" t="s">
        <v>131</v>
      </c>
      <c r="C61" t="str">
        <f t="shared" si="4"/>
        <v>Meta Marketing Data Scientist</v>
      </c>
      <c r="D61" t="str">
        <f t="shared" si="0"/>
        <v>Meta Marketing Data Scientist</v>
      </c>
      <c r="E61" t="str">
        <f t="shared" si="1"/>
        <v>Meta Marketing Data Scientist</v>
      </c>
      <c r="F61" t="str">
        <f t="shared" si="2"/>
        <v>META MARKETING DATA SCIENTIST</v>
      </c>
      <c r="G61" t="str">
        <f t="shared" si="3"/>
        <v>meta marketing data scientist</v>
      </c>
    </row>
    <row r="62" spans="1:7" x14ac:dyDescent="0.3">
      <c r="A62" t="s">
        <v>132</v>
      </c>
      <c r="B62" t="s">
        <v>133</v>
      </c>
      <c r="C62" t="str">
        <f t="shared" si="4"/>
        <v>Nationwide Associate Data Scientist, Advanced Analytics</v>
      </c>
      <c r="D62" t="str">
        <f t="shared" si="0"/>
        <v>Nationwide Associate Data Scientist, Advanced Analytics</v>
      </c>
      <c r="E62" t="str">
        <f t="shared" si="1"/>
        <v>Nationwide Associate Data Scientist, Advanced Analytics</v>
      </c>
      <c r="F62" t="str">
        <f t="shared" si="2"/>
        <v>NATIONWIDE ASSOCIATE DATA SCIENTIST, ADVANCED ANALYTICS</v>
      </c>
      <c r="G62" t="str">
        <f t="shared" si="3"/>
        <v>nationwide associate data scientist, advanced analytics</v>
      </c>
    </row>
    <row r="63" spans="1:7" x14ac:dyDescent="0.3">
      <c r="A63" t="s">
        <v>135</v>
      </c>
      <c r="B63" t="s">
        <v>30</v>
      </c>
      <c r="C63" t="str">
        <f t="shared" si="4"/>
        <v>Defence Equipment &amp; Support Data Scientist</v>
      </c>
      <c r="D63" t="str">
        <f t="shared" si="0"/>
        <v>Defence Equipment &amp; Support Data Scientist</v>
      </c>
      <c r="E63" t="str">
        <f t="shared" si="1"/>
        <v>Defence Equipment &amp; Support Data Scientist</v>
      </c>
      <c r="F63" t="str">
        <f t="shared" si="2"/>
        <v>DEFENCE EQUIPMENT &amp; SUPPORT DATA SCIENTIST</v>
      </c>
      <c r="G63" t="str">
        <f t="shared" si="3"/>
        <v>defence equipment &amp; support data scientist</v>
      </c>
    </row>
    <row r="64" spans="1:7" x14ac:dyDescent="0.3">
      <c r="A64" t="s">
        <v>136</v>
      </c>
      <c r="B64" t="s">
        <v>30</v>
      </c>
      <c r="C64" t="str">
        <f t="shared" si="4"/>
        <v>FalconSmartIT Data Scientist</v>
      </c>
      <c r="D64" t="str">
        <f t="shared" si="0"/>
        <v>FalconSmartIT Data Scientist</v>
      </c>
      <c r="E64" t="str">
        <f t="shared" si="1"/>
        <v>Falconsmartit Data Scientist</v>
      </c>
      <c r="F64" t="str">
        <f t="shared" si="2"/>
        <v>FALCONSMARTIT DATA SCIENTIST</v>
      </c>
      <c r="G64" t="str">
        <f t="shared" si="3"/>
        <v>falconsmartit data scientist</v>
      </c>
    </row>
    <row r="65" spans="1:7" x14ac:dyDescent="0.3">
      <c r="A65" t="s">
        <v>137</v>
      </c>
      <c r="B65" t="s">
        <v>138</v>
      </c>
      <c r="C65" t="str">
        <f t="shared" si="4"/>
        <v>ManyPets Lead Data Scientist</v>
      </c>
      <c r="D65" t="str">
        <f t="shared" si="0"/>
        <v>ManyPets Lead Data Scientist</v>
      </c>
      <c r="E65" t="str">
        <f t="shared" si="1"/>
        <v>Manypets Lead Data Scientist</v>
      </c>
      <c r="F65" t="str">
        <f t="shared" si="2"/>
        <v>MANYPETS LEAD DATA SCIENTIST</v>
      </c>
      <c r="G65" t="str">
        <f t="shared" si="3"/>
        <v>manypets lead data scientist</v>
      </c>
    </row>
    <row r="66" spans="1:7" x14ac:dyDescent="0.3">
      <c r="A66" t="s">
        <v>139</v>
      </c>
      <c r="B66" t="s">
        <v>140</v>
      </c>
      <c r="C66" t="str">
        <f t="shared" si="4"/>
        <v>Robin AI Junior Applied Scientist</v>
      </c>
      <c r="D66" t="str">
        <f t="shared" si="0"/>
        <v>Robin AI Junior Applied Scientist</v>
      </c>
      <c r="E66" t="str">
        <f t="shared" si="1"/>
        <v>Robin Ai Junior Applied Scientist</v>
      </c>
      <c r="F66" t="str">
        <f t="shared" si="2"/>
        <v>ROBIN AI JUNIOR APPLIED SCIENTIST</v>
      </c>
      <c r="G66" t="str">
        <f t="shared" si="3"/>
        <v>robin ai junior applied scientist</v>
      </c>
    </row>
    <row r="67" spans="1:7" x14ac:dyDescent="0.3">
      <c r="A67" t="s">
        <v>141</v>
      </c>
      <c r="B67" t="s">
        <v>142</v>
      </c>
      <c r="C67" t="str">
        <f t="shared" si="4"/>
        <v>Capgemini Invent Consultant - Data &amp; AI Strategy - Data Strategy</v>
      </c>
      <c r="D67" t="str">
        <f t="shared" si="0"/>
        <v>Capgemini Invent Consultant - Data &amp; AI Strategy - Data Strategy</v>
      </c>
      <c r="E67" t="str">
        <f t="shared" si="1"/>
        <v>Capgemini Invent Consultant - Data &amp; Ai Strategy - Data Strategy</v>
      </c>
      <c r="F67" t="str">
        <f t="shared" si="2"/>
        <v>CAPGEMINI INVENT CONSULTANT - DATA &amp; AI STRATEGY - DATA STRATEGY</v>
      </c>
      <c r="G67" t="str">
        <f t="shared" si="3"/>
        <v>capgemini invent consultant - data &amp; ai strategy - data strategy</v>
      </c>
    </row>
    <row r="68" spans="1:7" x14ac:dyDescent="0.3">
      <c r="A68" t="s">
        <v>143</v>
      </c>
      <c r="B68" t="s">
        <v>30</v>
      </c>
      <c r="C68" t="str">
        <f t="shared" si="4"/>
        <v>Informed Solutions Data Scientist</v>
      </c>
      <c r="D68" t="str">
        <f t="shared" si="0"/>
        <v>Informed Solutions Data Scientist</v>
      </c>
      <c r="E68" t="str">
        <f t="shared" si="1"/>
        <v>Informed Solutions Data Scientist</v>
      </c>
      <c r="F68" t="str">
        <f t="shared" si="2"/>
        <v>INFORMED SOLUTIONS DATA SCIENTIST</v>
      </c>
      <c r="G68" t="str">
        <f t="shared" si="3"/>
        <v>informed solutions data scientist</v>
      </c>
    </row>
    <row r="69" spans="1:7" x14ac:dyDescent="0.3">
      <c r="A69" t="s">
        <v>144</v>
      </c>
      <c r="B69" t="s">
        <v>145</v>
      </c>
      <c r="C69" t="str">
        <f t="shared" si="4"/>
        <v>Finz Limited AI Intern</v>
      </c>
      <c r="D69" t="str">
        <f t="shared" ref="D69:D72" si="5">TRIM(C69)</f>
        <v>Finz Limited AI Intern</v>
      </c>
      <c r="E69" t="str">
        <f t="shared" ref="E69:E72" si="6">PROPER(D69)</f>
        <v>Finz Limited Ai Intern</v>
      </c>
      <c r="F69" t="str">
        <f t="shared" ref="F69:F72" si="7">UPPER(E69)</f>
        <v>FINZ LIMITED AI INTERN</v>
      </c>
      <c r="G69" t="str">
        <f t="shared" ref="G69:G72" si="8">LOWER(F69)</f>
        <v>finz limited ai intern</v>
      </c>
    </row>
    <row r="70" spans="1:7" x14ac:dyDescent="0.3">
      <c r="A70" t="s">
        <v>146</v>
      </c>
      <c r="B70" t="s">
        <v>147</v>
      </c>
      <c r="C70" t="str">
        <f t="shared" ref="C70:C72" si="9">_xlfn.CONCAT(A70," ",B70)</f>
        <v>Talenting Contract Data Scientist</v>
      </c>
      <c r="D70" t="str">
        <f t="shared" si="5"/>
        <v>Talenting Contract Data Scientist</v>
      </c>
      <c r="E70" t="str">
        <f t="shared" si="6"/>
        <v>Talenting Contract Data Scientist</v>
      </c>
      <c r="F70" t="str">
        <f t="shared" si="7"/>
        <v>TALENTING CONTRACT DATA SCIENTIST</v>
      </c>
      <c r="G70" t="str">
        <f t="shared" si="8"/>
        <v>talenting contract data scientist</v>
      </c>
    </row>
    <row r="71" spans="1:7" x14ac:dyDescent="0.3">
      <c r="A71" t="s">
        <v>148</v>
      </c>
      <c r="B71" t="s">
        <v>110</v>
      </c>
      <c r="C71" t="str">
        <f t="shared" si="9"/>
        <v>Creditsafe Data Analyst</v>
      </c>
      <c r="D71" t="str">
        <f t="shared" si="5"/>
        <v>Creditsafe Data Analyst</v>
      </c>
      <c r="E71" t="str">
        <f t="shared" si="6"/>
        <v>Creditsafe Data Analyst</v>
      </c>
      <c r="F71" t="str">
        <f t="shared" si="7"/>
        <v>CREDITSAFE DATA ANALYST</v>
      </c>
      <c r="G71" t="str">
        <f t="shared" si="8"/>
        <v>creditsafe data analyst</v>
      </c>
    </row>
    <row r="72" spans="1:7" x14ac:dyDescent="0.3">
      <c r="A72" t="s">
        <v>149</v>
      </c>
      <c r="B72" t="s">
        <v>91</v>
      </c>
      <c r="C72" t="str">
        <f t="shared" si="9"/>
        <v>SKM Group Senior Data Scientist</v>
      </c>
      <c r="D72" t="str">
        <f t="shared" si="5"/>
        <v>SKM Group Senior Data Scientist</v>
      </c>
      <c r="E72" t="str">
        <f t="shared" si="6"/>
        <v>Skm Group Senior Data Scientist</v>
      </c>
      <c r="F72" t="str">
        <f t="shared" si="7"/>
        <v>SKM GROUP SENIOR DATA SCIENTIST</v>
      </c>
      <c r="G72" t="str">
        <f t="shared" si="8"/>
        <v>skm group senior data scientist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A1F1-C3D0-422B-81B9-0F69FA100B78}">
  <sheetPr>
    <tabColor theme="7"/>
  </sheetPr>
  <dimension ref="A1:E11"/>
  <sheetViews>
    <sheetView workbookViewId="0">
      <selection activeCell="D16" sqref="D16"/>
    </sheetView>
  </sheetViews>
  <sheetFormatPr defaultRowHeight="14.4" x14ac:dyDescent="0.3"/>
  <cols>
    <col min="4" max="4" width="27.5546875" customWidth="1"/>
    <col min="5" max="5" width="212" bestFit="1" customWidth="1"/>
  </cols>
  <sheetData>
    <row r="1" spans="1:5" x14ac:dyDescent="0.3">
      <c r="A1" t="s">
        <v>1</v>
      </c>
    </row>
    <row r="3" spans="1:5" x14ac:dyDescent="0.3">
      <c r="A3" t="s">
        <v>156</v>
      </c>
    </row>
    <row r="6" spans="1:5" x14ac:dyDescent="0.3">
      <c r="B6" t="s">
        <v>157</v>
      </c>
      <c r="D6">
        <v>47250</v>
      </c>
    </row>
    <row r="7" spans="1:5" x14ac:dyDescent="0.3">
      <c r="B7" t="s">
        <v>20</v>
      </c>
      <c r="D7">
        <v>68500</v>
      </c>
    </row>
    <row r="8" spans="1:5" x14ac:dyDescent="0.3">
      <c r="A8" t="s">
        <v>158</v>
      </c>
    </row>
    <row r="10" spans="1:5" x14ac:dyDescent="0.3">
      <c r="B10">
        <v>1.1745200645174849E+202</v>
      </c>
      <c r="D10" s="4">
        <f>ROUND(B10,0)</f>
        <v>1.1745200645174799E+202</v>
      </c>
      <c r="E10" s="4">
        <f>INT(D10)</f>
        <v>1.1745200645174799E+202</v>
      </c>
    </row>
    <row r="11" spans="1:5" x14ac:dyDescent="0.3">
      <c r="D11">
        <v>117.4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1DBC-CBE4-4E88-8A7A-D8877FCD6380}">
  <sheetPr>
    <tabColor theme="7"/>
  </sheetPr>
  <dimension ref="A1:B72"/>
  <sheetViews>
    <sheetView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s="1" t="s">
        <v>17</v>
      </c>
      <c r="B3" t="s">
        <v>159</v>
      </c>
    </row>
    <row r="4" spans="1:2" x14ac:dyDescent="0.3">
      <c r="A4" t="s">
        <v>23</v>
      </c>
      <c r="B4" t="str">
        <f>IF(A4="Remote","WFH","NOT WFH")</f>
        <v>NOT WFH</v>
      </c>
    </row>
    <row r="5" spans="1:2" x14ac:dyDescent="0.3">
      <c r="A5" t="s">
        <v>23</v>
      </c>
      <c r="B5" t="str">
        <f t="shared" ref="B5:B68" si="0">IF(A5="Remote","WFH","NOT WFH")</f>
        <v>NOT WFH</v>
      </c>
    </row>
    <row r="6" spans="1:2" x14ac:dyDescent="0.3">
      <c r="A6" t="s">
        <v>23</v>
      </c>
      <c r="B6" t="str">
        <f t="shared" si="0"/>
        <v>NOT WFH</v>
      </c>
    </row>
    <row r="7" spans="1:2" x14ac:dyDescent="0.3">
      <c r="A7" t="s">
        <v>23</v>
      </c>
      <c r="B7" t="str">
        <f t="shared" si="0"/>
        <v>NOT WFH</v>
      </c>
    </row>
    <row r="8" spans="1:2" x14ac:dyDescent="0.3">
      <c r="A8" t="s">
        <v>23</v>
      </c>
      <c r="B8" t="str">
        <f t="shared" si="0"/>
        <v>NOT WFH</v>
      </c>
    </row>
    <row r="9" spans="1:2" x14ac:dyDescent="0.3">
      <c r="A9" t="s">
        <v>23</v>
      </c>
      <c r="B9" t="str">
        <f t="shared" si="0"/>
        <v>NOT WFH</v>
      </c>
    </row>
    <row r="10" spans="1:2" x14ac:dyDescent="0.3">
      <c r="A10" t="s">
        <v>23</v>
      </c>
      <c r="B10" t="str">
        <f t="shared" si="0"/>
        <v>NOT WFH</v>
      </c>
    </row>
    <row r="11" spans="1:2" x14ac:dyDescent="0.3">
      <c r="A11" t="s">
        <v>17</v>
      </c>
      <c r="B11" t="str">
        <f t="shared" si="0"/>
        <v>WFH</v>
      </c>
    </row>
    <row r="12" spans="1:2" x14ac:dyDescent="0.3">
      <c r="A12" t="s">
        <v>23</v>
      </c>
      <c r="B12" t="str">
        <f t="shared" si="0"/>
        <v>NOT WFH</v>
      </c>
    </row>
    <row r="13" spans="1:2" x14ac:dyDescent="0.3">
      <c r="A13" t="s">
        <v>23</v>
      </c>
      <c r="B13" t="str">
        <f t="shared" si="0"/>
        <v>NOT WFH</v>
      </c>
    </row>
    <row r="14" spans="1:2" x14ac:dyDescent="0.3">
      <c r="A14" t="s">
        <v>23</v>
      </c>
      <c r="B14" t="str">
        <f t="shared" si="0"/>
        <v>NOT WFH</v>
      </c>
    </row>
    <row r="15" spans="1:2" x14ac:dyDescent="0.3">
      <c r="A15" t="s">
        <v>23</v>
      </c>
      <c r="B15" t="str">
        <f t="shared" si="0"/>
        <v>NOT WFH</v>
      </c>
    </row>
    <row r="16" spans="1:2" x14ac:dyDescent="0.3">
      <c r="A16" t="s">
        <v>23</v>
      </c>
      <c r="B16" t="str">
        <f t="shared" si="0"/>
        <v>NOT WFH</v>
      </c>
    </row>
    <row r="17" spans="1:2" x14ac:dyDescent="0.3">
      <c r="A17" t="s">
        <v>23</v>
      </c>
      <c r="B17" t="str">
        <f t="shared" si="0"/>
        <v>NOT WFH</v>
      </c>
    </row>
    <row r="18" spans="1:2" x14ac:dyDescent="0.3">
      <c r="A18" t="s">
        <v>23</v>
      </c>
      <c r="B18" t="str">
        <f t="shared" si="0"/>
        <v>NOT WFH</v>
      </c>
    </row>
    <row r="19" spans="1:2" x14ac:dyDescent="0.3">
      <c r="A19" t="s">
        <v>23</v>
      </c>
      <c r="B19" t="str">
        <f t="shared" si="0"/>
        <v>NOT WFH</v>
      </c>
    </row>
    <row r="20" spans="1:2" x14ac:dyDescent="0.3">
      <c r="A20" t="s">
        <v>23</v>
      </c>
      <c r="B20" t="str">
        <f t="shared" si="0"/>
        <v>NOT WFH</v>
      </c>
    </row>
    <row r="21" spans="1:2" x14ac:dyDescent="0.3">
      <c r="A21" t="s">
        <v>23</v>
      </c>
      <c r="B21" t="str">
        <f t="shared" si="0"/>
        <v>NOT WFH</v>
      </c>
    </row>
    <row r="22" spans="1:2" x14ac:dyDescent="0.3">
      <c r="A22" t="s">
        <v>23</v>
      </c>
      <c r="B22" t="str">
        <f t="shared" si="0"/>
        <v>NOT WFH</v>
      </c>
    </row>
    <row r="23" spans="1:2" x14ac:dyDescent="0.3">
      <c r="A23" t="s">
        <v>23</v>
      </c>
      <c r="B23" t="str">
        <f t="shared" si="0"/>
        <v>NOT WFH</v>
      </c>
    </row>
    <row r="24" spans="1:2" x14ac:dyDescent="0.3">
      <c r="A24" t="s">
        <v>23</v>
      </c>
      <c r="B24" t="str">
        <f t="shared" si="0"/>
        <v>NOT WFH</v>
      </c>
    </row>
    <row r="25" spans="1:2" x14ac:dyDescent="0.3">
      <c r="A25" t="s">
        <v>17</v>
      </c>
      <c r="B25" t="str">
        <f t="shared" si="0"/>
        <v>WFH</v>
      </c>
    </row>
    <row r="26" spans="1:2" x14ac:dyDescent="0.3">
      <c r="A26" t="s">
        <v>23</v>
      </c>
      <c r="B26" t="str">
        <f t="shared" si="0"/>
        <v>NOT WFH</v>
      </c>
    </row>
    <row r="27" spans="1:2" x14ac:dyDescent="0.3">
      <c r="A27" t="s">
        <v>17</v>
      </c>
      <c r="B27" t="str">
        <f t="shared" si="0"/>
        <v>WFH</v>
      </c>
    </row>
    <row r="28" spans="1:2" x14ac:dyDescent="0.3">
      <c r="A28" t="s">
        <v>23</v>
      </c>
      <c r="B28" t="str">
        <f t="shared" si="0"/>
        <v>NOT WFH</v>
      </c>
    </row>
    <row r="29" spans="1:2" x14ac:dyDescent="0.3">
      <c r="A29" t="s">
        <v>23</v>
      </c>
      <c r="B29" t="str">
        <f t="shared" si="0"/>
        <v>NOT WFH</v>
      </c>
    </row>
    <row r="30" spans="1:2" x14ac:dyDescent="0.3">
      <c r="A30" t="s">
        <v>23</v>
      </c>
      <c r="B30" t="str">
        <f t="shared" si="0"/>
        <v>NOT WFH</v>
      </c>
    </row>
    <row r="31" spans="1:2" x14ac:dyDescent="0.3">
      <c r="A31" t="s">
        <v>23</v>
      </c>
      <c r="B31" t="str">
        <f t="shared" si="0"/>
        <v>NOT WFH</v>
      </c>
    </row>
    <row r="32" spans="1:2" x14ac:dyDescent="0.3">
      <c r="A32" t="s">
        <v>23</v>
      </c>
      <c r="B32" t="str">
        <f t="shared" si="0"/>
        <v>NOT WFH</v>
      </c>
    </row>
    <row r="33" spans="1:2" x14ac:dyDescent="0.3">
      <c r="A33" t="s">
        <v>23</v>
      </c>
      <c r="B33" t="str">
        <f t="shared" si="0"/>
        <v>NOT WFH</v>
      </c>
    </row>
    <row r="34" spans="1:2" x14ac:dyDescent="0.3">
      <c r="A34" t="s">
        <v>23</v>
      </c>
      <c r="B34" t="str">
        <f t="shared" si="0"/>
        <v>NOT WFH</v>
      </c>
    </row>
    <row r="35" spans="1:2" x14ac:dyDescent="0.3">
      <c r="A35" t="s">
        <v>23</v>
      </c>
      <c r="B35" t="str">
        <f t="shared" si="0"/>
        <v>NOT WFH</v>
      </c>
    </row>
    <row r="36" spans="1:2" x14ac:dyDescent="0.3">
      <c r="A36" t="s">
        <v>23</v>
      </c>
      <c r="B36" t="str">
        <f t="shared" si="0"/>
        <v>NOT WFH</v>
      </c>
    </row>
    <row r="37" spans="1:2" x14ac:dyDescent="0.3">
      <c r="A37" t="s">
        <v>23</v>
      </c>
      <c r="B37" t="str">
        <f t="shared" si="0"/>
        <v>NOT WFH</v>
      </c>
    </row>
    <row r="38" spans="1:2" x14ac:dyDescent="0.3">
      <c r="A38" t="s">
        <v>23</v>
      </c>
      <c r="B38" t="str">
        <f t="shared" si="0"/>
        <v>NOT WFH</v>
      </c>
    </row>
    <row r="39" spans="1:2" x14ac:dyDescent="0.3">
      <c r="A39" t="s">
        <v>23</v>
      </c>
      <c r="B39" t="str">
        <f t="shared" si="0"/>
        <v>NOT WFH</v>
      </c>
    </row>
    <row r="40" spans="1:2" x14ac:dyDescent="0.3">
      <c r="A40" t="s">
        <v>23</v>
      </c>
      <c r="B40" t="str">
        <f t="shared" si="0"/>
        <v>NOT WFH</v>
      </c>
    </row>
    <row r="41" spans="1:2" x14ac:dyDescent="0.3">
      <c r="A41" t="s">
        <v>23</v>
      </c>
      <c r="B41" t="str">
        <f t="shared" si="0"/>
        <v>NOT WFH</v>
      </c>
    </row>
    <row r="42" spans="1:2" x14ac:dyDescent="0.3">
      <c r="A42" t="s">
        <v>23</v>
      </c>
      <c r="B42" t="str">
        <f t="shared" si="0"/>
        <v>NOT WFH</v>
      </c>
    </row>
    <row r="43" spans="1:2" x14ac:dyDescent="0.3">
      <c r="A43" t="s">
        <v>23</v>
      </c>
      <c r="B43" t="str">
        <f t="shared" si="0"/>
        <v>NOT WFH</v>
      </c>
    </row>
    <row r="44" spans="1:2" x14ac:dyDescent="0.3">
      <c r="A44" t="s">
        <v>23</v>
      </c>
      <c r="B44" t="str">
        <f t="shared" si="0"/>
        <v>NOT WFH</v>
      </c>
    </row>
    <row r="45" spans="1:2" x14ac:dyDescent="0.3">
      <c r="A45" t="s">
        <v>23</v>
      </c>
      <c r="B45" t="str">
        <f t="shared" si="0"/>
        <v>NOT WFH</v>
      </c>
    </row>
    <row r="46" spans="1:2" x14ac:dyDescent="0.3">
      <c r="A46" t="s">
        <v>23</v>
      </c>
      <c r="B46" t="str">
        <f t="shared" si="0"/>
        <v>NOT WFH</v>
      </c>
    </row>
    <row r="47" spans="1:2" x14ac:dyDescent="0.3">
      <c r="A47" t="s">
        <v>17</v>
      </c>
      <c r="B47" t="str">
        <f t="shared" si="0"/>
        <v>WFH</v>
      </c>
    </row>
    <row r="48" spans="1:2" x14ac:dyDescent="0.3">
      <c r="A48" t="s">
        <v>23</v>
      </c>
      <c r="B48" t="str">
        <f t="shared" si="0"/>
        <v>NOT WFH</v>
      </c>
    </row>
    <row r="49" spans="1:2" x14ac:dyDescent="0.3">
      <c r="A49" t="s">
        <v>23</v>
      </c>
      <c r="B49" t="str">
        <f t="shared" si="0"/>
        <v>NOT WFH</v>
      </c>
    </row>
    <row r="50" spans="1:2" x14ac:dyDescent="0.3">
      <c r="A50" t="s">
        <v>23</v>
      </c>
      <c r="B50" t="str">
        <f t="shared" si="0"/>
        <v>NOT WFH</v>
      </c>
    </row>
    <row r="51" spans="1:2" x14ac:dyDescent="0.3">
      <c r="A51" t="s">
        <v>23</v>
      </c>
      <c r="B51" t="str">
        <f t="shared" si="0"/>
        <v>NOT WFH</v>
      </c>
    </row>
    <row r="52" spans="1:2" x14ac:dyDescent="0.3">
      <c r="A52" t="s">
        <v>17</v>
      </c>
      <c r="B52" t="str">
        <f t="shared" si="0"/>
        <v>WFH</v>
      </c>
    </row>
    <row r="53" spans="1:2" x14ac:dyDescent="0.3">
      <c r="A53" t="s">
        <v>23</v>
      </c>
      <c r="B53" t="str">
        <f t="shared" si="0"/>
        <v>NOT WFH</v>
      </c>
    </row>
    <row r="54" spans="1:2" x14ac:dyDescent="0.3">
      <c r="A54" t="s">
        <v>17</v>
      </c>
      <c r="B54" t="str">
        <f t="shared" si="0"/>
        <v>WFH</v>
      </c>
    </row>
    <row r="55" spans="1:2" x14ac:dyDescent="0.3">
      <c r="A55" t="s">
        <v>23</v>
      </c>
      <c r="B55" t="str">
        <f t="shared" si="0"/>
        <v>NOT WFH</v>
      </c>
    </row>
    <row r="56" spans="1:2" x14ac:dyDescent="0.3">
      <c r="A56" t="s">
        <v>17</v>
      </c>
      <c r="B56" t="str">
        <f t="shared" si="0"/>
        <v>WFH</v>
      </c>
    </row>
    <row r="57" spans="1:2" x14ac:dyDescent="0.3">
      <c r="A57" t="s">
        <v>23</v>
      </c>
      <c r="B57" t="str">
        <f t="shared" si="0"/>
        <v>NOT WFH</v>
      </c>
    </row>
    <row r="58" spans="1:2" x14ac:dyDescent="0.3">
      <c r="A58" t="s">
        <v>23</v>
      </c>
      <c r="B58" t="str">
        <f t="shared" si="0"/>
        <v>NOT WFH</v>
      </c>
    </row>
    <row r="59" spans="1:2" x14ac:dyDescent="0.3">
      <c r="A59" t="s">
        <v>23</v>
      </c>
      <c r="B59" t="str">
        <f t="shared" si="0"/>
        <v>NOT WFH</v>
      </c>
    </row>
    <row r="60" spans="1:2" x14ac:dyDescent="0.3">
      <c r="A60" t="s">
        <v>23</v>
      </c>
      <c r="B60" t="str">
        <f t="shared" si="0"/>
        <v>NOT WFH</v>
      </c>
    </row>
    <row r="61" spans="1:2" x14ac:dyDescent="0.3">
      <c r="A61" t="s">
        <v>23</v>
      </c>
      <c r="B61" t="str">
        <f t="shared" si="0"/>
        <v>NOT WFH</v>
      </c>
    </row>
    <row r="62" spans="1:2" x14ac:dyDescent="0.3">
      <c r="A62" t="s">
        <v>23</v>
      </c>
      <c r="B62" t="str">
        <f t="shared" si="0"/>
        <v>NOT WFH</v>
      </c>
    </row>
    <row r="63" spans="1:2" x14ac:dyDescent="0.3">
      <c r="A63" t="s">
        <v>23</v>
      </c>
      <c r="B63" t="str">
        <f t="shared" si="0"/>
        <v>NOT WFH</v>
      </c>
    </row>
    <row r="64" spans="1:2" x14ac:dyDescent="0.3">
      <c r="A64" t="s">
        <v>23</v>
      </c>
      <c r="B64" t="str">
        <f t="shared" si="0"/>
        <v>NOT WFH</v>
      </c>
    </row>
    <row r="65" spans="1:2" x14ac:dyDescent="0.3">
      <c r="A65" t="s">
        <v>23</v>
      </c>
      <c r="B65" t="str">
        <f t="shared" si="0"/>
        <v>NOT WFH</v>
      </c>
    </row>
    <row r="66" spans="1:2" x14ac:dyDescent="0.3">
      <c r="A66" t="s">
        <v>23</v>
      </c>
      <c r="B66" t="str">
        <f t="shared" si="0"/>
        <v>NOT WFH</v>
      </c>
    </row>
    <row r="67" spans="1:2" x14ac:dyDescent="0.3">
      <c r="A67" t="s">
        <v>23</v>
      </c>
      <c r="B67" t="str">
        <f t="shared" si="0"/>
        <v>NOT WFH</v>
      </c>
    </row>
    <row r="68" spans="1:2" x14ac:dyDescent="0.3">
      <c r="A68" t="s">
        <v>23</v>
      </c>
      <c r="B68" t="str">
        <f t="shared" si="0"/>
        <v>NOT WFH</v>
      </c>
    </row>
    <row r="69" spans="1:2" x14ac:dyDescent="0.3">
      <c r="A69" t="s">
        <v>23</v>
      </c>
      <c r="B69" t="str">
        <f t="shared" ref="B69:B72" si="1">IF(A69="Remote","WFH","NOT WFH")</f>
        <v>NOT WFH</v>
      </c>
    </row>
    <row r="70" spans="1:2" x14ac:dyDescent="0.3">
      <c r="A70" t="s">
        <v>23</v>
      </c>
      <c r="B70" t="str">
        <f t="shared" si="1"/>
        <v>NOT WFH</v>
      </c>
    </row>
    <row r="71" spans="1:2" x14ac:dyDescent="0.3">
      <c r="A71" t="s">
        <v>23</v>
      </c>
      <c r="B71" t="str">
        <f t="shared" si="1"/>
        <v>NOT WFH</v>
      </c>
    </row>
    <row r="72" spans="1:2" x14ac:dyDescent="0.3">
      <c r="A72" t="s">
        <v>17</v>
      </c>
      <c r="B72" t="str">
        <f t="shared" si="1"/>
        <v>WFH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Datasheet</vt:lpstr>
      <vt:lpstr>Questions 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2024-10-05T05:24:16Z</dcterms:created>
  <dcterms:modified xsi:type="dcterms:W3CDTF">2024-10-05T07:12:42Z</dcterms:modified>
</cp:coreProperties>
</file>