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193CC31B-9725-4DED-806A-76754A80EE91}" xr6:coauthVersionLast="47" xr6:coauthVersionMax="47" xr10:uidLastSave="{00000000-0000-0000-0000-000000000000}"/>
  <bookViews>
    <workbookView xWindow="-108" yWindow="-108" windowWidth="23256" windowHeight="12456" activeTab="1" xr2:uid="{7AACDC0A-406E-4953-B783-559199AA7CFB}"/>
  </bookViews>
  <sheets>
    <sheet name="Dataset" sheetId="1" r:id="rId1"/>
    <sheet name="Questions " sheetId="2" r:id="rId2"/>
    <sheet name="Question 8" sheetId="6" r:id="rId3"/>
    <sheet name="Question 3" sheetId="5" r:id="rId4"/>
    <sheet name="Question 2" sheetId="4" r:id="rId5"/>
    <sheet name="Question 1" sheetId="3" r:id="rId6"/>
  </sheets>
  <definedNames>
    <definedName name="_xlnm._FilterDatabase" localSheetId="5" hidden="1">'Question 1'!$A$3:$F$42</definedName>
    <definedName name="Disaster_ID">'Question 3'!$A$4:$A$42</definedName>
    <definedName name="Disaster_Type">'Question 3'!$B$4:$B$42</definedName>
    <definedName name="Economic_Loss">'Question 3'!$F$4:$F$42</definedName>
    <definedName name="Fatalities">'Question 3'!$E$4:$E$42</definedName>
    <definedName name="Location">'Question 3'!$C$4:$C$42</definedName>
    <definedName name="Magnitude">'Question 3'!$D$4:$D$42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" i="6"/>
  <c r="A23" i="2"/>
  <c r="A19" i="2"/>
  <c r="A17" i="2"/>
  <c r="A15" i="2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9" i="4"/>
  <c r="F7" i="4"/>
  <c r="F82" i="4" s="1"/>
  <c r="F5" i="4"/>
</calcChain>
</file>

<file path=xl/sharedStrings.xml><?xml version="1.0" encoding="utf-8"?>
<sst xmlns="http://schemas.openxmlformats.org/spreadsheetml/2006/main" count="402" uniqueCount="67">
  <si>
    <t>Disaster_ID</t>
  </si>
  <si>
    <t>Disaster_Type</t>
  </si>
  <si>
    <t>Location</t>
  </si>
  <si>
    <t>Magnitude</t>
  </si>
  <si>
    <t>Fatalities</t>
  </si>
  <si>
    <t>Economic_Loss($)</t>
  </si>
  <si>
    <t>Wildfire</t>
  </si>
  <si>
    <t>Brazil</t>
  </si>
  <si>
    <t>Hurricane</t>
  </si>
  <si>
    <t>Indonesia</t>
  </si>
  <si>
    <t>Tornado</t>
  </si>
  <si>
    <t>China</t>
  </si>
  <si>
    <t>Flood</t>
  </si>
  <si>
    <t>India</t>
  </si>
  <si>
    <t>Earthquake</t>
  </si>
  <si>
    <t>USA</t>
  </si>
  <si>
    <t>Japan</t>
  </si>
  <si>
    <t xml:space="preserve">Filter out the data for hurricane disaster </t>
  </si>
  <si>
    <t>Show the sub total of the economic loss</t>
  </si>
  <si>
    <t xml:space="preserve">Name all the ranges </t>
  </si>
  <si>
    <t xml:space="preserve">for china calcutate the total fatalities </t>
  </si>
  <si>
    <t>for brazil calculate the total average fatalities</t>
  </si>
  <si>
    <t xml:space="preserve">count the fatalaities number more than 500 for flood disaster </t>
  </si>
  <si>
    <t xml:space="preserve">Show the total fatalities for PQ cell crietria </t>
  </si>
  <si>
    <t xml:space="preserve">if the fatality is more than 5000 then the text would state high fatality and if low then moderate fatality 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</si>
  <si>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</si>
  <si>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</si>
  <si>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</si>
  <si>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</si>
  <si>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</si>
  <si>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</si>
  <si>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</si>
  <si>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</si>
  <si>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</si>
  <si>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</si>
  <si>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</si>
  <si>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</si>
  <si>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</si>
  <si>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</si>
  <si>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</si>
  <si>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</si>
  <si>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</si>
  <si>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</si>
  <si>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</si>
  <si>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</si>
  <si>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</si>
  <si>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</si>
  <si>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</si>
  <si>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</si>
  <si>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</si>
  <si>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</si>
  <si>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</si>
  <si>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</si>
  <si>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</si>
  <si>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</si>
  <si>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</si>
  <si>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</si>
  <si>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</si>
  <si>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</si>
  <si>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</si>
  <si>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</si>
  <si>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</si>
  <si>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</si>
  <si>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</si>
  <si>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Grand Total</t>
  </si>
  <si>
    <t>&gt;1000</t>
  </si>
  <si>
    <t>Fatality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</si>
</sst>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Impact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77DB-E0E1-41FD-B2B4-09A5041CE06A}">
  <sheetPr>
    <tabColor rgb="FF00B0F0"/>
  </sheetPr>
  <dimension ref="A1:F40"/>
  <sheetViews>
    <sheetView zoomScale="68" zoomScaleNormal="68" workbookViewId="0">
      <selection sqref="A1:F1"/>
    </sheetView>
  </sheetViews>
  <sheetFormatPr defaultRowHeight="14.4" x14ac:dyDescent="0.3"/>
  <cols>
    <col min="1" max="1" width="19.77734375" customWidth="1"/>
    <col min="2" max="2" width="31.6640625" customWidth="1"/>
    <col min="3" max="3" width="26.21875" customWidth="1"/>
    <col min="4" max="4" width="27.88671875" customWidth="1"/>
    <col min="5" max="5" width="17.21875" customWidth="1"/>
    <col min="6" max="6" width="23.109375" customWidth="1"/>
    <col min="16" max="16" width="15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7</v>
      </c>
      <c r="D2" s="2">
        <v>6.2673926276814997</v>
      </c>
      <c r="E2" s="2">
        <v>9706</v>
      </c>
      <c r="F2" s="2">
        <v>650979004.024791</v>
      </c>
    </row>
    <row r="3" spans="1:6" x14ac:dyDescent="0.3">
      <c r="A3">
        <v>2</v>
      </c>
      <c r="B3" t="s">
        <v>8</v>
      </c>
      <c r="C3" t="s">
        <v>9</v>
      </c>
      <c r="D3" s="2">
        <v>6.64935786286365</v>
      </c>
      <c r="E3" s="2">
        <v>2233</v>
      </c>
      <c r="F3" s="2">
        <v>553835714.99716997</v>
      </c>
    </row>
    <row r="4" spans="1:6" x14ac:dyDescent="0.3">
      <c r="A4">
        <v>3</v>
      </c>
      <c r="B4" t="s">
        <v>10</v>
      </c>
      <c r="C4" t="s">
        <v>11</v>
      </c>
      <c r="D4" s="2">
        <v>9.7243659734726204</v>
      </c>
      <c r="E4" s="2">
        <v>478</v>
      </c>
      <c r="F4" s="2">
        <v>69109975.546259999</v>
      </c>
    </row>
    <row r="5" spans="1:6" x14ac:dyDescent="0.3">
      <c r="A5">
        <v>4</v>
      </c>
      <c r="B5" t="s">
        <v>12</v>
      </c>
      <c r="C5" t="s">
        <v>13</v>
      </c>
      <c r="D5" s="2">
        <v>1.70250501282156</v>
      </c>
      <c r="E5" s="2">
        <v>2867</v>
      </c>
      <c r="F5" s="2">
        <v>847488044.17645895</v>
      </c>
    </row>
    <row r="6" spans="1:6" x14ac:dyDescent="0.3">
      <c r="A6">
        <v>5</v>
      </c>
      <c r="B6" t="s">
        <v>12</v>
      </c>
      <c r="C6" t="s">
        <v>7</v>
      </c>
      <c r="D6" s="2">
        <v>7.9177480114122201</v>
      </c>
      <c r="E6" s="2">
        <v>776</v>
      </c>
      <c r="F6" s="2">
        <v>644929745.98082495</v>
      </c>
    </row>
    <row r="7" spans="1:6" x14ac:dyDescent="0.3">
      <c r="A7">
        <v>6</v>
      </c>
      <c r="B7" t="s">
        <v>10</v>
      </c>
      <c r="C7" t="s">
        <v>11</v>
      </c>
      <c r="D7" s="2">
        <v>2.7171130085998501</v>
      </c>
      <c r="E7" s="2">
        <v>3534</v>
      </c>
      <c r="F7" s="2">
        <v>574465547.76836395</v>
      </c>
    </row>
    <row r="8" spans="1:6" x14ac:dyDescent="0.3">
      <c r="A8">
        <v>7</v>
      </c>
      <c r="B8" t="s">
        <v>8</v>
      </c>
      <c r="C8" t="s">
        <v>13</v>
      </c>
      <c r="D8" s="2">
        <v>6.4918906342400904</v>
      </c>
      <c r="E8" s="2">
        <v>8220</v>
      </c>
      <c r="F8" s="2">
        <v>342428649.42246503</v>
      </c>
    </row>
    <row r="9" spans="1:6" x14ac:dyDescent="0.3">
      <c r="A9">
        <v>8</v>
      </c>
      <c r="B9" t="s">
        <v>14</v>
      </c>
      <c r="C9" t="s">
        <v>11</v>
      </c>
      <c r="D9" s="2">
        <v>2.6527474692945798</v>
      </c>
      <c r="E9" s="2">
        <v>2261</v>
      </c>
      <c r="F9" s="2">
        <v>697554915.11473095</v>
      </c>
    </row>
    <row r="10" spans="1:6" x14ac:dyDescent="0.3">
      <c r="A10">
        <v>9</v>
      </c>
      <c r="B10" t="s">
        <v>12</v>
      </c>
      <c r="C10" t="s">
        <v>7</v>
      </c>
      <c r="D10" s="2">
        <v>8.1575741653747702</v>
      </c>
      <c r="E10" s="2">
        <v>5016</v>
      </c>
      <c r="F10" s="2">
        <v>720960902.83795094</v>
      </c>
    </row>
    <row r="11" spans="1:6" x14ac:dyDescent="0.3">
      <c r="A11">
        <v>10</v>
      </c>
      <c r="B11" t="s">
        <v>12</v>
      </c>
      <c r="C11" t="s">
        <v>13</v>
      </c>
      <c r="D11" s="2">
        <v>1.0241866427623101</v>
      </c>
      <c r="E11" s="2">
        <v>5135</v>
      </c>
      <c r="F11" s="2">
        <v>998583347.29112196</v>
      </c>
    </row>
    <row r="12" spans="1:6" x14ac:dyDescent="0.3">
      <c r="A12">
        <v>11</v>
      </c>
      <c r="B12" t="s">
        <v>14</v>
      </c>
      <c r="C12" t="s">
        <v>9</v>
      </c>
      <c r="D12" s="2">
        <v>8.4051110717063597</v>
      </c>
      <c r="E12" s="2">
        <v>8636</v>
      </c>
      <c r="F12" s="2">
        <v>301620439.63579899</v>
      </c>
    </row>
    <row r="13" spans="1:6" x14ac:dyDescent="0.3">
      <c r="A13">
        <v>12</v>
      </c>
      <c r="B13" t="s">
        <v>12</v>
      </c>
      <c r="C13" t="s">
        <v>15</v>
      </c>
      <c r="D13" s="2">
        <v>9.4657540173184493</v>
      </c>
      <c r="E13" s="2">
        <v>439</v>
      </c>
      <c r="F13" s="2">
        <v>350737478.35091698</v>
      </c>
    </row>
    <row r="14" spans="1:6" x14ac:dyDescent="0.3">
      <c r="A14">
        <v>13</v>
      </c>
      <c r="B14" t="s">
        <v>14</v>
      </c>
      <c r="C14" t="s">
        <v>15</v>
      </c>
      <c r="D14" s="2">
        <v>6.1437541962920204</v>
      </c>
      <c r="E14" s="2">
        <v>206</v>
      </c>
      <c r="F14" s="2">
        <v>570378176.68381798</v>
      </c>
    </row>
    <row r="15" spans="1:6" x14ac:dyDescent="0.3">
      <c r="A15">
        <v>14</v>
      </c>
      <c r="B15" t="s">
        <v>14</v>
      </c>
      <c r="C15" t="s">
        <v>11</v>
      </c>
      <c r="D15" s="2">
        <v>8.9485625766563697</v>
      </c>
      <c r="E15" s="2">
        <v>2176</v>
      </c>
      <c r="F15" s="2">
        <v>452037092.45622098</v>
      </c>
    </row>
    <row r="16" spans="1:6" x14ac:dyDescent="0.3">
      <c r="A16">
        <v>15</v>
      </c>
      <c r="B16" t="s">
        <v>14</v>
      </c>
      <c r="C16" t="s">
        <v>9</v>
      </c>
      <c r="D16" s="2">
        <v>8.2989586926813299</v>
      </c>
      <c r="E16" s="2">
        <v>3512</v>
      </c>
      <c r="F16" s="2">
        <v>688364608.38283002</v>
      </c>
    </row>
    <row r="17" spans="1:6" x14ac:dyDescent="0.3">
      <c r="A17">
        <v>16</v>
      </c>
      <c r="B17" t="s">
        <v>8</v>
      </c>
      <c r="C17" t="s">
        <v>16</v>
      </c>
      <c r="D17" s="2">
        <v>6.85034815571787</v>
      </c>
      <c r="E17" s="2">
        <v>5423</v>
      </c>
      <c r="F17" s="2">
        <v>720480066.34993005</v>
      </c>
    </row>
    <row r="18" spans="1:6" x14ac:dyDescent="0.3">
      <c r="A18">
        <v>17</v>
      </c>
      <c r="B18" t="s">
        <v>10</v>
      </c>
      <c r="C18" t="s">
        <v>9</v>
      </c>
      <c r="D18" s="2">
        <v>8.3687488532985697</v>
      </c>
      <c r="E18" s="2">
        <v>4682</v>
      </c>
      <c r="F18" s="2">
        <v>365297720.12696302</v>
      </c>
    </row>
    <row r="19" spans="1:6" x14ac:dyDescent="0.3">
      <c r="A19">
        <v>18</v>
      </c>
      <c r="B19" t="s">
        <v>6</v>
      </c>
      <c r="C19" t="s">
        <v>13</v>
      </c>
      <c r="D19" s="2">
        <v>4.8136648044507204</v>
      </c>
      <c r="E19" s="2">
        <v>1720</v>
      </c>
      <c r="F19" s="2">
        <v>183142032.67301801</v>
      </c>
    </row>
    <row r="20" spans="1:6" x14ac:dyDescent="0.3">
      <c r="A20">
        <v>19</v>
      </c>
      <c r="B20" t="s">
        <v>14</v>
      </c>
      <c r="C20" t="s">
        <v>16</v>
      </c>
      <c r="D20" s="2">
        <v>4.5896855782207204</v>
      </c>
      <c r="E20" s="2">
        <v>3615</v>
      </c>
      <c r="F20" s="2">
        <v>841308023.54128599</v>
      </c>
    </row>
    <row r="21" spans="1:6" x14ac:dyDescent="0.3">
      <c r="A21">
        <v>20</v>
      </c>
      <c r="B21" t="s">
        <v>14</v>
      </c>
      <c r="C21" t="s">
        <v>16</v>
      </c>
      <c r="D21" s="2">
        <v>9.5461506475871101</v>
      </c>
      <c r="E21" s="2">
        <v>142</v>
      </c>
      <c r="F21" s="2">
        <v>470365410.50753599</v>
      </c>
    </row>
    <row r="22" spans="1:6" x14ac:dyDescent="0.3">
      <c r="A22">
        <v>21</v>
      </c>
      <c r="B22" t="s">
        <v>14</v>
      </c>
      <c r="C22" t="s">
        <v>13</v>
      </c>
      <c r="D22" s="2">
        <v>6.2297247045836803</v>
      </c>
      <c r="E22" s="2">
        <v>8823</v>
      </c>
      <c r="F22" s="2">
        <v>243134578.85005099</v>
      </c>
    </row>
    <row r="23" spans="1:6" x14ac:dyDescent="0.3">
      <c r="A23">
        <v>22</v>
      </c>
      <c r="B23" t="s">
        <v>8</v>
      </c>
      <c r="C23" t="s">
        <v>15</v>
      </c>
      <c r="D23" s="2">
        <v>5.6720289292858697</v>
      </c>
      <c r="E23" s="2">
        <v>593</v>
      </c>
      <c r="F23" s="2">
        <v>884922999.79833996</v>
      </c>
    </row>
    <row r="24" spans="1:6" x14ac:dyDescent="0.3">
      <c r="A24">
        <v>23</v>
      </c>
      <c r="B24" t="s">
        <v>8</v>
      </c>
      <c r="C24" t="s">
        <v>9</v>
      </c>
      <c r="D24" s="2">
        <v>8.8022117952941201</v>
      </c>
      <c r="E24" s="2">
        <v>7954</v>
      </c>
      <c r="F24" s="2">
        <v>153131596.03101599</v>
      </c>
    </row>
    <row r="25" spans="1:6" x14ac:dyDescent="0.3">
      <c r="A25">
        <v>24</v>
      </c>
      <c r="B25" t="s">
        <v>8</v>
      </c>
      <c r="C25" t="s">
        <v>15</v>
      </c>
      <c r="D25" s="2">
        <v>3.61960823787431</v>
      </c>
      <c r="E25" s="2">
        <v>3763</v>
      </c>
      <c r="F25" s="2">
        <v>107650734.850374</v>
      </c>
    </row>
    <row r="26" spans="1:6" x14ac:dyDescent="0.3">
      <c r="A26">
        <v>25</v>
      </c>
      <c r="B26" t="s">
        <v>6</v>
      </c>
      <c r="C26" t="s">
        <v>15</v>
      </c>
      <c r="D26" s="2">
        <v>2.2111834223576401</v>
      </c>
      <c r="E26" s="2">
        <v>9780</v>
      </c>
      <c r="F26" s="2">
        <v>313702258.79681897</v>
      </c>
    </row>
    <row r="27" spans="1:6" x14ac:dyDescent="0.3">
      <c r="A27">
        <v>26</v>
      </c>
      <c r="B27" t="s">
        <v>12</v>
      </c>
      <c r="C27" t="s">
        <v>11</v>
      </c>
      <c r="D27" s="2">
        <v>2.0038958127954398</v>
      </c>
      <c r="E27" s="2">
        <v>2415</v>
      </c>
      <c r="F27" s="2">
        <v>970430242.15789795</v>
      </c>
    </row>
    <row r="28" spans="1:6" x14ac:dyDescent="0.3">
      <c r="A28">
        <v>27</v>
      </c>
      <c r="B28" t="s">
        <v>8</v>
      </c>
      <c r="C28" t="s">
        <v>7</v>
      </c>
      <c r="D28" s="2">
        <v>9.6962879730477702</v>
      </c>
      <c r="E28" s="2">
        <v>1523</v>
      </c>
      <c r="F28" s="2">
        <v>856200324.47083998</v>
      </c>
    </row>
    <row r="29" spans="1:6" x14ac:dyDescent="0.3">
      <c r="A29">
        <v>28</v>
      </c>
      <c r="B29" t="s">
        <v>12</v>
      </c>
      <c r="C29" t="s">
        <v>9</v>
      </c>
      <c r="D29" s="2">
        <v>5.93394634165581</v>
      </c>
      <c r="E29" s="2">
        <v>8386</v>
      </c>
      <c r="F29" s="2">
        <v>462335970.87352902</v>
      </c>
    </row>
    <row r="30" spans="1:6" x14ac:dyDescent="0.3">
      <c r="A30">
        <v>29</v>
      </c>
      <c r="B30" t="s">
        <v>12</v>
      </c>
      <c r="C30" t="s">
        <v>11</v>
      </c>
      <c r="D30" s="2">
        <v>7.0157480360810798</v>
      </c>
      <c r="E30" s="2">
        <v>3675</v>
      </c>
      <c r="F30" s="2">
        <v>823567866.45983803</v>
      </c>
    </row>
    <row r="31" spans="1:6" x14ac:dyDescent="0.3">
      <c r="A31">
        <v>30</v>
      </c>
      <c r="B31" t="s">
        <v>10</v>
      </c>
      <c r="C31" t="s">
        <v>13</v>
      </c>
      <c r="D31" s="2">
        <v>8.2546965017350793</v>
      </c>
      <c r="E31" s="2">
        <v>9403</v>
      </c>
      <c r="F31" s="2">
        <v>912318985.44309795</v>
      </c>
    </row>
    <row r="32" spans="1:6" x14ac:dyDescent="0.3">
      <c r="A32">
        <v>31</v>
      </c>
      <c r="B32" t="s">
        <v>8</v>
      </c>
      <c r="C32" t="s">
        <v>9</v>
      </c>
      <c r="D32" s="2">
        <v>9.7097909867364294</v>
      </c>
      <c r="E32" s="2">
        <v>59</v>
      </c>
      <c r="F32" s="2">
        <v>92082187.707047507</v>
      </c>
    </row>
    <row r="33" spans="1:6" x14ac:dyDescent="0.3">
      <c r="A33">
        <v>32</v>
      </c>
      <c r="B33" t="s">
        <v>8</v>
      </c>
      <c r="C33" t="s">
        <v>11</v>
      </c>
      <c r="D33" s="2">
        <v>6.8966644009090796</v>
      </c>
      <c r="E33" s="2">
        <v>8956</v>
      </c>
      <c r="F33" s="2">
        <v>237191816.30318999</v>
      </c>
    </row>
    <row r="34" spans="1:6" x14ac:dyDescent="0.3">
      <c r="A34">
        <v>33</v>
      </c>
      <c r="B34" t="s">
        <v>12</v>
      </c>
      <c r="C34" t="s">
        <v>7</v>
      </c>
      <c r="D34" s="2">
        <v>5.5519846419510497</v>
      </c>
      <c r="E34" s="2">
        <v>2263</v>
      </c>
      <c r="F34" s="2">
        <v>125198816.038572</v>
      </c>
    </row>
    <row r="35" spans="1:6" x14ac:dyDescent="0.3">
      <c r="A35">
        <v>34</v>
      </c>
      <c r="B35" t="s">
        <v>8</v>
      </c>
      <c r="C35" t="s">
        <v>16</v>
      </c>
      <c r="D35" s="2">
        <v>6.1042930912262401</v>
      </c>
      <c r="E35" s="2">
        <v>856</v>
      </c>
      <c r="F35" s="2">
        <v>36719660.868137904</v>
      </c>
    </row>
    <row r="36" spans="1:6" x14ac:dyDescent="0.3">
      <c r="A36">
        <v>35</v>
      </c>
      <c r="B36" t="s">
        <v>6</v>
      </c>
      <c r="C36" t="s">
        <v>7</v>
      </c>
      <c r="D36" s="2">
        <v>9.5582845975979698</v>
      </c>
      <c r="E36" s="2">
        <v>4946</v>
      </c>
      <c r="F36" s="2">
        <v>371790741.32691598</v>
      </c>
    </row>
    <row r="37" spans="1:6" x14ac:dyDescent="0.3">
      <c r="A37">
        <v>36</v>
      </c>
      <c r="B37" t="s">
        <v>14</v>
      </c>
      <c r="C37" t="s">
        <v>16</v>
      </c>
      <c r="D37" s="2">
        <v>4.65353958742865</v>
      </c>
      <c r="E37" s="2">
        <v>3459</v>
      </c>
      <c r="F37" s="2">
        <v>533489978.762595</v>
      </c>
    </row>
    <row r="38" spans="1:6" x14ac:dyDescent="0.3">
      <c r="A38">
        <v>37</v>
      </c>
      <c r="B38" t="s">
        <v>8</v>
      </c>
      <c r="C38" t="s">
        <v>11</v>
      </c>
      <c r="D38" s="2">
        <v>9.7285813330959598</v>
      </c>
      <c r="E38" s="2">
        <v>3720</v>
      </c>
      <c r="F38" s="2">
        <v>744204758.65073895</v>
      </c>
    </row>
    <row r="39" spans="1:6" x14ac:dyDescent="0.3">
      <c r="A39">
        <v>38</v>
      </c>
      <c r="B39" t="s">
        <v>12</v>
      </c>
      <c r="C39" t="s">
        <v>9</v>
      </c>
      <c r="D39" s="2">
        <v>5.4896775403847196</v>
      </c>
      <c r="E39" s="2">
        <v>1244</v>
      </c>
      <c r="F39" s="2">
        <v>34230186.622048102</v>
      </c>
    </row>
    <row r="40" spans="1:6" x14ac:dyDescent="0.3">
      <c r="A40">
        <v>39</v>
      </c>
      <c r="B40" t="s">
        <v>10</v>
      </c>
      <c r="C40" t="s">
        <v>7</v>
      </c>
      <c r="D40" s="2">
        <v>5.4869639153494303</v>
      </c>
      <c r="E40" s="2">
        <v>1175</v>
      </c>
      <c r="F40" s="2">
        <v>709471742.09765506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45E6-3D0E-4F9B-9D15-A3ADCF3AAA71}">
  <sheetPr>
    <tabColor rgb="FF00B0F0"/>
  </sheetPr>
  <dimension ref="A1:J23"/>
  <sheetViews>
    <sheetView tabSelected="1" workbookViewId="0">
      <selection sqref="A1:J8"/>
    </sheetView>
  </sheetViews>
  <sheetFormatPr defaultRowHeight="14.4" x14ac:dyDescent="0.3"/>
  <cols>
    <col min="6" max="6" width="14.88671875" customWidth="1"/>
  </cols>
  <sheetData>
    <row r="1" spans="1:10" x14ac:dyDescent="0.3">
      <c r="A1" t="s">
        <v>17</v>
      </c>
    </row>
    <row r="2" spans="1:10" x14ac:dyDescent="0.3">
      <c r="A2" t="s">
        <v>18</v>
      </c>
    </row>
    <row r="3" spans="1:10" x14ac:dyDescent="0.3">
      <c r="A3" t="s">
        <v>19</v>
      </c>
      <c r="I3" s="1" t="s">
        <v>1</v>
      </c>
      <c r="J3" s="1" t="s">
        <v>4</v>
      </c>
    </row>
    <row r="4" spans="1:10" x14ac:dyDescent="0.3">
      <c r="A4" t="s">
        <v>20</v>
      </c>
      <c r="I4" t="s">
        <v>6</v>
      </c>
      <c r="J4" t="s">
        <v>65</v>
      </c>
    </row>
    <row r="5" spans="1:10" x14ac:dyDescent="0.3">
      <c r="A5" t="s">
        <v>21</v>
      </c>
    </row>
    <row r="6" spans="1:10" x14ac:dyDescent="0.3">
      <c r="A6" t="s">
        <v>22</v>
      </c>
    </row>
    <row r="7" spans="1:10" x14ac:dyDescent="0.3">
      <c r="A7" t="s">
        <v>23</v>
      </c>
    </row>
    <row r="8" spans="1:10" x14ac:dyDescent="0.3">
      <c r="A8" t="s">
        <v>24</v>
      </c>
    </row>
    <row r="14" spans="1:10" x14ac:dyDescent="0.3">
      <c r="A14" t="s">
        <v>20</v>
      </c>
    </row>
    <row r="15" spans="1:10" x14ac:dyDescent="0.3">
      <c r="A15">
        <f>SUMIF(Dataset!C2:C40,"China",Dataset!E2:E40)</f>
        <v>27215</v>
      </c>
    </row>
    <row r="16" spans="1:10" x14ac:dyDescent="0.3">
      <c r="A16" t="s">
        <v>21</v>
      </c>
    </row>
    <row r="17" spans="1:7" x14ac:dyDescent="0.3">
      <c r="A17" s="4">
        <f>AVERAGEIF(Dataset!C2:C40,"Brazil",Dataset!E2:E40)</f>
        <v>3629.2857142857142</v>
      </c>
    </row>
    <row r="18" spans="1:7" x14ac:dyDescent="0.3">
      <c r="A18" t="s">
        <v>22</v>
      </c>
    </row>
    <row r="19" spans="1:7" x14ac:dyDescent="0.3">
      <c r="A19">
        <f>COUNTIFS(Dataset!E2:E40,"&gt;500",Dataset!B2:B40,"Flood")</f>
        <v>9</v>
      </c>
    </row>
    <row r="20" spans="1:7" x14ac:dyDescent="0.3">
      <c r="A20" t="s">
        <v>23</v>
      </c>
      <c r="F20" s="1" t="s">
        <v>1</v>
      </c>
      <c r="G20" s="1" t="s">
        <v>4</v>
      </c>
    </row>
    <row r="21" spans="1:7" x14ac:dyDescent="0.3">
      <c r="F21" t="s">
        <v>6</v>
      </c>
      <c r="G21" t="s">
        <v>65</v>
      </c>
    </row>
    <row r="23" spans="1:7" x14ac:dyDescent="0.3">
      <c r="A23">
        <f>DSUM(Dataset!A1:F40,5,'Questions '!F20:G21)</f>
        <v>26152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ED3C-8A32-48D8-A304-FB93BB199216}">
  <sheetPr>
    <tabColor rgb="FF00B0F0"/>
  </sheetPr>
  <dimension ref="A1:B42"/>
  <sheetViews>
    <sheetView workbookViewId="0">
      <selection activeCell="C5" sqref="C5"/>
    </sheetView>
  </sheetViews>
  <sheetFormatPr defaultRowHeight="14.4" x14ac:dyDescent="0.3"/>
  <cols>
    <col min="1" max="1" width="18.77734375" customWidth="1"/>
    <col min="2" max="2" width="18.88671875" customWidth="1"/>
  </cols>
  <sheetData>
    <row r="1" spans="1:2" x14ac:dyDescent="0.3">
      <c r="A1" t="s">
        <v>24</v>
      </c>
    </row>
    <row r="3" spans="1:2" ht="17.399999999999999" x14ac:dyDescent="0.45">
      <c r="A3" s="1" t="s">
        <v>4</v>
      </c>
      <c r="B3" s="5" t="s">
        <v>66</v>
      </c>
    </row>
    <row r="4" spans="1:2" x14ac:dyDescent="0.3">
      <c r="A4" s="2">
        <v>9706</v>
      </c>
      <c r="B4" t="str">
        <f>IF(A4&gt;5000,"High Fatality","Moderate Fatality")</f>
        <v>High Fatality</v>
      </c>
    </row>
    <row r="5" spans="1:2" x14ac:dyDescent="0.3">
      <c r="A5" s="2">
        <v>2233</v>
      </c>
      <c r="B5" t="str">
        <f t="shared" ref="B5:B42" si="0">IF(A5&gt;5000,"High Fatality","Moderate Fatality")</f>
        <v>Moderate Fatality</v>
      </c>
    </row>
    <row r="6" spans="1:2" x14ac:dyDescent="0.3">
      <c r="A6" s="2">
        <v>478</v>
      </c>
      <c r="B6" t="str">
        <f t="shared" si="0"/>
        <v>Moderate Fatality</v>
      </c>
    </row>
    <row r="7" spans="1:2" x14ac:dyDescent="0.3">
      <c r="A7" s="2">
        <v>2867</v>
      </c>
      <c r="B7" t="str">
        <f t="shared" si="0"/>
        <v>Moderate Fatality</v>
      </c>
    </row>
    <row r="8" spans="1:2" x14ac:dyDescent="0.3">
      <c r="A8" s="2">
        <v>776</v>
      </c>
      <c r="B8" t="str">
        <f t="shared" si="0"/>
        <v>Moderate Fatality</v>
      </c>
    </row>
    <row r="9" spans="1:2" x14ac:dyDescent="0.3">
      <c r="A9" s="2">
        <v>3534</v>
      </c>
      <c r="B9" t="str">
        <f t="shared" si="0"/>
        <v>Moderate Fatality</v>
      </c>
    </row>
    <row r="10" spans="1:2" x14ac:dyDescent="0.3">
      <c r="A10" s="2">
        <v>8220</v>
      </c>
      <c r="B10" t="str">
        <f t="shared" si="0"/>
        <v>High Fatality</v>
      </c>
    </row>
    <row r="11" spans="1:2" x14ac:dyDescent="0.3">
      <c r="A11" s="2">
        <v>2261</v>
      </c>
      <c r="B11" t="str">
        <f t="shared" si="0"/>
        <v>Moderate Fatality</v>
      </c>
    </row>
    <row r="12" spans="1:2" x14ac:dyDescent="0.3">
      <c r="A12" s="2">
        <v>5016</v>
      </c>
      <c r="B12" t="str">
        <f t="shared" si="0"/>
        <v>High Fatality</v>
      </c>
    </row>
    <row r="13" spans="1:2" x14ac:dyDescent="0.3">
      <c r="A13" s="2">
        <v>5135</v>
      </c>
      <c r="B13" t="str">
        <f t="shared" si="0"/>
        <v>High Fatality</v>
      </c>
    </row>
    <row r="14" spans="1:2" x14ac:dyDescent="0.3">
      <c r="A14" s="2">
        <v>8636</v>
      </c>
      <c r="B14" t="str">
        <f t="shared" si="0"/>
        <v>High Fatality</v>
      </c>
    </row>
    <row r="15" spans="1:2" x14ac:dyDescent="0.3">
      <c r="A15" s="2">
        <v>439</v>
      </c>
      <c r="B15" t="str">
        <f t="shared" si="0"/>
        <v>Moderate Fatality</v>
      </c>
    </row>
    <row r="16" spans="1:2" x14ac:dyDescent="0.3">
      <c r="A16" s="2">
        <v>206</v>
      </c>
      <c r="B16" t="str">
        <f t="shared" si="0"/>
        <v>Moderate Fatality</v>
      </c>
    </row>
    <row r="17" spans="1:2" x14ac:dyDescent="0.3">
      <c r="A17" s="2">
        <v>2176</v>
      </c>
      <c r="B17" t="str">
        <f t="shared" si="0"/>
        <v>Moderate Fatality</v>
      </c>
    </row>
    <row r="18" spans="1:2" x14ac:dyDescent="0.3">
      <c r="A18" s="2">
        <v>3512</v>
      </c>
      <c r="B18" t="str">
        <f t="shared" si="0"/>
        <v>Moderate Fatality</v>
      </c>
    </row>
    <row r="19" spans="1:2" x14ac:dyDescent="0.3">
      <c r="A19" s="2">
        <v>5423</v>
      </c>
      <c r="B19" t="str">
        <f t="shared" si="0"/>
        <v>High Fatality</v>
      </c>
    </row>
    <row r="20" spans="1:2" x14ac:dyDescent="0.3">
      <c r="A20" s="2">
        <v>4682</v>
      </c>
      <c r="B20" t="str">
        <f t="shared" si="0"/>
        <v>Moderate Fatality</v>
      </c>
    </row>
    <row r="21" spans="1:2" x14ac:dyDescent="0.3">
      <c r="A21" s="2">
        <v>1720</v>
      </c>
      <c r="B21" t="str">
        <f t="shared" si="0"/>
        <v>Moderate Fatality</v>
      </c>
    </row>
    <row r="22" spans="1:2" x14ac:dyDescent="0.3">
      <c r="A22" s="2">
        <v>3615</v>
      </c>
      <c r="B22" t="str">
        <f t="shared" si="0"/>
        <v>Moderate Fatality</v>
      </c>
    </row>
    <row r="23" spans="1:2" x14ac:dyDescent="0.3">
      <c r="A23" s="2">
        <v>142</v>
      </c>
      <c r="B23" t="str">
        <f t="shared" si="0"/>
        <v>Moderate Fatality</v>
      </c>
    </row>
    <row r="24" spans="1:2" x14ac:dyDescent="0.3">
      <c r="A24" s="2">
        <v>8823</v>
      </c>
      <c r="B24" t="str">
        <f t="shared" si="0"/>
        <v>High Fatality</v>
      </c>
    </row>
    <row r="25" spans="1:2" x14ac:dyDescent="0.3">
      <c r="A25" s="2">
        <v>593</v>
      </c>
      <c r="B25" t="str">
        <f t="shared" si="0"/>
        <v>Moderate Fatality</v>
      </c>
    </row>
    <row r="26" spans="1:2" x14ac:dyDescent="0.3">
      <c r="A26" s="2">
        <v>7954</v>
      </c>
      <c r="B26" t="str">
        <f t="shared" si="0"/>
        <v>High Fatality</v>
      </c>
    </row>
    <row r="27" spans="1:2" x14ac:dyDescent="0.3">
      <c r="A27" s="2">
        <v>3763</v>
      </c>
      <c r="B27" t="str">
        <f t="shared" si="0"/>
        <v>Moderate Fatality</v>
      </c>
    </row>
    <row r="28" spans="1:2" x14ac:dyDescent="0.3">
      <c r="A28" s="2">
        <v>9780</v>
      </c>
      <c r="B28" t="str">
        <f t="shared" si="0"/>
        <v>High Fatality</v>
      </c>
    </row>
    <row r="29" spans="1:2" x14ac:dyDescent="0.3">
      <c r="A29" s="2">
        <v>2415</v>
      </c>
      <c r="B29" t="str">
        <f t="shared" si="0"/>
        <v>Moderate Fatality</v>
      </c>
    </row>
    <row r="30" spans="1:2" x14ac:dyDescent="0.3">
      <c r="A30" s="2">
        <v>1523</v>
      </c>
      <c r="B30" t="str">
        <f t="shared" si="0"/>
        <v>Moderate Fatality</v>
      </c>
    </row>
    <row r="31" spans="1:2" x14ac:dyDescent="0.3">
      <c r="A31" s="2">
        <v>8386</v>
      </c>
      <c r="B31" t="str">
        <f t="shared" si="0"/>
        <v>High Fatality</v>
      </c>
    </row>
    <row r="32" spans="1:2" x14ac:dyDescent="0.3">
      <c r="A32" s="2">
        <v>3675</v>
      </c>
      <c r="B32" t="str">
        <f t="shared" si="0"/>
        <v>Moderate Fatality</v>
      </c>
    </row>
    <row r="33" spans="1:2" x14ac:dyDescent="0.3">
      <c r="A33" s="2">
        <v>9403</v>
      </c>
      <c r="B33" t="str">
        <f t="shared" si="0"/>
        <v>High Fatality</v>
      </c>
    </row>
    <row r="34" spans="1:2" x14ac:dyDescent="0.3">
      <c r="A34" s="2">
        <v>59</v>
      </c>
      <c r="B34" t="str">
        <f t="shared" si="0"/>
        <v>Moderate Fatality</v>
      </c>
    </row>
    <row r="35" spans="1:2" x14ac:dyDescent="0.3">
      <c r="A35" s="2">
        <v>8956</v>
      </c>
      <c r="B35" t="str">
        <f t="shared" si="0"/>
        <v>High Fatality</v>
      </c>
    </row>
    <row r="36" spans="1:2" x14ac:dyDescent="0.3">
      <c r="A36" s="2">
        <v>2263</v>
      </c>
      <c r="B36" t="str">
        <f t="shared" si="0"/>
        <v>Moderate Fatality</v>
      </c>
    </row>
    <row r="37" spans="1:2" x14ac:dyDescent="0.3">
      <c r="A37" s="2">
        <v>856</v>
      </c>
      <c r="B37" t="str">
        <f t="shared" si="0"/>
        <v>Moderate Fatality</v>
      </c>
    </row>
    <row r="38" spans="1:2" x14ac:dyDescent="0.3">
      <c r="A38" s="2">
        <v>4946</v>
      </c>
      <c r="B38" t="str">
        <f t="shared" si="0"/>
        <v>Moderate Fatality</v>
      </c>
    </row>
    <row r="39" spans="1:2" x14ac:dyDescent="0.3">
      <c r="A39" s="2">
        <v>3459</v>
      </c>
      <c r="B39" t="str">
        <f t="shared" si="0"/>
        <v>Moderate Fatality</v>
      </c>
    </row>
    <row r="40" spans="1:2" x14ac:dyDescent="0.3">
      <c r="A40" s="2">
        <v>3720</v>
      </c>
      <c r="B40" t="str">
        <f t="shared" si="0"/>
        <v>Moderate Fatality</v>
      </c>
    </row>
    <row r="41" spans="1:2" x14ac:dyDescent="0.3">
      <c r="A41" s="2">
        <v>1244</v>
      </c>
      <c r="B41" t="str">
        <f t="shared" si="0"/>
        <v>Moderate Fatality</v>
      </c>
    </row>
    <row r="42" spans="1:2" x14ac:dyDescent="0.3">
      <c r="A42" s="2">
        <v>1175</v>
      </c>
      <c r="B42" t="str">
        <f t="shared" si="0"/>
        <v>Moderate Fatality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3934-9561-4ACA-90EF-54F4F283A941}">
  <sheetPr>
    <tabColor rgb="FF00B0F0"/>
  </sheetPr>
  <dimension ref="A1:F42"/>
  <sheetViews>
    <sheetView workbookViewId="0">
      <selection activeCell="E29" sqref="E29"/>
    </sheetView>
  </sheetViews>
  <sheetFormatPr defaultRowHeight="14.4" x14ac:dyDescent="0.3"/>
  <cols>
    <col min="1" max="1" width="15.44140625" customWidth="1"/>
    <col min="2" max="2" width="15" customWidth="1"/>
    <col min="6" max="6" width="20.109375" customWidth="1"/>
  </cols>
  <sheetData>
    <row r="1" spans="1:6" x14ac:dyDescent="0.3">
      <c r="A1" t="s">
        <v>19</v>
      </c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">
      <c r="A4">
        <v>1</v>
      </c>
      <c r="B4" t="s">
        <v>6</v>
      </c>
      <c r="C4" t="s">
        <v>7</v>
      </c>
      <c r="D4" s="2">
        <v>6.2673926276814997</v>
      </c>
      <c r="E4" s="2">
        <v>9706</v>
      </c>
      <c r="F4" s="2">
        <v>650979004.024791</v>
      </c>
    </row>
    <row r="5" spans="1:6" x14ac:dyDescent="0.3">
      <c r="A5">
        <v>2</v>
      </c>
      <c r="B5" t="s">
        <v>8</v>
      </c>
      <c r="C5" t="s">
        <v>9</v>
      </c>
      <c r="D5" s="2">
        <v>6.64935786286365</v>
      </c>
      <c r="E5" s="2">
        <v>2233</v>
      </c>
      <c r="F5" s="2">
        <v>553835714.99716997</v>
      </c>
    </row>
    <row r="6" spans="1:6" x14ac:dyDescent="0.3">
      <c r="A6">
        <v>3</v>
      </c>
      <c r="B6" t="s">
        <v>10</v>
      </c>
      <c r="C6" t="s">
        <v>11</v>
      </c>
      <c r="D6" s="2">
        <v>9.7243659734726204</v>
      </c>
      <c r="E6" s="2">
        <v>478</v>
      </c>
      <c r="F6" s="2">
        <v>69109975.546259999</v>
      </c>
    </row>
    <row r="7" spans="1:6" x14ac:dyDescent="0.3">
      <c r="A7">
        <v>4</v>
      </c>
      <c r="B7" t="s">
        <v>12</v>
      </c>
      <c r="C7" t="s">
        <v>13</v>
      </c>
      <c r="D7" s="2">
        <v>1.70250501282156</v>
      </c>
      <c r="E7" s="2">
        <v>2867</v>
      </c>
      <c r="F7" s="2">
        <v>847488044.17645895</v>
      </c>
    </row>
    <row r="8" spans="1:6" x14ac:dyDescent="0.3">
      <c r="A8">
        <v>5</v>
      </c>
      <c r="B8" t="s">
        <v>12</v>
      </c>
      <c r="C8" t="s">
        <v>7</v>
      </c>
      <c r="D8" s="2">
        <v>7.9177480114122201</v>
      </c>
      <c r="E8" s="2">
        <v>776</v>
      </c>
      <c r="F8" s="2">
        <v>644929745.98082495</v>
      </c>
    </row>
    <row r="9" spans="1:6" x14ac:dyDescent="0.3">
      <c r="A9">
        <v>6</v>
      </c>
      <c r="B9" t="s">
        <v>10</v>
      </c>
      <c r="C9" t="s">
        <v>11</v>
      </c>
      <c r="D9" s="2">
        <v>2.7171130085998501</v>
      </c>
      <c r="E9" s="2">
        <v>3534</v>
      </c>
      <c r="F9" s="2">
        <v>574465547.76836395</v>
      </c>
    </row>
    <row r="10" spans="1:6" x14ac:dyDescent="0.3">
      <c r="A10">
        <v>7</v>
      </c>
      <c r="B10" t="s">
        <v>8</v>
      </c>
      <c r="C10" t="s">
        <v>13</v>
      </c>
      <c r="D10" s="2">
        <v>6.4918906342400904</v>
      </c>
      <c r="E10" s="2">
        <v>8220</v>
      </c>
      <c r="F10" s="2">
        <v>342428649.42246503</v>
      </c>
    </row>
    <row r="11" spans="1:6" x14ac:dyDescent="0.3">
      <c r="A11">
        <v>8</v>
      </c>
      <c r="B11" t="s">
        <v>14</v>
      </c>
      <c r="C11" t="s">
        <v>11</v>
      </c>
      <c r="D11" s="2">
        <v>2.6527474692945798</v>
      </c>
      <c r="E11" s="2">
        <v>2261</v>
      </c>
      <c r="F11" s="2">
        <v>697554915.11473095</v>
      </c>
    </row>
    <row r="12" spans="1:6" x14ac:dyDescent="0.3">
      <c r="A12">
        <v>9</v>
      </c>
      <c r="B12" t="s">
        <v>12</v>
      </c>
      <c r="C12" t="s">
        <v>7</v>
      </c>
      <c r="D12" s="2">
        <v>8.1575741653747702</v>
      </c>
      <c r="E12" s="2">
        <v>5016</v>
      </c>
      <c r="F12" s="2">
        <v>720960902.83795094</v>
      </c>
    </row>
    <row r="13" spans="1:6" x14ac:dyDescent="0.3">
      <c r="A13">
        <v>10</v>
      </c>
      <c r="B13" t="s">
        <v>12</v>
      </c>
      <c r="C13" t="s">
        <v>13</v>
      </c>
      <c r="D13" s="2">
        <v>1.0241866427623101</v>
      </c>
      <c r="E13" s="2">
        <v>5135</v>
      </c>
      <c r="F13" s="2">
        <v>998583347.29112196</v>
      </c>
    </row>
    <row r="14" spans="1:6" x14ac:dyDescent="0.3">
      <c r="A14">
        <v>11</v>
      </c>
      <c r="B14" t="s">
        <v>14</v>
      </c>
      <c r="C14" t="s">
        <v>9</v>
      </c>
      <c r="D14" s="2">
        <v>8.4051110717063597</v>
      </c>
      <c r="E14" s="2">
        <v>8636</v>
      </c>
      <c r="F14" s="2">
        <v>301620439.63579899</v>
      </c>
    </row>
    <row r="15" spans="1:6" x14ac:dyDescent="0.3">
      <c r="A15">
        <v>12</v>
      </c>
      <c r="B15" t="s">
        <v>12</v>
      </c>
      <c r="C15" t="s">
        <v>15</v>
      </c>
      <c r="D15" s="2">
        <v>9.4657540173184493</v>
      </c>
      <c r="E15" s="2">
        <v>439</v>
      </c>
      <c r="F15" s="2">
        <v>350737478.35091698</v>
      </c>
    </row>
    <row r="16" spans="1:6" x14ac:dyDescent="0.3">
      <c r="A16">
        <v>13</v>
      </c>
      <c r="B16" t="s">
        <v>14</v>
      </c>
      <c r="C16" t="s">
        <v>15</v>
      </c>
      <c r="D16" s="2">
        <v>6.1437541962920204</v>
      </c>
      <c r="E16" s="2">
        <v>206</v>
      </c>
      <c r="F16" s="2">
        <v>570378176.68381798</v>
      </c>
    </row>
    <row r="17" spans="1:6" x14ac:dyDescent="0.3">
      <c r="A17">
        <v>14</v>
      </c>
      <c r="B17" t="s">
        <v>14</v>
      </c>
      <c r="C17" t="s">
        <v>11</v>
      </c>
      <c r="D17" s="2">
        <v>8.9485625766563697</v>
      </c>
      <c r="E17" s="2">
        <v>2176</v>
      </c>
      <c r="F17" s="2">
        <v>452037092.45622098</v>
      </c>
    </row>
    <row r="18" spans="1:6" x14ac:dyDescent="0.3">
      <c r="A18">
        <v>15</v>
      </c>
      <c r="B18" t="s">
        <v>14</v>
      </c>
      <c r="C18" t="s">
        <v>9</v>
      </c>
      <c r="D18" s="2">
        <v>8.2989586926813299</v>
      </c>
      <c r="E18" s="2">
        <v>3512</v>
      </c>
      <c r="F18" s="2">
        <v>688364608.38283002</v>
      </c>
    </row>
    <row r="19" spans="1:6" x14ac:dyDescent="0.3">
      <c r="A19">
        <v>16</v>
      </c>
      <c r="B19" t="s">
        <v>8</v>
      </c>
      <c r="C19" t="s">
        <v>16</v>
      </c>
      <c r="D19" s="2">
        <v>6.85034815571787</v>
      </c>
      <c r="E19" s="2">
        <v>5423</v>
      </c>
      <c r="F19" s="2">
        <v>720480066.34993005</v>
      </c>
    </row>
    <row r="20" spans="1:6" x14ac:dyDescent="0.3">
      <c r="A20">
        <v>17</v>
      </c>
      <c r="B20" t="s">
        <v>10</v>
      </c>
      <c r="C20" t="s">
        <v>9</v>
      </c>
      <c r="D20" s="2">
        <v>8.3687488532985697</v>
      </c>
      <c r="E20" s="2">
        <v>4682</v>
      </c>
      <c r="F20" s="2">
        <v>365297720.12696302</v>
      </c>
    </row>
    <row r="21" spans="1:6" x14ac:dyDescent="0.3">
      <c r="A21">
        <v>18</v>
      </c>
      <c r="B21" t="s">
        <v>6</v>
      </c>
      <c r="C21" t="s">
        <v>13</v>
      </c>
      <c r="D21" s="2">
        <v>4.8136648044507204</v>
      </c>
      <c r="E21" s="2">
        <v>1720</v>
      </c>
      <c r="F21" s="2">
        <v>183142032.67301801</v>
      </c>
    </row>
    <row r="22" spans="1:6" x14ac:dyDescent="0.3">
      <c r="A22">
        <v>19</v>
      </c>
      <c r="B22" t="s">
        <v>14</v>
      </c>
      <c r="C22" t="s">
        <v>16</v>
      </c>
      <c r="D22" s="2">
        <v>4.5896855782207204</v>
      </c>
      <c r="E22" s="2">
        <v>3615</v>
      </c>
      <c r="F22" s="2">
        <v>841308023.54128599</v>
      </c>
    </row>
    <row r="23" spans="1:6" x14ac:dyDescent="0.3">
      <c r="A23">
        <v>20</v>
      </c>
      <c r="B23" t="s">
        <v>14</v>
      </c>
      <c r="C23" t="s">
        <v>16</v>
      </c>
      <c r="D23" s="2">
        <v>9.5461506475871101</v>
      </c>
      <c r="E23" s="2">
        <v>142</v>
      </c>
      <c r="F23" s="2">
        <v>470365410.50753599</v>
      </c>
    </row>
    <row r="24" spans="1:6" x14ac:dyDescent="0.3">
      <c r="A24">
        <v>21</v>
      </c>
      <c r="B24" t="s">
        <v>14</v>
      </c>
      <c r="C24" t="s">
        <v>13</v>
      </c>
      <c r="D24" s="2">
        <v>6.2297247045836803</v>
      </c>
      <c r="E24" s="2">
        <v>8823</v>
      </c>
      <c r="F24" s="2">
        <v>243134578.85005099</v>
      </c>
    </row>
    <row r="25" spans="1:6" x14ac:dyDescent="0.3">
      <c r="A25">
        <v>22</v>
      </c>
      <c r="B25" t="s">
        <v>8</v>
      </c>
      <c r="C25" t="s">
        <v>15</v>
      </c>
      <c r="D25" s="2">
        <v>5.6720289292858697</v>
      </c>
      <c r="E25" s="2">
        <v>593</v>
      </c>
      <c r="F25" s="2">
        <v>884922999.79833996</v>
      </c>
    </row>
    <row r="26" spans="1:6" x14ac:dyDescent="0.3">
      <c r="A26">
        <v>23</v>
      </c>
      <c r="B26" t="s">
        <v>8</v>
      </c>
      <c r="C26" t="s">
        <v>9</v>
      </c>
      <c r="D26" s="2">
        <v>8.8022117952941201</v>
      </c>
      <c r="E26" s="2">
        <v>7954</v>
      </c>
      <c r="F26" s="2">
        <v>153131596.03101599</v>
      </c>
    </row>
    <row r="27" spans="1:6" x14ac:dyDescent="0.3">
      <c r="A27">
        <v>24</v>
      </c>
      <c r="B27" t="s">
        <v>8</v>
      </c>
      <c r="C27" t="s">
        <v>15</v>
      </c>
      <c r="D27" s="2">
        <v>3.61960823787431</v>
      </c>
      <c r="E27" s="2">
        <v>3763</v>
      </c>
      <c r="F27" s="2">
        <v>107650734.850374</v>
      </c>
    </row>
    <row r="28" spans="1:6" x14ac:dyDescent="0.3">
      <c r="A28">
        <v>25</v>
      </c>
      <c r="B28" t="s">
        <v>6</v>
      </c>
      <c r="C28" t="s">
        <v>15</v>
      </c>
      <c r="D28" s="2">
        <v>2.2111834223576401</v>
      </c>
      <c r="E28" s="2">
        <v>9780</v>
      </c>
      <c r="F28" s="2">
        <v>313702258.79681897</v>
      </c>
    </row>
    <row r="29" spans="1:6" x14ac:dyDescent="0.3">
      <c r="A29">
        <v>26</v>
      </c>
      <c r="B29" t="s">
        <v>12</v>
      </c>
      <c r="C29" t="s">
        <v>11</v>
      </c>
      <c r="D29" s="2">
        <v>2.0038958127954398</v>
      </c>
      <c r="E29" s="2">
        <v>2415</v>
      </c>
      <c r="F29" s="2">
        <v>970430242.15789795</v>
      </c>
    </row>
    <row r="30" spans="1:6" x14ac:dyDescent="0.3">
      <c r="A30">
        <v>27</v>
      </c>
      <c r="B30" t="s">
        <v>8</v>
      </c>
      <c r="C30" t="s">
        <v>7</v>
      </c>
      <c r="D30" s="2">
        <v>9.6962879730477702</v>
      </c>
      <c r="E30" s="2">
        <v>1523</v>
      </c>
      <c r="F30" s="2">
        <v>856200324.47083998</v>
      </c>
    </row>
    <row r="31" spans="1:6" x14ac:dyDescent="0.3">
      <c r="A31">
        <v>28</v>
      </c>
      <c r="B31" t="s">
        <v>12</v>
      </c>
      <c r="C31" t="s">
        <v>9</v>
      </c>
      <c r="D31" s="2">
        <v>5.93394634165581</v>
      </c>
      <c r="E31" s="2">
        <v>8386</v>
      </c>
      <c r="F31" s="2">
        <v>462335970.87352902</v>
      </c>
    </row>
    <row r="32" spans="1:6" x14ac:dyDescent="0.3">
      <c r="A32">
        <v>29</v>
      </c>
      <c r="B32" t="s">
        <v>12</v>
      </c>
      <c r="C32" t="s">
        <v>11</v>
      </c>
      <c r="D32" s="2">
        <v>7.0157480360810798</v>
      </c>
      <c r="E32" s="2">
        <v>3675</v>
      </c>
      <c r="F32" s="2">
        <v>823567866.45983803</v>
      </c>
    </row>
    <row r="33" spans="1:6" x14ac:dyDescent="0.3">
      <c r="A33">
        <v>30</v>
      </c>
      <c r="B33" t="s">
        <v>10</v>
      </c>
      <c r="C33" t="s">
        <v>13</v>
      </c>
      <c r="D33" s="2">
        <v>8.2546965017350793</v>
      </c>
      <c r="E33" s="2">
        <v>9403</v>
      </c>
      <c r="F33" s="2">
        <v>912318985.44309795</v>
      </c>
    </row>
    <row r="34" spans="1:6" x14ac:dyDescent="0.3">
      <c r="A34">
        <v>31</v>
      </c>
      <c r="B34" t="s">
        <v>8</v>
      </c>
      <c r="C34" t="s">
        <v>9</v>
      </c>
      <c r="D34" s="2">
        <v>9.7097909867364294</v>
      </c>
      <c r="E34" s="2">
        <v>59</v>
      </c>
      <c r="F34" s="2">
        <v>92082187.707047507</v>
      </c>
    </row>
    <row r="35" spans="1:6" x14ac:dyDescent="0.3">
      <c r="A35">
        <v>32</v>
      </c>
      <c r="B35" t="s">
        <v>8</v>
      </c>
      <c r="C35" t="s">
        <v>11</v>
      </c>
      <c r="D35" s="2">
        <v>6.8966644009090796</v>
      </c>
      <c r="E35" s="2">
        <v>8956</v>
      </c>
      <c r="F35" s="2">
        <v>237191816.30318999</v>
      </c>
    </row>
    <row r="36" spans="1:6" x14ac:dyDescent="0.3">
      <c r="A36">
        <v>33</v>
      </c>
      <c r="B36" t="s">
        <v>12</v>
      </c>
      <c r="C36" t="s">
        <v>7</v>
      </c>
      <c r="D36" s="2">
        <v>5.5519846419510497</v>
      </c>
      <c r="E36" s="2">
        <v>2263</v>
      </c>
      <c r="F36" s="2">
        <v>125198816.038572</v>
      </c>
    </row>
    <row r="37" spans="1:6" x14ac:dyDescent="0.3">
      <c r="A37">
        <v>34</v>
      </c>
      <c r="B37" t="s">
        <v>8</v>
      </c>
      <c r="C37" t="s">
        <v>16</v>
      </c>
      <c r="D37" s="2">
        <v>6.1042930912262401</v>
      </c>
      <c r="E37" s="2">
        <v>856</v>
      </c>
      <c r="F37" s="2">
        <v>36719660.868137904</v>
      </c>
    </row>
    <row r="38" spans="1:6" x14ac:dyDescent="0.3">
      <c r="A38">
        <v>35</v>
      </c>
      <c r="B38" t="s">
        <v>6</v>
      </c>
      <c r="C38" t="s">
        <v>7</v>
      </c>
      <c r="D38" s="2">
        <v>9.5582845975979698</v>
      </c>
      <c r="E38" s="2">
        <v>4946</v>
      </c>
      <c r="F38" s="2">
        <v>371790741.32691598</v>
      </c>
    </row>
    <row r="39" spans="1:6" x14ac:dyDescent="0.3">
      <c r="A39">
        <v>36</v>
      </c>
      <c r="B39" t="s">
        <v>14</v>
      </c>
      <c r="C39" t="s">
        <v>16</v>
      </c>
      <c r="D39" s="2">
        <v>4.65353958742865</v>
      </c>
      <c r="E39" s="2">
        <v>3459</v>
      </c>
      <c r="F39" s="2">
        <v>533489978.762595</v>
      </c>
    </row>
    <row r="40" spans="1:6" x14ac:dyDescent="0.3">
      <c r="A40">
        <v>37</v>
      </c>
      <c r="B40" t="s">
        <v>8</v>
      </c>
      <c r="C40" t="s">
        <v>11</v>
      </c>
      <c r="D40" s="2">
        <v>9.7285813330959598</v>
      </c>
      <c r="E40" s="2">
        <v>3720</v>
      </c>
      <c r="F40" s="2">
        <v>744204758.65073895</v>
      </c>
    </row>
    <row r="41" spans="1:6" x14ac:dyDescent="0.3">
      <c r="A41">
        <v>38</v>
      </c>
      <c r="B41" t="s">
        <v>12</v>
      </c>
      <c r="C41" t="s">
        <v>9</v>
      </c>
      <c r="D41" s="2">
        <v>5.4896775403847196</v>
      </c>
      <c r="E41" s="2">
        <v>1244</v>
      </c>
      <c r="F41" s="2">
        <v>34230186.622048102</v>
      </c>
    </row>
    <row r="42" spans="1:6" x14ac:dyDescent="0.3">
      <c r="A42">
        <v>39</v>
      </c>
      <c r="B42" t="s">
        <v>10</v>
      </c>
      <c r="C42" t="s">
        <v>7</v>
      </c>
      <c r="D42" s="2">
        <v>5.4869639153494303</v>
      </c>
      <c r="E42" s="2">
        <v>1175</v>
      </c>
      <c r="F42" s="2">
        <v>709471742.09765506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82B-8549-410E-9929-9994B7FAC049}">
  <sheetPr>
    <tabColor rgb="FF00B0F0"/>
  </sheetPr>
  <dimension ref="A1:F82"/>
  <sheetViews>
    <sheetView workbookViewId="0">
      <selection activeCell="A3" sqref="A3:F82"/>
    </sheetView>
  </sheetViews>
  <sheetFormatPr defaultRowHeight="14.4" outlineLevelRow="2" x14ac:dyDescent="0.3"/>
  <cols>
    <col min="1" max="1" width="16.109375" customWidth="1"/>
    <col min="2" max="2" width="18.33203125" customWidth="1"/>
    <col min="3" max="3" width="22" customWidth="1"/>
    <col min="4" max="4" width="16" customWidth="1"/>
    <col min="5" max="5" width="18.88671875" customWidth="1"/>
    <col min="6" max="6" width="18.44140625" customWidth="1"/>
  </cols>
  <sheetData>
    <row r="1" spans="1:6" x14ac:dyDescent="0.3">
      <c r="A1" t="s">
        <v>18</v>
      </c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outlineLevel="2" x14ac:dyDescent="0.3">
      <c r="A4">
        <v>1</v>
      </c>
      <c r="B4" t="s">
        <v>6</v>
      </c>
      <c r="C4" t="s">
        <v>7</v>
      </c>
      <c r="D4" s="2">
        <v>6.2673926276814997</v>
      </c>
      <c r="E4" s="2">
        <v>9706</v>
      </c>
      <c r="F4" s="2">
        <v>650979004.024791</v>
      </c>
    </row>
    <row r="5" spans="1:6" outlineLevel="1" x14ac:dyDescent="0.3">
      <c r="A5" s="3" t="s">
        <v>25</v>
      </c>
      <c r="D5" s="2"/>
      <c r="E5" s="2"/>
      <c r="F5" s="2">
        <f>SUBTOTAL(9,F4:F4)</f>
        <v>650979004.024791</v>
      </c>
    </row>
    <row r="6" spans="1:6" outlineLevel="2" x14ac:dyDescent="0.3">
      <c r="A6">
        <v>2</v>
      </c>
      <c r="B6" t="s">
        <v>8</v>
      </c>
      <c r="C6" t="s">
        <v>9</v>
      </c>
      <c r="D6" s="2">
        <v>6.64935786286365</v>
      </c>
      <c r="E6" s="2">
        <v>2233</v>
      </c>
      <c r="F6" s="2">
        <v>553835714.99716997</v>
      </c>
    </row>
    <row r="7" spans="1:6" outlineLevel="1" x14ac:dyDescent="0.3">
      <c r="A7" s="3" t="s">
        <v>26</v>
      </c>
      <c r="D7" s="2"/>
      <c r="E7" s="2"/>
      <c r="F7" s="2">
        <f>SUBTOTAL(9,F6:F6)</f>
        <v>553835714.99716997</v>
      </c>
    </row>
    <row r="8" spans="1:6" outlineLevel="2" x14ac:dyDescent="0.3">
      <c r="A8">
        <v>3</v>
      </c>
      <c r="B8" t="s">
        <v>10</v>
      </c>
      <c r="C8" t="s">
        <v>11</v>
      </c>
      <c r="D8" s="2">
        <v>9.7243659734726204</v>
      </c>
      <c r="E8" s="2">
        <v>478</v>
      </c>
      <c r="F8" s="2">
        <v>69109975.546259999</v>
      </c>
    </row>
    <row r="9" spans="1:6" outlineLevel="1" x14ac:dyDescent="0.3">
      <c r="A9" s="3" t="s">
        <v>27</v>
      </c>
      <c r="D9" s="2"/>
      <c r="E9" s="2"/>
      <c r="F9" s="2">
        <f>SUBTOTAL(9,F8:F8)</f>
        <v>69109975.546259999</v>
      </c>
    </row>
    <row r="10" spans="1:6" outlineLevel="2" x14ac:dyDescent="0.3">
      <c r="A10">
        <v>4</v>
      </c>
      <c r="B10" t="s">
        <v>12</v>
      </c>
      <c r="C10" t="s">
        <v>13</v>
      </c>
      <c r="D10" s="2">
        <v>1.70250501282156</v>
      </c>
      <c r="E10" s="2">
        <v>2867</v>
      </c>
      <c r="F10" s="2">
        <v>847488044.17645895</v>
      </c>
    </row>
    <row r="11" spans="1:6" outlineLevel="1" x14ac:dyDescent="0.3">
      <c r="A11" s="3" t="s">
        <v>28</v>
      </c>
      <c r="D11" s="2"/>
      <c r="E11" s="2"/>
      <c r="F11" s="2">
        <f>SUBTOTAL(9,F10:F10)</f>
        <v>847488044.17645895</v>
      </c>
    </row>
    <row r="12" spans="1:6" outlineLevel="2" x14ac:dyDescent="0.3">
      <c r="A12">
        <v>5</v>
      </c>
      <c r="B12" t="s">
        <v>12</v>
      </c>
      <c r="C12" t="s">
        <v>7</v>
      </c>
      <c r="D12" s="2">
        <v>7.9177480114122201</v>
      </c>
      <c r="E12" s="2">
        <v>776</v>
      </c>
      <c r="F12" s="2">
        <v>644929745.98082495</v>
      </c>
    </row>
    <row r="13" spans="1:6" outlineLevel="1" x14ac:dyDescent="0.3">
      <c r="A13" s="3" t="s">
        <v>29</v>
      </c>
      <c r="D13" s="2"/>
      <c r="E13" s="2"/>
      <c r="F13" s="2">
        <f>SUBTOTAL(9,F12:F12)</f>
        <v>644929745.98082495</v>
      </c>
    </row>
    <row r="14" spans="1:6" outlineLevel="2" x14ac:dyDescent="0.3">
      <c r="A14">
        <v>6</v>
      </c>
      <c r="B14" t="s">
        <v>10</v>
      </c>
      <c r="C14" t="s">
        <v>11</v>
      </c>
      <c r="D14" s="2">
        <v>2.7171130085998501</v>
      </c>
      <c r="E14" s="2">
        <v>3534</v>
      </c>
      <c r="F14" s="2">
        <v>574465547.76836395</v>
      </c>
    </row>
    <row r="15" spans="1:6" outlineLevel="1" x14ac:dyDescent="0.3">
      <c r="A15" s="3" t="s">
        <v>30</v>
      </c>
      <c r="D15" s="2"/>
      <c r="E15" s="2"/>
      <c r="F15" s="2">
        <f>SUBTOTAL(9,F14:F14)</f>
        <v>574465547.76836395</v>
      </c>
    </row>
    <row r="16" spans="1:6" outlineLevel="2" x14ac:dyDescent="0.3">
      <c r="A16">
        <v>7</v>
      </c>
      <c r="B16" t="s">
        <v>8</v>
      </c>
      <c r="C16" t="s">
        <v>13</v>
      </c>
      <c r="D16" s="2">
        <v>6.4918906342400904</v>
      </c>
      <c r="E16" s="2">
        <v>8220</v>
      </c>
      <c r="F16" s="2">
        <v>342428649.42246503</v>
      </c>
    </row>
    <row r="17" spans="1:6" outlineLevel="1" x14ac:dyDescent="0.3">
      <c r="A17" s="3" t="s">
        <v>31</v>
      </c>
      <c r="D17" s="2"/>
      <c r="E17" s="2"/>
      <c r="F17" s="2">
        <f>SUBTOTAL(9,F16:F16)</f>
        <v>342428649.42246503</v>
      </c>
    </row>
    <row r="18" spans="1:6" outlineLevel="2" x14ac:dyDescent="0.3">
      <c r="A18">
        <v>8</v>
      </c>
      <c r="B18" t="s">
        <v>14</v>
      </c>
      <c r="C18" t="s">
        <v>11</v>
      </c>
      <c r="D18" s="2">
        <v>2.6527474692945798</v>
      </c>
      <c r="E18" s="2">
        <v>2261</v>
      </c>
      <c r="F18" s="2">
        <v>697554915.11473095</v>
      </c>
    </row>
    <row r="19" spans="1:6" outlineLevel="1" x14ac:dyDescent="0.3">
      <c r="A19" s="3" t="s">
        <v>32</v>
      </c>
      <c r="D19" s="2"/>
      <c r="E19" s="2"/>
      <c r="F19" s="2">
        <f>SUBTOTAL(9,F18:F18)</f>
        <v>697554915.11473095</v>
      </c>
    </row>
    <row r="20" spans="1:6" outlineLevel="2" x14ac:dyDescent="0.3">
      <c r="A20">
        <v>9</v>
      </c>
      <c r="B20" t="s">
        <v>12</v>
      </c>
      <c r="C20" t="s">
        <v>7</v>
      </c>
      <c r="D20" s="2">
        <v>8.1575741653747702</v>
      </c>
      <c r="E20" s="2">
        <v>5016</v>
      </c>
      <c r="F20" s="2">
        <v>720960902.83795094</v>
      </c>
    </row>
    <row r="21" spans="1:6" outlineLevel="1" x14ac:dyDescent="0.3">
      <c r="A21" s="3" t="s">
        <v>33</v>
      </c>
      <c r="D21" s="2"/>
      <c r="E21" s="2"/>
      <c r="F21" s="2">
        <f>SUBTOTAL(9,F20:F20)</f>
        <v>720960902.83795094</v>
      </c>
    </row>
    <row r="22" spans="1:6" outlineLevel="2" x14ac:dyDescent="0.3">
      <c r="A22">
        <v>10</v>
      </c>
      <c r="B22" t="s">
        <v>12</v>
      </c>
      <c r="C22" t="s">
        <v>13</v>
      </c>
      <c r="D22" s="2">
        <v>1.0241866427623101</v>
      </c>
      <c r="E22" s="2">
        <v>5135</v>
      </c>
      <c r="F22" s="2">
        <v>998583347.29112196</v>
      </c>
    </row>
    <row r="23" spans="1:6" outlineLevel="1" x14ac:dyDescent="0.3">
      <c r="A23" s="3" t="s">
        <v>34</v>
      </c>
      <c r="D23" s="2"/>
      <c r="E23" s="2"/>
      <c r="F23" s="2">
        <f>SUBTOTAL(9,F22:F22)</f>
        <v>998583347.29112196</v>
      </c>
    </row>
    <row r="24" spans="1:6" outlineLevel="2" x14ac:dyDescent="0.3">
      <c r="A24">
        <v>11</v>
      </c>
      <c r="B24" t="s">
        <v>14</v>
      </c>
      <c r="C24" t="s">
        <v>9</v>
      </c>
      <c r="D24" s="2">
        <v>8.4051110717063597</v>
      </c>
      <c r="E24" s="2">
        <v>8636</v>
      </c>
      <c r="F24" s="2">
        <v>301620439.63579899</v>
      </c>
    </row>
    <row r="25" spans="1:6" outlineLevel="1" x14ac:dyDescent="0.3">
      <c r="A25" s="3" t="s">
        <v>35</v>
      </c>
      <c r="D25" s="2"/>
      <c r="E25" s="2"/>
      <c r="F25" s="2">
        <f>SUBTOTAL(9,F24:F24)</f>
        <v>301620439.63579899</v>
      </c>
    </row>
    <row r="26" spans="1:6" outlineLevel="2" x14ac:dyDescent="0.3">
      <c r="A26">
        <v>12</v>
      </c>
      <c r="B26" t="s">
        <v>12</v>
      </c>
      <c r="C26" t="s">
        <v>15</v>
      </c>
      <c r="D26" s="2">
        <v>9.4657540173184493</v>
      </c>
      <c r="E26" s="2">
        <v>439</v>
      </c>
      <c r="F26" s="2">
        <v>350737478.35091698</v>
      </c>
    </row>
    <row r="27" spans="1:6" outlineLevel="1" x14ac:dyDescent="0.3">
      <c r="A27" s="3" t="s">
        <v>36</v>
      </c>
      <c r="D27" s="2"/>
      <c r="E27" s="2"/>
      <c r="F27" s="2">
        <f>SUBTOTAL(9,F26:F26)</f>
        <v>350737478.35091698</v>
      </c>
    </row>
    <row r="28" spans="1:6" outlineLevel="2" x14ac:dyDescent="0.3">
      <c r="A28">
        <v>13</v>
      </c>
      <c r="B28" t="s">
        <v>14</v>
      </c>
      <c r="C28" t="s">
        <v>15</v>
      </c>
      <c r="D28" s="2">
        <v>6.1437541962920204</v>
      </c>
      <c r="E28" s="2">
        <v>206</v>
      </c>
      <c r="F28" s="2">
        <v>570378176.68381798</v>
      </c>
    </row>
    <row r="29" spans="1:6" outlineLevel="1" x14ac:dyDescent="0.3">
      <c r="A29" s="3" t="s">
        <v>37</v>
      </c>
      <c r="D29" s="2"/>
      <c r="E29" s="2"/>
      <c r="F29" s="2">
        <f>SUBTOTAL(9,F28:F28)</f>
        <v>570378176.68381798</v>
      </c>
    </row>
    <row r="30" spans="1:6" outlineLevel="2" x14ac:dyDescent="0.3">
      <c r="A30">
        <v>14</v>
      </c>
      <c r="B30" t="s">
        <v>14</v>
      </c>
      <c r="C30" t="s">
        <v>11</v>
      </c>
      <c r="D30" s="2">
        <v>8.9485625766563697</v>
      </c>
      <c r="E30" s="2">
        <v>2176</v>
      </c>
      <c r="F30" s="2">
        <v>452037092.45622098</v>
      </c>
    </row>
    <row r="31" spans="1:6" outlineLevel="1" x14ac:dyDescent="0.3">
      <c r="A31" s="3" t="s">
        <v>38</v>
      </c>
      <c r="D31" s="2"/>
      <c r="E31" s="2"/>
      <c r="F31" s="2">
        <f>SUBTOTAL(9,F30:F30)</f>
        <v>452037092.45622098</v>
      </c>
    </row>
    <row r="32" spans="1:6" outlineLevel="2" x14ac:dyDescent="0.3">
      <c r="A32">
        <v>15</v>
      </c>
      <c r="B32" t="s">
        <v>14</v>
      </c>
      <c r="C32" t="s">
        <v>9</v>
      </c>
      <c r="D32" s="2">
        <v>8.2989586926813299</v>
      </c>
      <c r="E32" s="2">
        <v>3512</v>
      </c>
      <c r="F32" s="2">
        <v>688364608.38283002</v>
      </c>
    </row>
    <row r="33" spans="1:6" outlineLevel="1" x14ac:dyDescent="0.3">
      <c r="A33" s="3" t="s">
        <v>39</v>
      </c>
      <c r="D33" s="2"/>
      <c r="E33" s="2"/>
      <c r="F33" s="2">
        <f>SUBTOTAL(9,F32:F32)</f>
        <v>688364608.38283002</v>
      </c>
    </row>
    <row r="34" spans="1:6" outlineLevel="2" x14ac:dyDescent="0.3">
      <c r="A34">
        <v>16</v>
      </c>
      <c r="B34" t="s">
        <v>8</v>
      </c>
      <c r="C34" t="s">
        <v>16</v>
      </c>
      <c r="D34" s="2">
        <v>6.85034815571787</v>
      </c>
      <c r="E34" s="2">
        <v>5423</v>
      </c>
      <c r="F34" s="2">
        <v>720480066.34993005</v>
      </c>
    </row>
    <row r="35" spans="1:6" outlineLevel="1" x14ac:dyDescent="0.3">
      <c r="A35" s="3" t="s">
        <v>40</v>
      </c>
      <c r="D35" s="2"/>
      <c r="E35" s="2"/>
      <c r="F35" s="2">
        <f>SUBTOTAL(9,F34:F34)</f>
        <v>720480066.34993005</v>
      </c>
    </row>
    <row r="36" spans="1:6" outlineLevel="2" x14ac:dyDescent="0.3">
      <c r="A36">
        <v>17</v>
      </c>
      <c r="B36" t="s">
        <v>10</v>
      </c>
      <c r="C36" t="s">
        <v>9</v>
      </c>
      <c r="D36" s="2">
        <v>8.3687488532985697</v>
      </c>
      <c r="E36" s="2">
        <v>4682</v>
      </c>
      <c r="F36" s="2">
        <v>365297720.12696302</v>
      </c>
    </row>
    <row r="37" spans="1:6" outlineLevel="1" x14ac:dyDescent="0.3">
      <c r="A37" s="3" t="s">
        <v>41</v>
      </c>
      <c r="D37" s="2"/>
      <c r="E37" s="2"/>
      <c r="F37" s="2">
        <f>SUBTOTAL(9,F36:F36)</f>
        <v>365297720.12696302</v>
      </c>
    </row>
    <row r="38" spans="1:6" outlineLevel="2" x14ac:dyDescent="0.3">
      <c r="A38">
        <v>18</v>
      </c>
      <c r="B38" t="s">
        <v>6</v>
      </c>
      <c r="C38" t="s">
        <v>13</v>
      </c>
      <c r="D38" s="2">
        <v>4.8136648044507204</v>
      </c>
      <c r="E38" s="2">
        <v>1720</v>
      </c>
      <c r="F38" s="2">
        <v>183142032.67301801</v>
      </c>
    </row>
    <row r="39" spans="1:6" outlineLevel="1" x14ac:dyDescent="0.3">
      <c r="A39" s="3" t="s">
        <v>42</v>
      </c>
      <c r="D39" s="2"/>
      <c r="E39" s="2"/>
      <c r="F39" s="2">
        <f>SUBTOTAL(9,F38:F38)</f>
        <v>183142032.67301801</v>
      </c>
    </row>
    <row r="40" spans="1:6" outlineLevel="2" x14ac:dyDescent="0.3">
      <c r="A40">
        <v>19</v>
      </c>
      <c r="B40" t="s">
        <v>14</v>
      </c>
      <c r="C40" t="s">
        <v>16</v>
      </c>
      <c r="D40" s="2">
        <v>4.5896855782207204</v>
      </c>
      <c r="E40" s="2">
        <v>3615</v>
      </c>
      <c r="F40" s="2">
        <v>841308023.54128599</v>
      </c>
    </row>
    <row r="41" spans="1:6" outlineLevel="1" x14ac:dyDescent="0.3">
      <c r="A41" s="3" t="s">
        <v>43</v>
      </c>
      <c r="D41" s="2"/>
      <c r="E41" s="2"/>
      <c r="F41" s="2">
        <f>SUBTOTAL(9,F40:F40)</f>
        <v>841308023.54128599</v>
      </c>
    </row>
    <row r="42" spans="1:6" outlineLevel="2" x14ac:dyDescent="0.3">
      <c r="A42">
        <v>20</v>
      </c>
      <c r="B42" t="s">
        <v>14</v>
      </c>
      <c r="C42" t="s">
        <v>16</v>
      </c>
      <c r="D42" s="2">
        <v>9.5461506475871101</v>
      </c>
      <c r="E42" s="2">
        <v>142</v>
      </c>
      <c r="F42" s="2">
        <v>470365410.50753599</v>
      </c>
    </row>
    <row r="43" spans="1:6" outlineLevel="1" x14ac:dyDescent="0.3">
      <c r="A43" s="3" t="s">
        <v>44</v>
      </c>
      <c r="D43" s="2"/>
      <c r="E43" s="2"/>
      <c r="F43" s="2">
        <f>SUBTOTAL(9,F42:F42)</f>
        <v>470365410.50753599</v>
      </c>
    </row>
    <row r="44" spans="1:6" outlineLevel="2" x14ac:dyDescent="0.3">
      <c r="A44">
        <v>21</v>
      </c>
      <c r="B44" t="s">
        <v>14</v>
      </c>
      <c r="C44" t="s">
        <v>13</v>
      </c>
      <c r="D44" s="2">
        <v>6.2297247045836803</v>
      </c>
      <c r="E44" s="2">
        <v>8823</v>
      </c>
      <c r="F44" s="2">
        <v>243134578.85005099</v>
      </c>
    </row>
    <row r="45" spans="1:6" outlineLevel="1" x14ac:dyDescent="0.3">
      <c r="A45" s="3" t="s">
        <v>45</v>
      </c>
      <c r="D45" s="2"/>
      <c r="E45" s="2"/>
      <c r="F45" s="2">
        <f>SUBTOTAL(9,F44:F44)</f>
        <v>243134578.85005099</v>
      </c>
    </row>
    <row r="46" spans="1:6" outlineLevel="2" x14ac:dyDescent="0.3">
      <c r="A46">
        <v>22</v>
      </c>
      <c r="B46" t="s">
        <v>8</v>
      </c>
      <c r="C46" t="s">
        <v>15</v>
      </c>
      <c r="D46" s="2">
        <v>5.6720289292858697</v>
      </c>
      <c r="E46" s="2">
        <v>593</v>
      </c>
      <c r="F46" s="2">
        <v>884922999.79833996</v>
      </c>
    </row>
    <row r="47" spans="1:6" outlineLevel="1" x14ac:dyDescent="0.3">
      <c r="A47" s="3" t="s">
        <v>46</v>
      </c>
      <c r="D47" s="2"/>
      <c r="E47" s="2"/>
      <c r="F47" s="2">
        <f>SUBTOTAL(9,F46:F46)</f>
        <v>884922999.79833996</v>
      </c>
    </row>
    <row r="48" spans="1:6" outlineLevel="2" x14ac:dyDescent="0.3">
      <c r="A48">
        <v>23</v>
      </c>
      <c r="B48" t="s">
        <v>8</v>
      </c>
      <c r="C48" t="s">
        <v>9</v>
      </c>
      <c r="D48" s="2">
        <v>8.8022117952941201</v>
      </c>
      <c r="E48" s="2">
        <v>7954</v>
      </c>
      <c r="F48" s="2">
        <v>153131596.03101599</v>
      </c>
    </row>
    <row r="49" spans="1:6" outlineLevel="1" x14ac:dyDescent="0.3">
      <c r="A49" s="3" t="s">
        <v>47</v>
      </c>
      <c r="D49" s="2"/>
      <c r="E49" s="2"/>
      <c r="F49" s="2">
        <f>SUBTOTAL(9,F48:F48)</f>
        <v>153131596.03101599</v>
      </c>
    </row>
    <row r="50" spans="1:6" outlineLevel="2" x14ac:dyDescent="0.3">
      <c r="A50">
        <v>24</v>
      </c>
      <c r="B50" t="s">
        <v>8</v>
      </c>
      <c r="C50" t="s">
        <v>15</v>
      </c>
      <c r="D50" s="2">
        <v>3.61960823787431</v>
      </c>
      <c r="E50" s="2">
        <v>3763</v>
      </c>
      <c r="F50" s="2">
        <v>107650734.850374</v>
      </c>
    </row>
    <row r="51" spans="1:6" outlineLevel="1" x14ac:dyDescent="0.3">
      <c r="A51" s="3" t="s">
        <v>48</v>
      </c>
      <c r="D51" s="2"/>
      <c r="E51" s="2"/>
      <c r="F51" s="2">
        <f>SUBTOTAL(9,F50:F50)</f>
        <v>107650734.850374</v>
      </c>
    </row>
    <row r="52" spans="1:6" outlineLevel="2" x14ac:dyDescent="0.3">
      <c r="A52">
        <v>25</v>
      </c>
      <c r="B52" t="s">
        <v>6</v>
      </c>
      <c r="C52" t="s">
        <v>15</v>
      </c>
      <c r="D52" s="2">
        <v>2.2111834223576401</v>
      </c>
      <c r="E52" s="2">
        <v>9780</v>
      </c>
      <c r="F52" s="2">
        <v>313702258.79681897</v>
      </c>
    </row>
    <row r="53" spans="1:6" outlineLevel="1" x14ac:dyDescent="0.3">
      <c r="A53" s="3" t="s">
        <v>49</v>
      </c>
      <c r="D53" s="2"/>
      <c r="E53" s="2"/>
      <c r="F53" s="2">
        <f>SUBTOTAL(9,F52:F52)</f>
        <v>313702258.79681897</v>
      </c>
    </row>
    <row r="54" spans="1:6" outlineLevel="2" x14ac:dyDescent="0.3">
      <c r="A54">
        <v>26</v>
      </c>
      <c r="B54" t="s">
        <v>12</v>
      </c>
      <c r="C54" t="s">
        <v>11</v>
      </c>
      <c r="D54" s="2">
        <v>2.0038958127954398</v>
      </c>
      <c r="E54" s="2">
        <v>2415</v>
      </c>
      <c r="F54" s="2">
        <v>970430242.15789795</v>
      </c>
    </row>
    <row r="55" spans="1:6" outlineLevel="1" x14ac:dyDescent="0.3">
      <c r="A55" s="3" t="s">
        <v>50</v>
      </c>
      <c r="D55" s="2"/>
      <c r="E55" s="2"/>
      <c r="F55" s="2">
        <f>SUBTOTAL(9,F54:F54)</f>
        <v>970430242.15789795</v>
      </c>
    </row>
    <row r="56" spans="1:6" outlineLevel="2" x14ac:dyDescent="0.3">
      <c r="A56">
        <v>27</v>
      </c>
      <c r="B56" t="s">
        <v>8</v>
      </c>
      <c r="C56" t="s">
        <v>7</v>
      </c>
      <c r="D56" s="2">
        <v>9.6962879730477702</v>
      </c>
      <c r="E56" s="2">
        <v>1523</v>
      </c>
      <c r="F56" s="2">
        <v>856200324.47083998</v>
      </c>
    </row>
    <row r="57" spans="1:6" outlineLevel="1" x14ac:dyDescent="0.3">
      <c r="A57" s="3" t="s">
        <v>51</v>
      </c>
      <c r="D57" s="2"/>
      <c r="E57" s="2"/>
      <c r="F57" s="2">
        <f>SUBTOTAL(9,F56:F56)</f>
        <v>856200324.47083998</v>
      </c>
    </row>
    <row r="58" spans="1:6" outlineLevel="2" x14ac:dyDescent="0.3">
      <c r="A58">
        <v>28</v>
      </c>
      <c r="B58" t="s">
        <v>12</v>
      </c>
      <c r="C58" t="s">
        <v>9</v>
      </c>
      <c r="D58" s="2">
        <v>5.93394634165581</v>
      </c>
      <c r="E58" s="2">
        <v>8386</v>
      </c>
      <c r="F58" s="2">
        <v>462335970.87352902</v>
      </c>
    </row>
    <row r="59" spans="1:6" outlineLevel="1" x14ac:dyDescent="0.3">
      <c r="A59" s="3" t="s">
        <v>52</v>
      </c>
      <c r="D59" s="2"/>
      <c r="E59" s="2"/>
      <c r="F59" s="2">
        <f>SUBTOTAL(9,F58:F58)</f>
        <v>462335970.87352902</v>
      </c>
    </row>
    <row r="60" spans="1:6" outlineLevel="2" x14ac:dyDescent="0.3">
      <c r="A60">
        <v>29</v>
      </c>
      <c r="B60" t="s">
        <v>12</v>
      </c>
      <c r="C60" t="s">
        <v>11</v>
      </c>
      <c r="D60" s="2">
        <v>7.0157480360810798</v>
      </c>
      <c r="E60" s="2">
        <v>3675</v>
      </c>
      <c r="F60" s="2">
        <v>823567866.45983803</v>
      </c>
    </row>
    <row r="61" spans="1:6" outlineLevel="1" x14ac:dyDescent="0.3">
      <c r="A61" s="3" t="s">
        <v>53</v>
      </c>
      <c r="D61" s="2"/>
      <c r="E61" s="2"/>
      <c r="F61" s="2">
        <f>SUBTOTAL(9,F60:F60)</f>
        <v>823567866.45983803</v>
      </c>
    </row>
    <row r="62" spans="1:6" outlineLevel="2" x14ac:dyDescent="0.3">
      <c r="A62">
        <v>30</v>
      </c>
      <c r="B62" t="s">
        <v>10</v>
      </c>
      <c r="C62" t="s">
        <v>13</v>
      </c>
      <c r="D62" s="2">
        <v>8.2546965017350793</v>
      </c>
      <c r="E62" s="2">
        <v>9403</v>
      </c>
      <c r="F62" s="2">
        <v>912318985.44309795</v>
      </c>
    </row>
    <row r="63" spans="1:6" outlineLevel="1" x14ac:dyDescent="0.3">
      <c r="A63" s="3" t="s">
        <v>54</v>
      </c>
      <c r="D63" s="2"/>
      <c r="E63" s="2"/>
      <c r="F63" s="2">
        <f>SUBTOTAL(9,F62:F62)</f>
        <v>912318985.44309795</v>
      </c>
    </row>
    <row r="64" spans="1:6" outlineLevel="2" x14ac:dyDescent="0.3">
      <c r="A64">
        <v>31</v>
      </c>
      <c r="B64" t="s">
        <v>8</v>
      </c>
      <c r="C64" t="s">
        <v>9</v>
      </c>
      <c r="D64" s="2">
        <v>9.7097909867364294</v>
      </c>
      <c r="E64" s="2">
        <v>59</v>
      </c>
      <c r="F64" s="2">
        <v>92082187.707047507</v>
      </c>
    </row>
    <row r="65" spans="1:6" outlineLevel="1" x14ac:dyDescent="0.3">
      <c r="A65" s="3" t="s">
        <v>55</v>
      </c>
      <c r="D65" s="2"/>
      <c r="E65" s="2"/>
      <c r="F65" s="2">
        <f>SUBTOTAL(9,F64:F64)</f>
        <v>92082187.707047507</v>
      </c>
    </row>
    <row r="66" spans="1:6" outlineLevel="2" x14ac:dyDescent="0.3">
      <c r="A66">
        <v>32</v>
      </c>
      <c r="B66" t="s">
        <v>8</v>
      </c>
      <c r="C66" t="s">
        <v>11</v>
      </c>
      <c r="D66" s="2">
        <v>6.8966644009090796</v>
      </c>
      <c r="E66" s="2">
        <v>8956</v>
      </c>
      <c r="F66" s="2">
        <v>237191816.30318999</v>
      </c>
    </row>
    <row r="67" spans="1:6" outlineLevel="1" x14ac:dyDescent="0.3">
      <c r="A67" s="3" t="s">
        <v>56</v>
      </c>
      <c r="D67" s="2"/>
      <c r="E67" s="2"/>
      <c r="F67" s="2">
        <f>SUBTOTAL(9,F66:F66)</f>
        <v>237191816.30318999</v>
      </c>
    </row>
    <row r="68" spans="1:6" outlineLevel="2" x14ac:dyDescent="0.3">
      <c r="A68">
        <v>33</v>
      </c>
      <c r="B68" t="s">
        <v>12</v>
      </c>
      <c r="C68" t="s">
        <v>7</v>
      </c>
      <c r="D68" s="2">
        <v>5.5519846419510497</v>
      </c>
      <c r="E68" s="2">
        <v>2263</v>
      </c>
      <c r="F68" s="2">
        <v>125198816.038572</v>
      </c>
    </row>
    <row r="69" spans="1:6" outlineLevel="1" x14ac:dyDescent="0.3">
      <c r="A69" s="3" t="s">
        <v>57</v>
      </c>
      <c r="D69" s="2"/>
      <c r="E69" s="2"/>
      <c r="F69" s="2">
        <f>SUBTOTAL(9,F68:F68)</f>
        <v>125198816.038572</v>
      </c>
    </row>
    <row r="70" spans="1:6" outlineLevel="2" x14ac:dyDescent="0.3">
      <c r="A70">
        <v>34</v>
      </c>
      <c r="B70" t="s">
        <v>8</v>
      </c>
      <c r="C70" t="s">
        <v>16</v>
      </c>
      <c r="D70" s="2">
        <v>6.1042930912262401</v>
      </c>
      <c r="E70" s="2">
        <v>856</v>
      </c>
      <c r="F70" s="2">
        <v>36719660.868137904</v>
      </c>
    </row>
    <row r="71" spans="1:6" outlineLevel="1" x14ac:dyDescent="0.3">
      <c r="A71" s="3" t="s">
        <v>58</v>
      </c>
      <c r="D71" s="2"/>
      <c r="E71" s="2"/>
      <c r="F71" s="2">
        <f>SUBTOTAL(9,F70:F70)</f>
        <v>36719660.868137904</v>
      </c>
    </row>
    <row r="72" spans="1:6" outlineLevel="2" x14ac:dyDescent="0.3">
      <c r="A72">
        <v>35</v>
      </c>
      <c r="B72" t="s">
        <v>6</v>
      </c>
      <c r="C72" t="s">
        <v>7</v>
      </c>
      <c r="D72" s="2">
        <v>9.5582845975979698</v>
      </c>
      <c r="E72" s="2">
        <v>4946</v>
      </c>
      <c r="F72" s="2">
        <v>371790741.32691598</v>
      </c>
    </row>
    <row r="73" spans="1:6" outlineLevel="1" x14ac:dyDescent="0.3">
      <c r="A73" s="3" t="s">
        <v>59</v>
      </c>
      <c r="D73" s="2"/>
      <c r="E73" s="2"/>
      <c r="F73" s="2">
        <f>SUBTOTAL(9,F72:F72)</f>
        <v>371790741.32691598</v>
      </c>
    </row>
    <row r="74" spans="1:6" outlineLevel="2" x14ac:dyDescent="0.3">
      <c r="A74">
        <v>36</v>
      </c>
      <c r="B74" t="s">
        <v>14</v>
      </c>
      <c r="C74" t="s">
        <v>16</v>
      </c>
      <c r="D74" s="2">
        <v>4.65353958742865</v>
      </c>
      <c r="E74" s="2">
        <v>3459</v>
      </c>
      <c r="F74" s="2">
        <v>533489978.762595</v>
      </c>
    </row>
    <row r="75" spans="1:6" outlineLevel="1" x14ac:dyDescent="0.3">
      <c r="A75" s="3" t="s">
        <v>60</v>
      </c>
      <c r="D75" s="2"/>
      <c r="E75" s="2"/>
      <c r="F75" s="2">
        <f>SUBTOTAL(9,F74:F74)</f>
        <v>533489978.762595</v>
      </c>
    </row>
    <row r="76" spans="1:6" outlineLevel="2" x14ac:dyDescent="0.3">
      <c r="A76">
        <v>37</v>
      </c>
      <c r="B76" t="s">
        <v>8</v>
      </c>
      <c r="C76" t="s">
        <v>11</v>
      </c>
      <c r="D76" s="2">
        <v>9.7285813330959598</v>
      </c>
      <c r="E76" s="2">
        <v>3720</v>
      </c>
      <c r="F76" s="2">
        <v>744204758.65073895</v>
      </c>
    </row>
    <row r="77" spans="1:6" outlineLevel="1" x14ac:dyDescent="0.3">
      <c r="A77" s="3" t="s">
        <v>61</v>
      </c>
      <c r="D77" s="2"/>
      <c r="E77" s="2"/>
      <c r="F77" s="2">
        <f>SUBTOTAL(9,F76:F76)</f>
        <v>744204758.65073895</v>
      </c>
    </row>
    <row r="78" spans="1:6" outlineLevel="2" x14ac:dyDescent="0.3">
      <c r="A78">
        <v>38</v>
      </c>
      <c r="B78" t="s">
        <v>12</v>
      </c>
      <c r="C78" t="s">
        <v>9</v>
      </c>
      <c r="D78" s="2">
        <v>5.4896775403847196</v>
      </c>
      <c r="E78" s="2">
        <v>1244</v>
      </c>
      <c r="F78" s="2">
        <v>34230186.622048102</v>
      </c>
    </row>
    <row r="79" spans="1:6" outlineLevel="1" x14ac:dyDescent="0.3">
      <c r="A79" s="3" t="s">
        <v>62</v>
      </c>
      <c r="D79" s="2"/>
      <c r="E79" s="2"/>
      <c r="F79" s="2">
        <f>SUBTOTAL(9,F78:F78)</f>
        <v>34230186.622048102</v>
      </c>
    </row>
    <row r="80" spans="1:6" outlineLevel="2" x14ac:dyDescent="0.3">
      <c r="A80">
        <v>39</v>
      </c>
      <c r="B80" t="s">
        <v>10</v>
      </c>
      <c r="C80" t="s">
        <v>7</v>
      </c>
      <c r="D80" s="2">
        <v>5.4869639153494303</v>
      </c>
      <c r="E80" s="2">
        <v>1175</v>
      </c>
      <c r="F80" s="2">
        <v>709471742.09765506</v>
      </c>
    </row>
    <row r="81" spans="1:6" outlineLevel="1" x14ac:dyDescent="0.3">
      <c r="A81" s="3" t="s">
        <v>63</v>
      </c>
      <c r="D81" s="2"/>
      <c r="E81" s="2"/>
      <c r="F81" s="2">
        <f>SUBTOTAL(9,F80:F80)</f>
        <v>709471742.09765506</v>
      </c>
    </row>
    <row r="82" spans="1:6" x14ac:dyDescent="0.3">
      <c r="A82" s="3" t="s">
        <v>64</v>
      </c>
      <c r="D82" s="2"/>
      <c r="E82" s="2"/>
      <c r="F82" s="2">
        <f>SUBTOTAL(9,F4:F80)</f>
        <v>19655842341.977161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D4DA-0B4E-41FC-8FE3-5692EC965B45}">
  <sheetPr filterMode="1">
    <tabColor rgb="FF00B0F0"/>
  </sheetPr>
  <dimension ref="A1:F42"/>
  <sheetViews>
    <sheetView workbookViewId="0">
      <selection activeCell="F37" sqref="F35:F37"/>
    </sheetView>
  </sheetViews>
  <sheetFormatPr defaultRowHeight="14.4" x14ac:dyDescent="0.3"/>
  <cols>
    <col min="1" max="1" width="18.88671875" customWidth="1"/>
    <col min="2" max="2" width="14.21875" customWidth="1"/>
    <col min="3" max="3" width="15.77734375" customWidth="1"/>
    <col min="4" max="4" width="15.44140625" customWidth="1"/>
    <col min="5" max="5" width="14.109375" customWidth="1"/>
    <col min="6" max="6" width="19.21875" customWidth="1"/>
  </cols>
  <sheetData>
    <row r="1" spans="1:6" x14ac:dyDescent="0.3">
      <c r="A1" t="s">
        <v>17</v>
      </c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idden="1" x14ac:dyDescent="0.3">
      <c r="A4">
        <v>1</v>
      </c>
      <c r="B4" t="s">
        <v>6</v>
      </c>
      <c r="C4" t="s">
        <v>7</v>
      </c>
      <c r="D4" s="2">
        <v>6.2673926276814997</v>
      </c>
      <c r="E4" s="2">
        <v>9706</v>
      </c>
      <c r="F4" s="2">
        <v>650979004.024791</v>
      </c>
    </row>
    <row r="5" spans="1:6" x14ac:dyDescent="0.3">
      <c r="A5">
        <v>2</v>
      </c>
      <c r="B5" t="s">
        <v>8</v>
      </c>
      <c r="C5" t="s">
        <v>9</v>
      </c>
      <c r="D5" s="2">
        <v>6.64935786286365</v>
      </c>
      <c r="E5" s="2">
        <v>2233</v>
      </c>
      <c r="F5" s="2">
        <v>553835714.99716997</v>
      </c>
    </row>
    <row r="6" spans="1:6" hidden="1" x14ac:dyDescent="0.3">
      <c r="A6">
        <v>3</v>
      </c>
      <c r="B6" t="s">
        <v>10</v>
      </c>
      <c r="C6" t="s">
        <v>11</v>
      </c>
      <c r="D6" s="2">
        <v>9.7243659734726204</v>
      </c>
      <c r="E6" s="2">
        <v>478</v>
      </c>
      <c r="F6" s="2">
        <v>69109975.546259999</v>
      </c>
    </row>
    <row r="7" spans="1:6" hidden="1" x14ac:dyDescent="0.3">
      <c r="A7">
        <v>4</v>
      </c>
      <c r="B7" t="s">
        <v>12</v>
      </c>
      <c r="C7" t="s">
        <v>13</v>
      </c>
      <c r="D7" s="2">
        <v>1.70250501282156</v>
      </c>
      <c r="E7" s="2">
        <v>2867</v>
      </c>
      <c r="F7" s="2">
        <v>847488044.17645895</v>
      </c>
    </row>
    <row r="8" spans="1:6" hidden="1" x14ac:dyDescent="0.3">
      <c r="A8">
        <v>5</v>
      </c>
      <c r="B8" t="s">
        <v>12</v>
      </c>
      <c r="C8" t="s">
        <v>7</v>
      </c>
      <c r="D8" s="2">
        <v>7.9177480114122201</v>
      </c>
      <c r="E8" s="2">
        <v>776</v>
      </c>
      <c r="F8" s="2">
        <v>644929745.98082495</v>
      </c>
    </row>
    <row r="9" spans="1:6" hidden="1" x14ac:dyDescent="0.3">
      <c r="A9">
        <v>6</v>
      </c>
      <c r="B9" t="s">
        <v>10</v>
      </c>
      <c r="C9" t="s">
        <v>11</v>
      </c>
      <c r="D9" s="2">
        <v>2.7171130085998501</v>
      </c>
      <c r="E9" s="2">
        <v>3534</v>
      </c>
      <c r="F9" s="2">
        <v>574465547.76836395</v>
      </c>
    </row>
    <row r="10" spans="1:6" x14ac:dyDescent="0.3">
      <c r="A10">
        <v>7</v>
      </c>
      <c r="B10" t="s">
        <v>8</v>
      </c>
      <c r="C10" t="s">
        <v>13</v>
      </c>
      <c r="D10" s="2">
        <v>6.4918906342400904</v>
      </c>
      <c r="E10" s="2">
        <v>8220</v>
      </c>
      <c r="F10" s="2">
        <v>342428649.42246503</v>
      </c>
    </row>
    <row r="11" spans="1:6" hidden="1" x14ac:dyDescent="0.3">
      <c r="A11">
        <v>8</v>
      </c>
      <c r="B11" t="s">
        <v>14</v>
      </c>
      <c r="C11" t="s">
        <v>11</v>
      </c>
      <c r="D11" s="2">
        <v>2.6527474692945798</v>
      </c>
      <c r="E11" s="2">
        <v>2261</v>
      </c>
      <c r="F11" s="2">
        <v>697554915.11473095</v>
      </c>
    </row>
    <row r="12" spans="1:6" hidden="1" x14ac:dyDescent="0.3">
      <c r="A12">
        <v>9</v>
      </c>
      <c r="B12" t="s">
        <v>12</v>
      </c>
      <c r="C12" t="s">
        <v>7</v>
      </c>
      <c r="D12" s="2">
        <v>8.1575741653747702</v>
      </c>
      <c r="E12" s="2">
        <v>5016</v>
      </c>
      <c r="F12" s="2">
        <v>720960902.83795094</v>
      </c>
    </row>
    <row r="13" spans="1:6" hidden="1" x14ac:dyDescent="0.3">
      <c r="A13">
        <v>10</v>
      </c>
      <c r="B13" t="s">
        <v>12</v>
      </c>
      <c r="C13" t="s">
        <v>13</v>
      </c>
      <c r="D13" s="2">
        <v>1.0241866427623101</v>
      </c>
      <c r="E13" s="2">
        <v>5135</v>
      </c>
      <c r="F13" s="2">
        <v>998583347.29112196</v>
      </c>
    </row>
    <row r="14" spans="1:6" hidden="1" x14ac:dyDescent="0.3">
      <c r="A14">
        <v>11</v>
      </c>
      <c r="B14" t="s">
        <v>14</v>
      </c>
      <c r="C14" t="s">
        <v>9</v>
      </c>
      <c r="D14" s="2">
        <v>8.4051110717063597</v>
      </c>
      <c r="E14" s="2">
        <v>8636</v>
      </c>
      <c r="F14" s="2">
        <v>301620439.63579899</v>
      </c>
    </row>
    <row r="15" spans="1:6" hidden="1" x14ac:dyDescent="0.3">
      <c r="A15">
        <v>12</v>
      </c>
      <c r="B15" t="s">
        <v>12</v>
      </c>
      <c r="C15" t="s">
        <v>15</v>
      </c>
      <c r="D15" s="2">
        <v>9.4657540173184493</v>
      </c>
      <c r="E15" s="2">
        <v>439</v>
      </c>
      <c r="F15" s="2">
        <v>350737478.35091698</v>
      </c>
    </row>
    <row r="16" spans="1:6" hidden="1" x14ac:dyDescent="0.3">
      <c r="A16">
        <v>13</v>
      </c>
      <c r="B16" t="s">
        <v>14</v>
      </c>
      <c r="C16" t="s">
        <v>15</v>
      </c>
      <c r="D16" s="2">
        <v>6.1437541962920204</v>
      </c>
      <c r="E16" s="2">
        <v>206</v>
      </c>
      <c r="F16" s="2">
        <v>570378176.68381798</v>
      </c>
    </row>
    <row r="17" spans="1:6" hidden="1" x14ac:dyDescent="0.3">
      <c r="A17">
        <v>14</v>
      </c>
      <c r="B17" t="s">
        <v>14</v>
      </c>
      <c r="C17" t="s">
        <v>11</v>
      </c>
      <c r="D17" s="2">
        <v>8.9485625766563697</v>
      </c>
      <c r="E17" s="2">
        <v>2176</v>
      </c>
      <c r="F17" s="2">
        <v>452037092.45622098</v>
      </c>
    </row>
    <row r="18" spans="1:6" hidden="1" x14ac:dyDescent="0.3">
      <c r="A18">
        <v>15</v>
      </c>
      <c r="B18" t="s">
        <v>14</v>
      </c>
      <c r="C18" t="s">
        <v>9</v>
      </c>
      <c r="D18" s="2">
        <v>8.2989586926813299</v>
      </c>
      <c r="E18" s="2">
        <v>3512</v>
      </c>
      <c r="F18" s="2">
        <v>688364608.38283002</v>
      </c>
    </row>
    <row r="19" spans="1:6" x14ac:dyDescent="0.3">
      <c r="A19">
        <v>16</v>
      </c>
      <c r="B19" t="s">
        <v>8</v>
      </c>
      <c r="C19" t="s">
        <v>16</v>
      </c>
      <c r="D19" s="2">
        <v>6.85034815571787</v>
      </c>
      <c r="E19" s="2">
        <v>5423</v>
      </c>
      <c r="F19" s="2">
        <v>720480066.34993005</v>
      </c>
    </row>
    <row r="20" spans="1:6" hidden="1" x14ac:dyDescent="0.3">
      <c r="A20">
        <v>17</v>
      </c>
      <c r="B20" t="s">
        <v>10</v>
      </c>
      <c r="C20" t="s">
        <v>9</v>
      </c>
      <c r="D20" s="2">
        <v>8.3687488532985697</v>
      </c>
      <c r="E20" s="2">
        <v>4682</v>
      </c>
      <c r="F20" s="2">
        <v>365297720.12696302</v>
      </c>
    </row>
    <row r="21" spans="1:6" hidden="1" x14ac:dyDescent="0.3">
      <c r="A21">
        <v>18</v>
      </c>
      <c r="B21" t="s">
        <v>6</v>
      </c>
      <c r="C21" t="s">
        <v>13</v>
      </c>
      <c r="D21" s="2">
        <v>4.8136648044507204</v>
      </c>
      <c r="E21" s="2">
        <v>1720</v>
      </c>
      <c r="F21" s="2">
        <v>183142032.67301801</v>
      </c>
    </row>
    <row r="22" spans="1:6" hidden="1" x14ac:dyDescent="0.3">
      <c r="A22">
        <v>19</v>
      </c>
      <c r="B22" t="s">
        <v>14</v>
      </c>
      <c r="C22" t="s">
        <v>16</v>
      </c>
      <c r="D22" s="2">
        <v>4.5896855782207204</v>
      </c>
      <c r="E22" s="2">
        <v>3615</v>
      </c>
      <c r="F22" s="2">
        <v>841308023.54128599</v>
      </c>
    </row>
    <row r="23" spans="1:6" hidden="1" x14ac:dyDescent="0.3">
      <c r="A23">
        <v>20</v>
      </c>
      <c r="B23" t="s">
        <v>14</v>
      </c>
      <c r="C23" t="s">
        <v>16</v>
      </c>
      <c r="D23" s="2">
        <v>9.5461506475871101</v>
      </c>
      <c r="E23" s="2">
        <v>142</v>
      </c>
      <c r="F23" s="2">
        <v>470365410.50753599</v>
      </c>
    </row>
    <row r="24" spans="1:6" hidden="1" x14ac:dyDescent="0.3">
      <c r="A24">
        <v>21</v>
      </c>
      <c r="B24" t="s">
        <v>14</v>
      </c>
      <c r="C24" t="s">
        <v>13</v>
      </c>
      <c r="D24" s="2">
        <v>6.2297247045836803</v>
      </c>
      <c r="E24" s="2">
        <v>8823</v>
      </c>
      <c r="F24" s="2">
        <v>243134578.85005099</v>
      </c>
    </row>
    <row r="25" spans="1:6" x14ac:dyDescent="0.3">
      <c r="A25">
        <v>22</v>
      </c>
      <c r="B25" t="s">
        <v>8</v>
      </c>
      <c r="C25" t="s">
        <v>15</v>
      </c>
      <c r="D25" s="2">
        <v>5.6720289292858697</v>
      </c>
      <c r="E25" s="2">
        <v>593</v>
      </c>
      <c r="F25" s="2">
        <v>884922999.79833996</v>
      </c>
    </row>
    <row r="26" spans="1:6" x14ac:dyDescent="0.3">
      <c r="A26">
        <v>23</v>
      </c>
      <c r="B26" t="s">
        <v>8</v>
      </c>
      <c r="C26" t="s">
        <v>9</v>
      </c>
      <c r="D26" s="2">
        <v>8.8022117952941201</v>
      </c>
      <c r="E26" s="2">
        <v>7954</v>
      </c>
      <c r="F26" s="2">
        <v>153131596.03101599</v>
      </c>
    </row>
    <row r="27" spans="1:6" x14ac:dyDescent="0.3">
      <c r="A27">
        <v>24</v>
      </c>
      <c r="B27" t="s">
        <v>8</v>
      </c>
      <c r="C27" t="s">
        <v>15</v>
      </c>
      <c r="D27" s="2">
        <v>3.61960823787431</v>
      </c>
      <c r="E27" s="2">
        <v>3763</v>
      </c>
      <c r="F27" s="2">
        <v>107650734.850374</v>
      </c>
    </row>
    <row r="28" spans="1:6" hidden="1" x14ac:dyDescent="0.3">
      <c r="A28">
        <v>25</v>
      </c>
      <c r="B28" t="s">
        <v>6</v>
      </c>
      <c r="C28" t="s">
        <v>15</v>
      </c>
      <c r="D28" s="2">
        <v>2.2111834223576401</v>
      </c>
      <c r="E28" s="2">
        <v>9780</v>
      </c>
      <c r="F28" s="2">
        <v>313702258.79681897</v>
      </c>
    </row>
    <row r="29" spans="1:6" hidden="1" x14ac:dyDescent="0.3">
      <c r="A29">
        <v>26</v>
      </c>
      <c r="B29" t="s">
        <v>12</v>
      </c>
      <c r="C29" t="s">
        <v>11</v>
      </c>
      <c r="D29" s="2">
        <v>2.0038958127954398</v>
      </c>
      <c r="E29" s="2">
        <v>2415</v>
      </c>
      <c r="F29" s="2">
        <v>970430242.15789795</v>
      </c>
    </row>
    <row r="30" spans="1:6" x14ac:dyDescent="0.3">
      <c r="A30">
        <v>27</v>
      </c>
      <c r="B30" t="s">
        <v>8</v>
      </c>
      <c r="C30" t="s">
        <v>7</v>
      </c>
      <c r="D30" s="2">
        <v>9.6962879730477702</v>
      </c>
      <c r="E30" s="2">
        <v>1523</v>
      </c>
      <c r="F30" s="2">
        <v>856200324.47083998</v>
      </c>
    </row>
    <row r="31" spans="1:6" hidden="1" x14ac:dyDescent="0.3">
      <c r="A31">
        <v>28</v>
      </c>
      <c r="B31" t="s">
        <v>12</v>
      </c>
      <c r="C31" t="s">
        <v>9</v>
      </c>
      <c r="D31" s="2">
        <v>5.93394634165581</v>
      </c>
      <c r="E31" s="2">
        <v>8386</v>
      </c>
      <c r="F31" s="2">
        <v>462335970.87352902</v>
      </c>
    </row>
    <row r="32" spans="1:6" hidden="1" x14ac:dyDescent="0.3">
      <c r="A32">
        <v>29</v>
      </c>
      <c r="B32" t="s">
        <v>12</v>
      </c>
      <c r="C32" t="s">
        <v>11</v>
      </c>
      <c r="D32" s="2">
        <v>7.0157480360810798</v>
      </c>
      <c r="E32" s="2">
        <v>3675</v>
      </c>
      <c r="F32" s="2">
        <v>823567866.45983803</v>
      </c>
    </row>
    <row r="33" spans="1:6" hidden="1" x14ac:dyDescent="0.3">
      <c r="A33">
        <v>30</v>
      </c>
      <c r="B33" t="s">
        <v>10</v>
      </c>
      <c r="C33" t="s">
        <v>13</v>
      </c>
      <c r="D33" s="2">
        <v>8.2546965017350793</v>
      </c>
      <c r="E33" s="2">
        <v>9403</v>
      </c>
      <c r="F33" s="2">
        <v>912318985.44309795</v>
      </c>
    </row>
    <row r="34" spans="1:6" x14ac:dyDescent="0.3">
      <c r="A34">
        <v>31</v>
      </c>
      <c r="B34" t="s">
        <v>8</v>
      </c>
      <c r="C34" t="s">
        <v>9</v>
      </c>
      <c r="D34" s="2">
        <v>9.7097909867364294</v>
      </c>
      <c r="E34" s="2">
        <v>59</v>
      </c>
      <c r="F34" s="2">
        <v>92082187.707047507</v>
      </c>
    </row>
    <row r="35" spans="1:6" x14ac:dyDescent="0.3">
      <c r="A35">
        <v>32</v>
      </c>
      <c r="B35" t="s">
        <v>8</v>
      </c>
      <c r="C35" t="s">
        <v>11</v>
      </c>
      <c r="D35" s="2">
        <v>6.8966644009090796</v>
      </c>
      <c r="E35" s="2">
        <v>8956</v>
      </c>
      <c r="F35" s="2">
        <v>237191816.30318999</v>
      </c>
    </row>
    <row r="36" spans="1:6" hidden="1" x14ac:dyDescent="0.3">
      <c r="A36">
        <v>33</v>
      </c>
      <c r="B36" t="s">
        <v>12</v>
      </c>
      <c r="C36" t="s">
        <v>7</v>
      </c>
      <c r="D36" s="2">
        <v>5.5519846419510497</v>
      </c>
      <c r="E36" s="2">
        <v>2263</v>
      </c>
      <c r="F36" s="2">
        <v>125198816.038572</v>
      </c>
    </row>
    <row r="37" spans="1:6" x14ac:dyDescent="0.3">
      <c r="A37">
        <v>34</v>
      </c>
      <c r="B37" t="s">
        <v>8</v>
      </c>
      <c r="C37" t="s">
        <v>16</v>
      </c>
      <c r="D37" s="2">
        <v>6.1042930912262401</v>
      </c>
      <c r="E37" s="2">
        <v>856</v>
      </c>
      <c r="F37" s="2">
        <v>36719660.868137904</v>
      </c>
    </row>
    <row r="38" spans="1:6" hidden="1" x14ac:dyDescent="0.3">
      <c r="A38">
        <v>35</v>
      </c>
      <c r="B38" t="s">
        <v>6</v>
      </c>
      <c r="C38" t="s">
        <v>7</v>
      </c>
      <c r="D38" s="2">
        <v>9.5582845975979698</v>
      </c>
      <c r="E38" s="2">
        <v>4946</v>
      </c>
      <c r="F38" s="2">
        <v>371790741.32691598</v>
      </c>
    </row>
    <row r="39" spans="1:6" hidden="1" x14ac:dyDescent="0.3">
      <c r="A39">
        <v>36</v>
      </c>
      <c r="B39" t="s">
        <v>14</v>
      </c>
      <c r="C39" t="s">
        <v>16</v>
      </c>
      <c r="D39" s="2">
        <v>4.65353958742865</v>
      </c>
      <c r="E39" s="2">
        <v>3459</v>
      </c>
      <c r="F39" s="2">
        <v>533489978.762595</v>
      </c>
    </row>
    <row r="40" spans="1:6" x14ac:dyDescent="0.3">
      <c r="A40">
        <v>37</v>
      </c>
      <c r="B40" t="s">
        <v>8</v>
      </c>
      <c r="C40" t="s">
        <v>11</v>
      </c>
      <c r="D40" s="2">
        <v>9.7285813330959598</v>
      </c>
      <c r="E40" s="2">
        <v>3720</v>
      </c>
      <c r="F40" s="2">
        <v>744204758.65073895</v>
      </c>
    </row>
    <row r="41" spans="1:6" hidden="1" x14ac:dyDescent="0.3">
      <c r="A41">
        <v>38</v>
      </c>
      <c r="B41" t="s">
        <v>12</v>
      </c>
      <c r="C41" t="s">
        <v>9</v>
      </c>
      <c r="D41" s="2">
        <v>5.4896775403847196</v>
      </c>
      <c r="E41" s="2">
        <v>1244</v>
      </c>
      <c r="F41" s="2">
        <v>34230186.622048102</v>
      </c>
    </row>
    <row r="42" spans="1:6" hidden="1" x14ac:dyDescent="0.3">
      <c r="A42">
        <v>39</v>
      </c>
      <c r="B42" t="s">
        <v>10</v>
      </c>
      <c r="C42" t="s">
        <v>7</v>
      </c>
      <c r="D42" s="2">
        <v>5.4869639153494303</v>
      </c>
      <c r="E42" s="2">
        <v>1175</v>
      </c>
      <c r="F42" s="2">
        <v>709471742.09765506</v>
      </c>
    </row>
  </sheetData>
  <autoFilter ref="A3:F42" xr:uid="{3FF5D4DA-0B4E-41FC-8FE3-5692EC965B45}">
    <filterColumn colId="1">
      <filters>
        <filter val="Hurrica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Dataset</vt:lpstr>
      <vt:lpstr>Questions </vt:lpstr>
      <vt:lpstr>Question 8</vt:lpstr>
      <vt:lpstr>Question 3</vt:lpstr>
      <vt:lpstr>Question 2</vt:lpstr>
      <vt:lpstr>Question 1</vt:lpstr>
      <vt:lpstr>Disaster_ID</vt:lpstr>
      <vt:lpstr>Disaster_Type</vt:lpstr>
      <vt:lpstr>Economic_Loss</vt:lpstr>
      <vt:lpstr>Fatalities</vt:lpstr>
      <vt:lpstr>Location</vt:lpstr>
      <vt:lpstr>Magnitude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2024-10-30T10:20:02Z</dcterms:created>
  <dcterms:modified xsi:type="dcterms:W3CDTF">2024-10-30T10:55:47Z</dcterms:modified>
</cp:coreProperties>
</file>