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91255BF0-4AD5-4653-9801-E418BAEFC894}" xr6:coauthVersionLast="47" xr6:coauthVersionMax="47" xr10:uidLastSave="{00000000-0000-0000-0000-000000000000}"/>
  <bookViews>
    <workbookView xWindow="-108" yWindow="-108" windowWidth="23256" windowHeight="12456" xr2:uid="{936E0B38-19E7-4C85-8CF3-BB6F42A40F8F}"/>
  </bookViews>
  <sheets>
    <sheet name="pivots and charts " sheetId="7" r:id="rId1"/>
    <sheet name="datasheet" sheetId="1" r:id="rId2"/>
    <sheet name="Questions" sheetId="2" r:id="rId3"/>
    <sheet name="question 4" sheetId="4" r:id="rId4"/>
    <sheet name="question 3" sheetId="3" r:id="rId5"/>
    <sheet name="question 2" sheetId="5" r:id="rId6"/>
    <sheet name="question 1" sheetId="6" r:id="rId7"/>
  </sheet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L8" i="3"/>
  <c r="L7" i="5"/>
  <c r="K6" i="6"/>
</calcChain>
</file>

<file path=xl/sharedStrings.xml><?xml version="1.0" encoding="utf-8"?>
<sst xmlns="http://schemas.openxmlformats.org/spreadsheetml/2006/main" count="465" uniqueCount="38">
  <si>
    <t>Order_ID</t>
  </si>
  <si>
    <t>Distance_km</t>
  </si>
  <si>
    <t>Weather</t>
  </si>
  <si>
    <t>Traffic_Level</t>
  </si>
  <si>
    <t>Time_of_Day</t>
  </si>
  <si>
    <t>Vehicle_Type</t>
  </si>
  <si>
    <t>Preparation_Time_min</t>
  </si>
  <si>
    <t>Courier_Experience_yrs</t>
  </si>
  <si>
    <t>Delivery_Time_min</t>
  </si>
  <si>
    <t>Windy</t>
  </si>
  <si>
    <t>Low</t>
  </si>
  <si>
    <t>Afternoon</t>
  </si>
  <si>
    <t>Scooter</t>
  </si>
  <si>
    <t>Clear</t>
  </si>
  <si>
    <t>Medium</t>
  </si>
  <si>
    <t>Evening</t>
  </si>
  <si>
    <t>Bike</t>
  </si>
  <si>
    <t>Foggy</t>
  </si>
  <si>
    <t>Night</t>
  </si>
  <si>
    <t>Rainy</t>
  </si>
  <si>
    <t>Morning</t>
  </si>
  <si>
    <t>Snowy</t>
  </si>
  <si>
    <t>Car</t>
  </si>
  <si>
    <t>High</t>
  </si>
  <si>
    <t>Show the total of preparaton time for snowy</t>
  </si>
  <si>
    <t>Show the average of delivery time for rainy</t>
  </si>
  <si>
    <t xml:space="preserve">Show the total of distance for the scooter </t>
  </si>
  <si>
    <t>for high traffic level count the delivery time for order less than 40</t>
  </si>
  <si>
    <t xml:space="preserve">For the time of day show the courier experince </t>
  </si>
  <si>
    <t xml:space="preserve">for the vehicle type show thye distance km </t>
  </si>
  <si>
    <t xml:space="preserve">for the time of day show the delivery time </t>
  </si>
  <si>
    <t xml:space="preserve">show the weather type and preparation time </t>
  </si>
  <si>
    <t>Row Labels</t>
  </si>
  <si>
    <t>Grand Total</t>
  </si>
  <si>
    <t>Sum of Preparation_Time_min</t>
  </si>
  <si>
    <t>Sum of Courier_Experience_yrs</t>
  </si>
  <si>
    <t>Sum of Distance_km</t>
  </si>
  <si>
    <t>Sum of Delivery_Time_min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</si>
</sst>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[Food delivery time.xlsx]pivots and charts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3"/>
            </a:solidFill>
            <a:miter lim="800000"/>
          </a:ln>
          <a:effectLst>
            <a:glow rad="63500">
              <a:schemeClr val="accent3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'pivots and charts 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'pivots and charts '!$A$4:$A$9</c:f>
              <c:strCache>
                <c:ptCount val="5"/>
                <c:pt idx="0">
                  <c:v>Clear</c:v>
                </c:pt>
                <c:pt idx="1">
                  <c:v>Foggy</c:v>
                </c:pt>
                <c:pt idx="2">
                  <c:v>Rainy</c:v>
                </c:pt>
                <c:pt idx="3">
                  <c:v>Snowy</c:v>
                </c:pt>
                <c:pt idx="4">
                  <c:v>Windy</c:v>
                </c:pt>
              </c:strCache>
            </c:strRef>
          </c:cat>
          <c:val>
            <c:numRef>
              <c:f>'pivots and charts '!$B$4:$B$9</c:f>
              <c:numCache>
                <c:formatCode>General</c:formatCode>
                <c:ptCount val="5"/>
                <c:pt idx="0">
                  <c:v>112</c:v>
                </c:pt>
                <c:pt idx="1">
                  <c:v>63</c:v>
                </c:pt>
                <c:pt idx="2">
                  <c:v>22</c:v>
                </c:pt>
                <c:pt idx="3">
                  <c:v>54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B-444B-96A2-D44C018C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91001776"/>
        <c:axId val="591008496"/>
      </c:barChart>
      <c:catAx>
        <c:axId val="591001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08496"/>
        <c:crosses val="autoZero"/>
        <c:auto val="1"/>
        <c:lblAlgn val="ctr"/>
        <c:lblOffset val="100"/>
        <c:noMultiLvlLbl val="0"/>
      </c:catAx>
      <c:valAx>
        <c:axId val="591008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[Food delivery time.xlsx]pivots and charts 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'pivots and charts '!$F$3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'pivots and charts '!$E$4:$E$8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'pivots and charts '!$F$4:$F$8</c:f>
              <c:numCache>
                <c:formatCode>General</c:formatCode>
                <c:ptCount val="4"/>
                <c:pt idx="0">
                  <c:v>7</c:v>
                </c:pt>
                <c:pt idx="1">
                  <c:v>42</c:v>
                </c:pt>
                <c:pt idx="2">
                  <c:v>13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7-4C5B-A54F-4BF21C33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003696"/>
        <c:axId val="591005616"/>
      </c:lineChart>
      <c:catAx>
        <c:axId val="591003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05616"/>
        <c:crosses val="autoZero"/>
        <c:auto val="1"/>
        <c:lblAlgn val="ctr"/>
        <c:lblOffset val="100"/>
        <c:noMultiLvlLbl val="0"/>
      </c:catAx>
      <c:valAx>
        <c:axId val="591005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[Food delivery time.xlsx]pivots and charts 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'pivots and charts '!$J$3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'pivots and charts '!$I$4:$I$7</c:f>
              <c:strCache>
                <c:ptCount val="3"/>
                <c:pt idx="0">
                  <c:v>Bike</c:v>
                </c:pt>
                <c:pt idx="1">
                  <c:v>Car</c:v>
                </c:pt>
                <c:pt idx="2">
                  <c:v>Scooter</c:v>
                </c:pt>
              </c:strCache>
            </c:strRef>
          </c:cat>
          <c:val>
            <c:numRef>
              <c:f>'pivots and charts '!$J$4:$J$7</c:f>
              <c:numCache>
                <c:formatCode>General</c:formatCode>
                <c:ptCount val="3"/>
                <c:pt idx="0">
                  <c:v>91.79</c:v>
                </c:pt>
                <c:pt idx="1">
                  <c:v>27.39</c:v>
                </c:pt>
                <c:pt idx="2">
                  <c:v>79.789999999999992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046-BF15-13A05C72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02115392"/>
        <c:axId val="502115872"/>
      </c:barChart>
      <c:catAx>
        <c:axId val="50211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15872"/>
        <c:crosses val="autoZero"/>
        <c:auto val="1"/>
        <c:lblAlgn val="ctr"/>
        <c:lblOffset val="100"/>
        <c:noMultiLvlLbl val="0"/>
      </c:catAx>
      <c:valAx>
        <c:axId val="50211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[Food delivery time.xlsx]pivots and charts 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'pivots and charts '!$N$3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'pivots and charts '!$M$4:$M$8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'pivots and charts '!$N$4:$N$8</c:f>
              <c:numCache>
                <c:formatCode>General</c:formatCode>
                <c:ptCount val="4"/>
                <c:pt idx="0">
                  <c:v>218</c:v>
                </c:pt>
                <c:pt idx="1">
                  <c:v>442</c:v>
                </c:pt>
                <c:pt idx="2">
                  <c:v>125</c:v>
                </c:pt>
                <c:pt idx="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F-4A51-BD78-138BAA2F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40928"/>
        <c:axId val="462451968"/>
      </c:lineChart>
      <c:catAx>
        <c:axId val="462440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1968"/>
        <c:crosses val="autoZero"/>
        <c:auto val="1"/>
        <c:lblAlgn val="ctr"/>
        <c:lblOffset val="100"/>
        <c:noMultiLvlLbl val="0"/>
      </c:catAx>
      <c:valAx>
        <c:axId val="46245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9</xdr:row>
      <xdr:rowOff>121920</xdr:rowOff>
    </xdr:from>
    <xdr:to>
      <xdr:col>2</xdr:col>
      <xdr:colOff>533400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A445F-D8F9-FF99-E0C0-2A2B6A849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11</xdr:row>
      <xdr:rowOff>38100</xdr:rowOff>
    </xdr:from>
    <xdr:to>
      <xdr:col>6</xdr:col>
      <xdr:colOff>304800</xdr:colOff>
      <xdr:row>24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1C18A-D79A-C246-9EBD-1A492DF8B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8</xdr:row>
      <xdr:rowOff>15240</xdr:rowOff>
    </xdr:from>
    <xdr:to>
      <xdr:col>11</xdr:col>
      <xdr:colOff>53340</xdr:colOff>
      <xdr:row>23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1C826-EFA0-731F-C4CC-7AD4D2979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175260</xdr:colOff>
      <xdr:row>8</xdr:row>
      <xdr:rowOff>121920</xdr:rowOff>
    </xdr:from>
    <xdr:to>
      <xdr:col>14</xdr:col>
      <xdr:colOff>556260</xdr:colOff>
      <xdr:row>23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37028E-6C65-E74E-EB62-C4CC382E9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63.693277199076" createdVersion="8" refreshedVersion="8" minRefreshableVersion="3" recordCount="19" xr:uid="{A1AD45E6-D51D-40E2-B776-EF7EF6621BB9}">
  <cacheSource type="worksheet">
    <worksheetSource ref="A1:I20" sheet="datasheet"/>
  </cacheSource>
  <cacheFields count="9">
    <cacheField name="Order_ID" numFmtId="0">
      <sharedItems containsSemiMixedTypes="0" containsString="0" containsNumber="1" containsInteger="1" minValue="77" maxValue="974"/>
    </cacheField>
    <cacheField name="Distance_km" numFmtId="0">
      <sharedItems containsSemiMixedTypes="0" containsString="0" containsNumber="1" minValue="1.78" maxValue="19.399999999999999"/>
    </cacheField>
    <cacheField name="Weather" numFmtId="0">
      <sharedItems count="5">
        <s v="Windy"/>
        <s v="Clear"/>
        <s v="Foggy"/>
        <s v="Rainy"/>
        <s v="Snowy"/>
      </sharedItems>
    </cacheField>
    <cacheField name="Traffic_Level" numFmtId="0">
      <sharedItems/>
    </cacheField>
    <cacheField name="Time_of_Day" numFmtId="0">
      <sharedItems count="4">
        <s v="Afternoon"/>
        <s v="Evening"/>
        <s v="Night"/>
        <s v="Morning"/>
      </sharedItems>
    </cacheField>
    <cacheField name="Vehicle_Type" numFmtId="0">
      <sharedItems count="3">
        <s v="Scooter"/>
        <s v="Bike"/>
        <s v="Car"/>
      </sharedItems>
    </cacheField>
    <cacheField name="Preparation_Time_min" numFmtId="0">
      <sharedItems containsSemiMixedTypes="0" containsString="0" containsNumber="1" containsInteger="1" minValue="5" maxValue="29"/>
    </cacheField>
    <cacheField name="Courier_Experience_yrs" numFmtId="0">
      <sharedItems containsString="0" containsBlank="1" containsNumber="1" containsInteger="1" minValue="1" maxValue="9"/>
    </cacheField>
    <cacheField name="Delivery_Time_min" numFmtId="0">
      <sharedItems containsSemiMixedTypes="0" containsString="0" containsNumber="1" containsInteger="1" minValue="24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522"/>
    <n v="7.93"/>
    <x v="0"/>
    <s v="Low"/>
    <x v="0"/>
    <x v="0"/>
    <n v="12"/>
    <n v="1"/>
    <n v="43"/>
  </r>
  <r>
    <n v="738"/>
    <n v="16.420000000000002"/>
    <x v="1"/>
    <s v="Medium"/>
    <x v="1"/>
    <x v="1"/>
    <n v="20"/>
    <n v="2"/>
    <n v="84"/>
  </r>
  <r>
    <n v="741"/>
    <n v="9.52"/>
    <x v="2"/>
    <s v="Low"/>
    <x v="2"/>
    <x v="0"/>
    <n v="28"/>
    <n v="1"/>
    <n v="59"/>
  </r>
  <r>
    <n v="661"/>
    <n v="7.44"/>
    <x v="3"/>
    <s v="Medium"/>
    <x v="0"/>
    <x v="0"/>
    <n v="5"/>
    <n v="1"/>
    <n v="37"/>
  </r>
  <r>
    <n v="412"/>
    <n v="19.03"/>
    <x v="1"/>
    <s v="Low"/>
    <x v="3"/>
    <x v="1"/>
    <n v="16"/>
    <n v="5"/>
    <n v="68"/>
  </r>
  <r>
    <n v="679"/>
    <n v="19.399999999999999"/>
    <x v="1"/>
    <s v="Low"/>
    <x v="1"/>
    <x v="0"/>
    <n v="8"/>
    <n v="9"/>
    <n v="57"/>
  </r>
  <r>
    <n v="627"/>
    <n v="9.52"/>
    <x v="1"/>
    <s v="Low"/>
    <x v="1"/>
    <x v="1"/>
    <n v="12"/>
    <n v="1"/>
    <n v="49"/>
  </r>
  <r>
    <n v="514"/>
    <n v="17.39"/>
    <x v="1"/>
    <s v="Medium"/>
    <x v="1"/>
    <x v="0"/>
    <n v="5"/>
    <n v="6"/>
    <n v="46"/>
  </r>
  <r>
    <n v="860"/>
    <n v="1.78"/>
    <x v="4"/>
    <s v="Low"/>
    <x v="1"/>
    <x v="2"/>
    <n v="20"/>
    <n v="6"/>
    <n v="35"/>
  </r>
  <r>
    <n v="137"/>
    <n v="10.62"/>
    <x v="2"/>
    <s v="Low"/>
    <x v="1"/>
    <x v="0"/>
    <n v="29"/>
    <n v="1"/>
    <n v="73"/>
  </r>
  <r>
    <n v="812"/>
    <n v="16.86"/>
    <x v="4"/>
    <s v="Medium"/>
    <x v="0"/>
    <x v="2"/>
    <n v="13"/>
    <n v="4"/>
    <n v="88"/>
  </r>
  <r>
    <n v="77"/>
    <n v="15.54"/>
    <x v="1"/>
    <s v="Low"/>
    <x v="2"/>
    <x v="1"/>
    <n v="29"/>
    <n v="1"/>
    <n v="76"/>
  </r>
  <r>
    <n v="637"/>
    <n v="10.89"/>
    <x v="1"/>
    <s v="High"/>
    <x v="2"/>
    <x v="1"/>
    <n v="12"/>
    <n v="5"/>
    <n v="53"/>
  </r>
  <r>
    <n v="974"/>
    <n v="4.6900000000000004"/>
    <x v="3"/>
    <s v="Medium"/>
    <x v="1"/>
    <x v="0"/>
    <n v="12"/>
    <n v="7"/>
    <n v="36"/>
  </r>
  <r>
    <n v="939"/>
    <n v="2.8"/>
    <x v="1"/>
    <s v="High"/>
    <x v="3"/>
    <x v="0"/>
    <n v="10"/>
    <m/>
    <n v="33"/>
  </r>
  <r>
    <n v="900"/>
    <n v="2.17"/>
    <x v="4"/>
    <s v="Low"/>
    <x v="1"/>
    <x v="2"/>
    <n v="15"/>
    <n v="3"/>
    <n v="35"/>
  </r>
  <r>
    <n v="281"/>
    <n v="17.86"/>
    <x v="3"/>
    <s v="Low"/>
    <x v="0"/>
    <x v="1"/>
    <n v="5"/>
    <n v="1"/>
    <n v="50"/>
  </r>
  <r>
    <n v="884"/>
    <n v="2.5299999999999998"/>
    <x v="4"/>
    <s v="Low"/>
    <x v="3"/>
    <x v="1"/>
    <n v="6"/>
    <n v="8"/>
    <n v="24"/>
  </r>
  <r>
    <n v="762"/>
    <n v="6.58"/>
    <x v="2"/>
    <s v="Low"/>
    <x v="1"/>
    <x v="2"/>
    <n v="6"/>
    <n v="7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EAD83-D498-4695-BEBA-A6D9C72E8828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3:N8" firstHeaderRow="1" firstDataRow="1" firstDataCol="1"/>
  <pivotFields count="9"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elivery_Time_min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61440-C4AD-4454-BBDF-8B876A2647C4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3:J7" firstHeaderRow="1" firstDataRow="1" firstDataCol="1"/>
  <pivotFields count="9"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tance_km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51950-1A32-4523-B645-10C53835E42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F8" firstHeaderRow="1" firstDataRow="1" firstDataCol="1"/>
  <pivotFields count="9"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rier_Experience_yr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28219-C1A8-4403-B71D-57D4C29C4A2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9"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eparation_Time_mi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3F4C-7CB3-4B5A-B292-9745400408D5}">
  <dimension ref="A3:N9"/>
  <sheetViews>
    <sheetView tabSelected="1" workbookViewId="0">
      <selection activeCell="G28" sqref="G28"/>
    </sheetView>
  </sheetViews>
  <sheetFormatPr defaultRowHeight="14.4" x14ac:dyDescent="0.3"/>
  <cols>
    <col min="1" max="1" width="12.5546875" bestFit="1" customWidth="1"/>
    <col min="2" max="2" width="27.109375" bestFit="1" customWidth="1"/>
    <col min="5" max="5" width="12.5546875" bestFit="1" customWidth="1"/>
    <col min="6" max="6" width="27.5546875" bestFit="1" customWidth="1"/>
    <col min="9" max="9" width="12.5546875" bestFit="1" customWidth="1"/>
    <col min="10" max="10" width="18.44140625" bestFit="1" customWidth="1"/>
    <col min="13" max="13" width="12.5546875" bestFit="1" customWidth="1"/>
    <col min="14" max="14" width="23.88671875" bestFit="1" customWidth="1"/>
  </cols>
  <sheetData>
    <row r="3" spans="1:14" x14ac:dyDescent="0.3">
      <c r="A3" s="2" t="s">
        <v>32</v>
      </c>
      <c r="B3" t="s">
        <v>34</v>
      </c>
      <c r="E3" s="2" t="s">
        <v>32</v>
      </c>
      <c r="F3" t="s">
        <v>35</v>
      </c>
      <c r="I3" s="2" t="s">
        <v>32</v>
      </c>
      <c r="J3" t="s">
        <v>36</v>
      </c>
      <c r="M3" s="2" t="s">
        <v>32</v>
      </c>
      <c r="N3" t="s">
        <v>37</v>
      </c>
    </row>
    <row r="4" spans="1:14" x14ac:dyDescent="0.3">
      <c r="A4" s="3" t="s">
        <v>13</v>
      </c>
      <c r="B4" s="4">
        <v>112</v>
      </c>
      <c r="E4" s="3" t="s">
        <v>11</v>
      </c>
      <c r="F4" s="4">
        <v>7</v>
      </c>
      <c r="I4" s="3" t="s">
        <v>16</v>
      </c>
      <c r="J4" s="4">
        <v>91.79</v>
      </c>
      <c r="M4" s="3" t="s">
        <v>11</v>
      </c>
      <c r="N4" s="4">
        <v>218</v>
      </c>
    </row>
    <row r="5" spans="1:14" x14ac:dyDescent="0.3">
      <c r="A5" s="3" t="s">
        <v>17</v>
      </c>
      <c r="B5" s="4">
        <v>63</v>
      </c>
      <c r="E5" s="3" t="s">
        <v>15</v>
      </c>
      <c r="F5" s="4">
        <v>42</v>
      </c>
      <c r="I5" s="3" t="s">
        <v>22</v>
      </c>
      <c r="J5" s="4">
        <v>27.39</v>
      </c>
      <c r="M5" s="3" t="s">
        <v>15</v>
      </c>
      <c r="N5" s="4">
        <v>442</v>
      </c>
    </row>
    <row r="6" spans="1:14" x14ac:dyDescent="0.3">
      <c r="A6" s="3" t="s">
        <v>19</v>
      </c>
      <c r="B6" s="4">
        <v>22</v>
      </c>
      <c r="E6" s="3" t="s">
        <v>20</v>
      </c>
      <c r="F6" s="4">
        <v>13</v>
      </c>
      <c r="I6" s="3" t="s">
        <v>12</v>
      </c>
      <c r="J6" s="4">
        <v>79.789999999999992</v>
      </c>
      <c r="M6" s="3" t="s">
        <v>20</v>
      </c>
      <c r="N6" s="4">
        <v>125</v>
      </c>
    </row>
    <row r="7" spans="1:14" x14ac:dyDescent="0.3">
      <c r="A7" s="3" t="s">
        <v>21</v>
      </c>
      <c r="B7" s="4">
        <v>54</v>
      </c>
      <c r="E7" s="3" t="s">
        <v>18</v>
      </c>
      <c r="F7" s="4">
        <v>7</v>
      </c>
      <c r="I7" s="3" t="s">
        <v>33</v>
      </c>
      <c r="J7" s="4">
        <v>198.97</v>
      </c>
      <c r="M7" s="3" t="s">
        <v>18</v>
      </c>
      <c r="N7" s="4">
        <v>188</v>
      </c>
    </row>
    <row r="8" spans="1:14" x14ac:dyDescent="0.3">
      <c r="A8" s="3" t="s">
        <v>9</v>
      </c>
      <c r="B8" s="4">
        <v>12</v>
      </c>
      <c r="E8" s="3" t="s">
        <v>33</v>
      </c>
      <c r="F8" s="4">
        <v>69</v>
      </c>
      <c r="M8" s="3" t="s">
        <v>33</v>
      </c>
      <c r="N8" s="4">
        <v>973</v>
      </c>
    </row>
    <row r="9" spans="1:14" x14ac:dyDescent="0.3">
      <c r="A9" s="3" t="s">
        <v>33</v>
      </c>
      <c r="B9" s="4">
        <v>263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5560-B0A9-4FD0-B655-A9D293F259B3}">
  <dimension ref="A1:I20"/>
  <sheetViews>
    <sheetView workbookViewId="0">
      <selection activeCell="D11" sqref="A1:I20"/>
    </sheetView>
  </sheetViews>
  <sheetFormatPr defaultRowHeight="14.4" x14ac:dyDescent="0.3"/>
  <cols>
    <col min="1" max="1" width="12.33203125" customWidth="1"/>
    <col min="2" max="2" width="16.77734375" customWidth="1"/>
    <col min="3" max="3" width="11" customWidth="1"/>
    <col min="4" max="4" width="17.44140625" customWidth="1"/>
    <col min="5" max="5" width="15.6640625" customWidth="1"/>
    <col min="6" max="6" width="16.44140625" customWidth="1"/>
    <col min="7" max="7" width="26.5546875" customWidth="1"/>
    <col min="8" max="8" width="27.109375" customWidth="1"/>
    <col min="9" max="9" width="22.77734375" customWidth="1"/>
  </cols>
  <sheetData>
    <row r="1" spans="1:9" ht="17.39999999999999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522</v>
      </c>
      <c r="B2">
        <v>7.93</v>
      </c>
      <c r="C2" t="s">
        <v>9</v>
      </c>
      <c r="D2" t="s">
        <v>10</v>
      </c>
      <c r="E2" t="s">
        <v>11</v>
      </c>
      <c r="F2" t="s">
        <v>12</v>
      </c>
      <c r="G2">
        <v>12</v>
      </c>
      <c r="H2">
        <v>1</v>
      </c>
      <c r="I2">
        <v>43</v>
      </c>
    </row>
    <row r="3" spans="1:9" x14ac:dyDescent="0.3">
      <c r="A3">
        <v>738</v>
      </c>
      <c r="B3">
        <v>16.420000000000002</v>
      </c>
      <c r="C3" t="s">
        <v>13</v>
      </c>
      <c r="D3" t="s">
        <v>14</v>
      </c>
      <c r="E3" t="s">
        <v>15</v>
      </c>
      <c r="F3" t="s">
        <v>16</v>
      </c>
      <c r="G3">
        <v>20</v>
      </c>
      <c r="H3">
        <v>2</v>
      </c>
      <c r="I3">
        <v>84</v>
      </c>
    </row>
    <row r="4" spans="1:9" x14ac:dyDescent="0.3">
      <c r="A4">
        <v>741</v>
      </c>
      <c r="B4">
        <v>9.52</v>
      </c>
      <c r="C4" t="s">
        <v>17</v>
      </c>
      <c r="D4" t="s">
        <v>10</v>
      </c>
      <c r="E4" t="s">
        <v>18</v>
      </c>
      <c r="F4" t="s">
        <v>12</v>
      </c>
      <c r="G4">
        <v>28</v>
      </c>
      <c r="H4">
        <v>1</v>
      </c>
      <c r="I4">
        <v>59</v>
      </c>
    </row>
    <row r="5" spans="1:9" x14ac:dyDescent="0.3">
      <c r="A5">
        <v>661</v>
      </c>
      <c r="B5">
        <v>7.44</v>
      </c>
      <c r="C5" t="s">
        <v>19</v>
      </c>
      <c r="D5" t="s">
        <v>14</v>
      </c>
      <c r="E5" t="s">
        <v>11</v>
      </c>
      <c r="F5" t="s">
        <v>12</v>
      </c>
      <c r="G5">
        <v>5</v>
      </c>
      <c r="H5">
        <v>1</v>
      </c>
      <c r="I5">
        <v>37</v>
      </c>
    </row>
    <row r="6" spans="1:9" x14ac:dyDescent="0.3">
      <c r="A6">
        <v>412</v>
      </c>
      <c r="B6">
        <v>19.03</v>
      </c>
      <c r="C6" t="s">
        <v>13</v>
      </c>
      <c r="D6" t="s">
        <v>10</v>
      </c>
      <c r="E6" t="s">
        <v>20</v>
      </c>
      <c r="F6" t="s">
        <v>16</v>
      </c>
      <c r="G6">
        <v>16</v>
      </c>
      <c r="H6">
        <v>5</v>
      </c>
      <c r="I6">
        <v>68</v>
      </c>
    </row>
    <row r="7" spans="1:9" x14ac:dyDescent="0.3">
      <c r="A7">
        <v>679</v>
      </c>
      <c r="B7">
        <v>19.399999999999999</v>
      </c>
      <c r="C7" t="s">
        <v>13</v>
      </c>
      <c r="D7" t="s">
        <v>10</v>
      </c>
      <c r="E7" t="s">
        <v>15</v>
      </c>
      <c r="F7" t="s">
        <v>12</v>
      </c>
      <c r="G7">
        <v>8</v>
      </c>
      <c r="H7">
        <v>9</v>
      </c>
      <c r="I7">
        <v>57</v>
      </c>
    </row>
    <row r="8" spans="1:9" x14ac:dyDescent="0.3">
      <c r="A8">
        <v>627</v>
      </c>
      <c r="B8">
        <v>9.52</v>
      </c>
      <c r="C8" t="s">
        <v>13</v>
      </c>
      <c r="D8" t="s">
        <v>10</v>
      </c>
      <c r="E8" t="s">
        <v>15</v>
      </c>
      <c r="F8" t="s">
        <v>16</v>
      </c>
      <c r="G8">
        <v>12</v>
      </c>
      <c r="H8">
        <v>1</v>
      </c>
      <c r="I8">
        <v>49</v>
      </c>
    </row>
    <row r="9" spans="1:9" x14ac:dyDescent="0.3">
      <c r="A9">
        <v>514</v>
      </c>
      <c r="B9">
        <v>17.39</v>
      </c>
      <c r="C9" t="s">
        <v>13</v>
      </c>
      <c r="D9" t="s">
        <v>14</v>
      </c>
      <c r="E9" t="s">
        <v>15</v>
      </c>
      <c r="F9" t="s">
        <v>12</v>
      </c>
      <c r="G9">
        <v>5</v>
      </c>
      <c r="H9">
        <v>6</v>
      </c>
      <c r="I9">
        <v>46</v>
      </c>
    </row>
    <row r="10" spans="1:9" x14ac:dyDescent="0.3">
      <c r="A10">
        <v>860</v>
      </c>
      <c r="B10">
        <v>1.78</v>
      </c>
      <c r="C10" t="s">
        <v>21</v>
      </c>
      <c r="D10" t="s">
        <v>10</v>
      </c>
      <c r="E10" t="s">
        <v>15</v>
      </c>
      <c r="F10" t="s">
        <v>22</v>
      </c>
      <c r="G10">
        <v>20</v>
      </c>
      <c r="H10">
        <v>6</v>
      </c>
      <c r="I10">
        <v>35</v>
      </c>
    </row>
    <row r="11" spans="1:9" x14ac:dyDescent="0.3">
      <c r="A11">
        <v>137</v>
      </c>
      <c r="B11">
        <v>10.62</v>
      </c>
      <c r="C11" t="s">
        <v>17</v>
      </c>
      <c r="D11" t="s">
        <v>10</v>
      </c>
      <c r="E11" t="s">
        <v>15</v>
      </c>
      <c r="F11" t="s">
        <v>12</v>
      </c>
      <c r="G11">
        <v>29</v>
      </c>
      <c r="H11">
        <v>1</v>
      </c>
      <c r="I11">
        <v>73</v>
      </c>
    </row>
    <row r="12" spans="1:9" x14ac:dyDescent="0.3">
      <c r="A12">
        <v>812</v>
      </c>
      <c r="B12">
        <v>16.86</v>
      </c>
      <c r="C12" t="s">
        <v>21</v>
      </c>
      <c r="D12" t="s">
        <v>14</v>
      </c>
      <c r="E12" t="s">
        <v>11</v>
      </c>
      <c r="F12" t="s">
        <v>22</v>
      </c>
      <c r="G12">
        <v>13</v>
      </c>
      <c r="H12">
        <v>4</v>
      </c>
      <c r="I12">
        <v>88</v>
      </c>
    </row>
    <row r="13" spans="1:9" x14ac:dyDescent="0.3">
      <c r="A13">
        <v>77</v>
      </c>
      <c r="B13">
        <v>15.54</v>
      </c>
      <c r="C13" t="s">
        <v>13</v>
      </c>
      <c r="D13" t="s">
        <v>10</v>
      </c>
      <c r="E13" t="s">
        <v>18</v>
      </c>
      <c r="F13" t="s">
        <v>16</v>
      </c>
      <c r="G13">
        <v>29</v>
      </c>
      <c r="H13">
        <v>1</v>
      </c>
      <c r="I13">
        <v>76</v>
      </c>
    </row>
    <row r="14" spans="1:9" x14ac:dyDescent="0.3">
      <c r="A14">
        <v>637</v>
      </c>
      <c r="B14">
        <v>10.89</v>
      </c>
      <c r="C14" t="s">
        <v>13</v>
      </c>
      <c r="D14" t="s">
        <v>23</v>
      </c>
      <c r="E14" t="s">
        <v>18</v>
      </c>
      <c r="F14" t="s">
        <v>16</v>
      </c>
      <c r="G14">
        <v>12</v>
      </c>
      <c r="H14">
        <v>5</v>
      </c>
      <c r="I14">
        <v>53</v>
      </c>
    </row>
    <row r="15" spans="1:9" x14ac:dyDescent="0.3">
      <c r="A15">
        <v>974</v>
      </c>
      <c r="B15">
        <v>4.6900000000000004</v>
      </c>
      <c r="C15" t="s">
        <v>19</v>
      </c>
      <c r="D15" t="s">
        <v>14</v>
      </c>
      <c r="E15" t="s">
        <v>15</v>
      </c>
      <c r="F15" t="s">
        <v>12</v>
      </c>
      <c r="G15">
        <v>12</v>
      </c>
      <c r="H15">
        <v>7</v>
      </c>
      <c r="I15">
        <v>36</v>
      </c>
    </row>
    <row r="16" spans="1:9" x14ac:dyDescent="0.3">
      <c r="A16">
        <v>939</v>
      </c>
      <c r="B16">
        <v>2.8</v>
      </c>
      <c r="C16" t="s">
        <v>13</v>
      </c>
      <c r="D16" t="s">
        <v>23</v>
      </c>
      <c r="E16" t="s">
        <v>20</v>
      </c>
      <c r="F16" t="s">
        <v>12</v>
      </c>
      <c r="G16">
        <v>10</v>
      </c>
      <c r="I16">
        <v>33</v>
      </c>
    </row>
    <row r="17" spans="1:9" x14ac:dyDescent="0.3">
      <c r="A17">
        <v>900</v>
      </c>
      <c r="B17">
        <v>2.17</v>
      </c>
      <c r="C17" t="s">
        <v>21</v>
      </c>
      <c r="D17" t="s">
        <v>10</v>
      </c>
      <c r="E17" t="s">
        <v>15</v>
      </c>
      <c r="F17" t="s">
        <v>22</v>
      </c>
      <c r="G17">
        <v>15</v>
      </c>
      <c r="H17">
        <v>3</v>
      </c>
      <c r="I17">
        <v>35</v>
      </c>
    </row>
    <row r="18" spans="1:9" x14ac:dyDescent="0.3">
      <c r="A18">
        <v>281</v>
      </c>
      <c r="B18">
        <v>17.86</v>
      </c>
      <c r="C18" t="s">
        <v>19</v>
      </c>
      <c r="D18" t="s">
        <v>10</v>
      </c>
      <c r="E18" t="s">
        <v>11</v>
      </c>
      <c r="F18" t="s">
        <v>16</v>
      </c>
      <c r="G18">
        <v>5</v>
      </c>
      <c r="H18">
        <v>1</v>
      </c>
      <c r="I18">
        <v>50</v>
      </c>
    </row>
    <row r="19" spans="1:9" x14ac:dyDescent="0.3">
      <c r="A19">
        <v>884</v>
      </c>
      <c r="B19">
        <v>2.5299999999999998</v>
      </c>
      <c r="C19" t="s">
        <v>21</v>
      </c>
      <c r="D19" t="s">
        <v>10</v>
      </c>
      <c r="E19" t="s">
        <v>20</v>
      </c>
      <c r="F19" t="s">
        <v>16</v>
      </c>
      <c r="G19">
        <v>6</v>
      </c>
      <c r="H19">
        <v>8</v>
      </c>
      <c r="I19">
        <v>24</v>
      </c>
    </row>
    <row r="20" spans="1:9" x14ac:dyDescent="0.3">
      <c r="A20">
        <v>762</v>
      </c>
      <c r="B20">
        <v>6.58</v>
      </c>
      <c r="C20" t="s">
        <v>17</v>
      </c>
      <c r="D20" t="s">
        <v>10</v>
      </c>
      <c r="E20" t="s">
        <v>15</v>
      </c>
      <c r="F20" t="s">
        <v>22</v>
      </c>
      <c r="G20">
        <v>6</v>
      </c>
      <c r="H20">
        <v>7</v>
      </c>
      <c r="I20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7839-F6EF-4C97-8CC2-DC60021F7D0C}">
  <dimension ref="B2:B9"/>
  <sheetViews>
    <sheetView workbookViewId="0">
      <selection activeCell="B9" sqref="B9"/>
    </sheetView>
  </sheetViews>
  <sheetFormatPr defaultRowHeight="14.4" x14ac:dyDescent="0.3"/>
  <sheetData>
    <row r="2" spans="2:2" x14ac:dyDescent="0.3">
      <c r="B2" t="s">
        <v>24</v>
      </c>
    </row>
    <row r="3" spans="2:2" x14ac:dyDescent="0.3">
      <c r="B3" t="s">
        <v>25</v>
      </c>
    </row>
    <row r="4" spans="2:2" x14ac:dyDescent="0.3">
      <c r="B4" t="s">
        <v>26</v>
      </c>
    </row>
    <row r="5" spans="2:2" x14ac:dyDescent="0.3">
      <c r="B5" t="s">
        <v>27</v>
      </c>
    </row>
    <row r="6" spans="2:2" x14ac:dyDescent="0.3">
      <c r="B6" t="s">
        <v>31</v>
      </c>
    </row>
    <row r="7" spans="2:2" x14ac:dyDescent="0.3">
      <c r="B7" t="s">
        <v>28</v>
      </c>
    </row>
    <row r="8" spans="2:2" x14ac:dyDescent="0.3">
      <c r="B8" t="s">
        <v>29</v>
      </c>
    </row>
    <row r="9" spans="2:2" x14ac:dyDescent="0.3">
      <c r="B9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2DF9-7CEA-468B-834B-869E46000EC2}">
  <dimension ref="A1:K22"/>
  <sheetViews>
    <sheetView workbookViewId="0">
      <selection activeCell="L10" sqref="L10"/>
    </sheetView>
  </sheetViews>
  <sheetFormatPr defaultRowHeight="14.4" x14ac:dyDescent="0.3"/>
  <cols>
    <col min="9" max="9" width="20.6640625" customWidth="1"/>
  </cols>
  <sheetData>
    <row r="1" spans="1:11" x14ac:dyDescent="0.3">
      <c r="A1" t="s">
        <v>25</v>
      </c>
    </row>
    <row r="3" spans="1:11" ht="17.399999999999999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11" x14ac:dyDescent="0.3">
      <c r="A4">
        <v>522</v>
      </c>
      <c r="B4">
        <v>7.93</v>
      </c>
      <c r="C4" t="s">
        <v>9</v>
      </c>
      <c r="D4" t="s">
        <v>10</v>
      </c>
      <c r="E4" t="s">
        <v>11</v>
      </c>
      <c r="F4" t="s">
        <v>12</v>
      </c>
      <c r="G4">
        <v>12</v>
      </c>
      <c r="H4">
        <v>1</v>
      </c>
      <c r="I4">
        <v>43</v>
      </c>
    </row>
    <row r="5" spans="1:11" x14ac:dyDescent="0.3">
      <c r="A5">
        <v>738</v>
      </c>
      <c r="B5">
        <v>16.420000000000002</v>
      </c>
      <c r="C5" t="s">
        <v>13</v>
      </c>
      <c r="D5" t="s">
        <v>14</v>
      </c>
      <c r="E5" t="s">
        <v>15</v>
      </c>
      <c r="F5" t="s">
        <v>16</v>
      </c>
      <c r="G5">
        <v>20</v>
      </c>
      <c r="H5">
        <v>2</v>
      </c>
      <c r="I5">
        <v>84</v>
      </c>
    </row>
    <row r="6" spans="1:11" x14ac:dyDescent="0.3">
      <c r="A6">
        <v>741</v>
      </c>
      <c r="B6">
        <v>9.52</v>
      </c>
      <c r="C6" t="s">
        <v>17</v>
      </c>
      <c r="D6" t="s">
        <v>10</v>
      </c>
      <c r="E6" t="s">
        <v>18</v>
      </c>
      <c r="F6" t="s">
        <v>12</v>
      </c>
      <c r="G6">
        <v>28</v>
      </c>
      <c r="H6">
        <v>1</v>
      </c>
      <c r="I6">
        <v>59</v>
      </c>
    </row>
    <row r="7" spans="1:11" x14ac:dyDescent="0.3">
      <c r="A7">
        <v>661</v>
      </c>
      <c r="B7">
        <v>7.44</v>
      </c>
      <c r="C7" t="s">
        <v>19</v>
      </c>
      <c r="D7" t="s">
        <v>14</v>
      </c>
      <c r="E7" t="s">
        <v>11</v>
      </c>
      <c r="F7" t="s">
        <v>12</v>
      </c>
      <c r="G7">
        <v>5</v>
      </c>
      <c r="H7">
        <v>1</v>
      </c>
      <c r="I7">
        <v>37</v>
      </c>
      <c r="K7">
        <f>AVERAGEIF(C4:C22,"Rainy",I4:I22)</f>
        <v>41</v>
      </c>
    </row>
    <row r="8" spans="1:11" x14ac:dyDescent="0.3">
      <c r="A8">
        <v>412</v>
      </c>
      <c r="B8">
        <v>19.03</v>
      </c>
      <c r="C8" t="s">
        <v>13</v>
      </c>
      <c r="D8" t="s">
        <v>10</v>
      </c>
      <c r="E8" t="s">
        <v>20</v>
      </c>
      <c r="F8" t="s">
        <v>16</v>
      </c>
      <c r="G8">
        <v>16</v>
      </c>
      <c r="H8">
        <v>5</v>
      </c>
      <c r="I8">
        <v>68</v>
      </c>
    </row>
    <row r="9" spans="1:11" x14ac:dyDescent="0.3">
      <c r="A9">
        <v>679</v>
      </c>
      <c r="B9">
        <v>19.399999999999999</v>
      </c>
      <c r="C9" t="s">
        <v>13</v>
      </c>
      <c r="D9" t="s">
        <v>10</v>
      </c>
      <c r="E9" t="s">
        <v>15</v>
      </c>
      <c r="F9" t="s">
        <v>12</v>
      </c>
      <c r="G9">
        <v>8</v>
      </c>
      <c r="H9">
        <v>9</v>
      </c>
      <c r="I9">
        <v>57</v>
      </c>
    </row>
    <row r="10" spans="1:11" x14ac:dyDescent="0.3">
      <c r="A10">
        <v>627</v>
      </c>
      <c r="B10">
        <v>9.52</v>
      </c>
      <c r="C10" t="s">
        <v>13</v>
      </c>
      <c r="D10" t="s">
        <v>10</v>
      </c>
      <c r="E10" t="s">
        <v>15</v>
      </c>
      <c r="F10" t="s">
        <v>16</v>
      </c>
      <c r="G10">
        <v>12</v>
      </c>
      <c r="H10">
        <v>1</v>
      </c>
      <c r="I10">
        <v>49</v>
      </c>
    </row>
    <row r="11" spans="1:11" x14ac:dyDescent="0.3">
      <c r="A11">
        <v>514</v>
      </c>
      <c r="B11">
        <v>17.39</v>
      </c>
      <c r="C11" t="s">
        <v>13</v>
      </c>
      <c r="D11" t="s">
        <v>14</v>
      </c>
      <c r="E11" t="s">
        <v>15</v>
      </c>
      <c r="F11" t="s">
        <v>12</v>
      </c>
      <c r="G11">
        <v>5</v>
      </c>
      <c r="H11">
        <v>6</v>
      </c>
      <c r="I11">
        <v>46</v>
      </c>
    </row>
    <row r="12" spans="1:11" x14ac:dyDescent="0.3">
      <c r="A12">
        <v>860</v>
      </c>
      <c r="B12">
        <v>1.78</v>
      </c>
      <c r="C12" t="s">
        <v>21</v>
      </c>
      <c r="D12" t="s">
        <v>10</v>
      </c>
      <c r="E12" t="s">
        <v>15</v>
      </c>
      <c r="F12" t="s">
        <v>22</v>
      </c>
      <c r="G12">
        <v>20</v>
      </c>
      <c r="H12">
        <v>6</v>
      </c>
      <c r="I12">
        <v>35</v>
      </c>
    </row>
    <row r="13" spans="1:11" x14ac:dyDescent="0.3">
      <c r="A13">
        <v>137</v>
      </c>
      <c r="B13">
        <v>10.62</v>
      </c>
      <c r="C13" t="s">
        <v>17</v>
      </c>
      <c r="D13" t="s">
        <v>10</v>
      </c>
      <c r="E13" t="s">
        <v>15</v>
      </c>
      <c r="F13" t="s">
        <v>12</v>
      </c>
      <c r="G13">
        <v>29</v>
      </c>
      <c r="H13">
        <v>1</v>
      </c>
      <c r="I13">
        <v>73</v>
      </c>
    </row>
    <row r="14" spans="1:11" x14ac:dyDescent="0.3">
      <c r="A14">
        <v>812</v>
      </c>
      <c r="B14">
        <v>16.86</v>
      </c>
      <c r="C14" t="s">
        <v>21</v>
      </c>
      <c r="D14" t="s">
        <v>14</v>
      </c>
      <c r="E14" t="s">
        <v>11</v>
      </c>
      <c r="F14" t="s">
        <v>22</v>
      </c>
      <c r="G14">
        <v>13</v>
      </c>
      <c r="H14">
        <v>4</v>
      </c>
      <c r="I14">
        <v>88</v>
      </c>
    </row>
    <row r="15" spans="1:11" x14ac:dyDescent="0.3">
      <c r="A15">
        <v>77</v>
      </c>
      <c r="B15">
        <v>15.54</v>
      </c>
      <c r="C15" t="s">
        <v>13</v>
      </c>
      <c r="D15" t="s">
        <v>10</v>
      </c>
      <c r="E15" t="s">
        <v>18</v>
      </c>
      <c r="F15" t="s">
        <v>16</v>
      </c>
      <c r="G15">
        <v>29</v>
      </c>
      <c r="H15">
        <v>1</v>
      </c>
      <c r="I15">
        <v>76</v>
      </c>
    </row>
    <row r="16" spans="1:11" x14ac:dyDescent="0.3">
      <c r="A16">
        <v>637</v>
      </c>
      <c r="B16">
        <v>10.89</v>
      </c>
      <c r="C16" t="s">
        <v>13</v>
      </c>
      <c r="D16" t="s">
        <v>23</v>
      </c>
      <c r="E16" t="s">
        <v>18</v>
      </c>
      <c r="F16" t="s">
        <v>16</v>
      </c>
      <c r="G16">
        <v>12</v>
      </c>
      <c r="H16">
        <v>5</v>
      </c>
      <c r="I16">
        <v>53</v>
      </c>
    </row>
    <row r="17" spans="1:9" x14ac:dyDescent="0.3">
      <c r="A17">
        <v>974</v>
      </c>
      <c r="B17">
        <v>4.6900000000000004</v>
      </c>
      <c r="C17" t="s">
        <v>19</v>
      </c>
      <c r="D17" t="s">
        <v>14</v>
      </c>
      <c r="E17" t="s">
        <v>15</v>
      </c>
      <c r="F17" t="s">
        <v>12</v>
      </c>
      <c r="G17">
        <v>12</v>
      </c>
      <c r="H17">
        <v>7</v>
      </c>
      <c r="I17">
        <v>36</v>
      </c>
    </row>
    <row r="18" spans="1:9" x14ac:dyDescent="0.3">
      <c r="A18">
        <v>939</v>
      </c>
      <c r="B18">
        <v>2.8</v>
      </c>
      <c r="C18" t="s">
        <v>13</v>
      </c>
      <c r="D18" t="s">
        <v>23</v>
      </c>
      <c r="E18" t="s">
        <v>20</v>
      </c>
      <c r="F18" t="s">
        <v>12</v>
      </c>
      <c r="G18">
        <v>10</v>
      </c>
      <c r="I18">
        <v>33</v>
      </c>
    </row>
    <row r="19" spans="1:9" x14ac:dyDescent="0.3">
      <c r="A19">
        <v>900</v>
      </c>
      <c r="B19">
        <v>2.17</v>
      </c>
      <c r="C19" t="s">
        <v>21</v>
      </c>
      <c r="D19" t="s">
        <v>10</v>
      </c>
      <c r="E19" t="s">
        <v>15</v>
      </c>
      <c r="F19" t="s">
        <v>22</v>
      </c>
      <c r="G19">
        <v>15</v>
      </c>
      <c r="H19">
        <v>3</v>
      </c>
      <c r="I19">
        <v>35</v>
      </c>
    </row>
    <row r="20" spans="1:9" x14ac:dyDescent="0.3">
      <c r="A20">
        <v>281</v>
      </c>
      <c r="B20">
        <v>17.86</v>
      </c>
      <c r="C20" t="s">
        <v>19</v>
      </c>
      <c r="D20" t="s">
        <v>10</v>
      </c>
      <c r="E20" t="s">
        <v>11</v>
      </c>
      <c r="F20" t="s">
        <v>16</v>
      </c>
      <c r="G20">
        <v>5</v>
      </c>
      <c r="H20">
        <v>1</v>
      </c>
      <c r="I20">
        <v>50</v>
      </c>
    </row>
    <row r="21" spans="1:9" x14ac:dyDescent="0.3">
      <c r="A21">
        <v>884</v>
      </c>
      <c r="B21">
        <v>2.5299999999999998</v>
      </c>
      <c r="C21" t="s">
        <v>21</v>
      </c>
      <c r="D21" t="s">
        <v>10</v>
      </c>
      <c r="E21" t="s">
        <v>20</v>
      </c>
      <c r="F21" t="s">
        <v>16</v>
      </c>
      <c r="G21">
        <v>6</v>
      </c>
      <c r="H21">
        <v>8</v>
      </c>
      <c r="I21">
        <v>24</v>
      </c>
    </row>
    <row r="22" spans="1:9" x14ac:dyDescent="0.3">
      <c r="A22">
        <v>762</v>
      </c>
      <c r="B22">
        <v>6.58</v>
      </c>
      <c r="C22" t="s">
        <v>17</v>
      </c>
      <c r="D22" t="s">
        <v>10</v>
      </c>
      <c r="E22" t="s">
        <v>15</v>
      </c>
      <c r="F22" t="s">
        <v>22</v>
      </c>
      <c r="G22">
        <v>6</v>
      </c>
      <c r="H22">
        <v>7</v>
      </c>
      <c r="I22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CB31-6A41-483E-BF61-91EC43722C4F}">
  <dimension ref="A1:L22"/>
  <sheetViews>
    <sheetView workbookViewId="0">
      <selection activeCell="L9" sqref="L9"/>
    </sheetView>
  </sheetViews>
  <sheetFormatPr defaultRowHeight="14.4" x14ac:dyDescent="0.3"/>
  <cols>
    <col min="3" max="3" width="13.44140625" customWidth="1"/>
    <col min="7" max="7" width="29" customWidth="1"/>
  </cols>
  <sheetData>
    <row r="1" spans="1:12" x14ac:dyDescent="0.3">
      <c r="A1" t="s">
        <v>24</v>
      </c>
    </row>
    <row r="3" spans="1:12" ht="17.399999999999999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12" x14ac:dyDescent="0.3">
      <c r="A4">
        <v>522</v>
      </c>
      <c r="B4">
        <v>7.93</v>
      </c>
      <c r="C4" t="s">
        <v>9</v>
      </c>
      <c r="D4" t="s">
        <v>10</v>
      </c>
      <c r="E4" t="s">
        <v>11</v>
      </c>
      <c r="F4" t="s">
        <v>12</v>
      </c>
      <c r="G4">
        <v>12</v>
      </c>
      <c r="H4">
        <v>1</v>
      </c>
      <c r="I4">
        <v>43</v>
      </c>
    </row>
    <row r="5" spans="1:12" x14ac:dyDescent="0.3">
      <c r="A5">
        <v>738</v>
      </c>
      <c r="B5">
        <v>16.420000000000002</v>
      </c>
      <c r="C5" t="s">
        <v>13</v>
      </c>
      <c r="D5" t="s">
        <v>14</v>
      </c>
      <c r="E5" t="s">
        <v>15</v>
      </c>
      <c r="F5" t="s">
        <v>16</v>
      </c>
      <c r="G5">
        <v>20</v>
      </c>
      <c r="H5">
        <v>2</v>
      </c>
      <c r="I5">
        <v>84</v>
      </c>
    </row>
    <row r="6" spans="1:12" x14ac:dyDescent="0.3">
      <c r="A6">
        <v>741</v>
      </c>
      <c r="B6">
        <v>9.52</v>
      </c>
      <c r="C6" t="s">
        <v>17</v>
      </c>
      <c r="D6" t="s">
        <v>10</v>
      </c>
      <c r="E6" t="s">
        <v>18</v>
      </c>
      <c r="F6" t="s">
        <v>12</v>
      </c>
      <c r="G6">
        <v>28</v>
      </c>
      <c r="H6">
        <v>1</v>
      </c>
      <c r="I6">
        <v>59</v>
      </c>
    </row>
    <row r="7" spans="1:12" x14ac:dyDescent="0.3">
      <c r="A7">
        <v>661</v>
      </c>
      <c r="B7">
        <v>7.44</v>
      </c>
      <c r="C7" t="s">
        <v>19</v>
      </c>
      <c r="D7" t="s">
        <v>14</v>
      </c>
      <c r="E7" t="s">
        <v>11</v>
      </c>
      <c r="F7" t="s">
        <v>12</v>
      </c>
      <c r="G7">
        <v>5</v>
      </c>
      <c r="H7">
        <v>1</v>
      </c>
      <c r="I7">
        <v>37</v>
      </c>
    </row>
    <row r="8" spans="1:12" x14ac:dyDescent="0.3">
      <c r="A8">
        <v>412</v>
      </c>
      <c r="B8">
        <v>19.03</v>
      </c>
      <c r="C8" t="s">
        <v>13</v>
      </c>
      <c r="D8" t="s">
        <v>10</v>
      </c>
      <c r="E8" t="s">
        <v>20</v>
      </c>
      <c r="F8" t="s">
        <v>16</v>
      </c>
      <c r="G8">
        <v>16</v>
      </c>
      <c r="H8">
        <v>5</v>
      </c>
      <c r="I8">
        <v>68</v>
      </c>
      <c r="L8">
        <f>SUMIF(C4:C22,"Snowy",G4:G22)</f>
        <v>54</v>
      </c>
    </row>
    <row r="9" spans="1:12" x14ac:dyDescent="0.3">
      <c r="A9">
        <v>679</v>
      </c>
      <c r="B9">
        <v>19.399999999999999</v>
      </c>
      <c r="C9" t="s">
        <v>13</v>
      </c>
      <c r="D9" t="s">
        <v>10</v>
      </c>
      <c r="E9" t="s">
        <v>15</v>
      </c>
      <c r="F9" t="s">
        <v>12</v>
      </c>
      <c r="G9">
        <v>8</v>
      </c>
      <c r="H9">
        <v>9</v>
      </c>
      <c r="I9">
        <v>57</v>
      </c>
    </row>
    <row r="10" spans="1:12" x14ac:dyDescent="0.3">
      <c r="A10">
        <v>627</v>
      </c>
      <c r="B10">
        <v>9.52</v>
      </c>
      <c r="C10" t="s">
        <v>13</v>
      </c>
      <c r="D10" t="s">
        <v>10</v>
      </c>
      <c r="E10" t="s">
        <v>15</v>
      </c>
      <c r="F10" t="s">
        <v>16</v>
      </c>
      <c r="G10">
        <v>12</v>
      </c>
      <c r="H10">
        <v>1</v>
      </c>
      <c r="I10">
        <v>49</v>
      </c>
    </row>
    <row r="11" spans="1:12" x14ac:dyDescent="0.3">
      <c r="A11">
        <v>514</v>
      </c>
      <c r="B11">
        <v>17.39</v>
      </c>
      <c r="C11" t="s">
        <v>13</v>
      </c>
      <c r="D11" t="s">
        <v>14</v>
      </c>
      <c r="E11" t="s">
        <v>15</v>
      </c>
      <c r="F11" t="s">
        <v>12</v>
      </c>
      <c r="G11">
        <v>5</v>
      </c>
      <c r="H11">
        <v>6</v>
      </c>
      <c r="I11">
        <v>46</v>
      </c>
    </row>
    <row r="12" spans="1:12" x14ac:dyDescent="0.3">
      <c r="A12">
        <v>860</v>
      </c>
      <c r="B12">
        <v>1.78</v>
      </c>
      <c r="C12" t="s">
        <v>21</v>
      </c>
      <c r="D12" t="s">
        <v>10</v>
      </c>
      <c r="E12" t="s">
        <v>15</v>
      </c>
      <c r="F12" t="s">
        <v>22</v>
      </c>
      <c r="G12">
        <v>20</v>
      </c>
      <c r="H12">
        <v>6</v>
      </c>
      <c r="I12">
        <v>35</v>
      </c>
    </row>
    <row r="13" spans="1:12" x14ac:dyDescent="0.3">
      <c r="A13">
        <v>137</v>
      </c>
      <c r="B13">
        <v>10.62</v>
      </c>
      <c r="C13" t="s">
        <v>17</v>
      </c>
      <c r="D13" t="s">
        <v>10</v>
      </c>
      <c r="E13" t="s">
        <v>15</v>
      </c>
      <c r="F13" t="s">
        <v>12</v>
      </c>
      <c r="G13">
        <v>29</v>
      </c>
      <c r="H13">
        <v>1</v>
      </c>
      <c r="I13">
        <v>73</v>
      </c>
    </row>
    <row r="14" spans="1:12" x14ac:dyDescent="0.3">
      <c r="A14">
        <v>812</v>
      </c>
      <c r="B14">
        <v>16.86</v>
      </c>
      <c r="C14" t="s">
        <v>21</v>
      </c>
      <c r="D14" t="s">
        <v>14</v>
      </c>
      <c r="E14" t="s">
        <v>11</v>
      </c>
      <c r="F14" t="s">
        <v>22</v>
      </c>
      <c r="G14">
        <v>13</v>
      </c>
      <c r="H14">
        <v>4</v>
      </c>
      <c r="I14">
        <v>88</v>
      </c>
    </row>
    <row r="15" spans="1:12" x14ac:dyDescent="0.3">
      <c r="A15">
        <v>77</v>
      </c>
      <c r="B15">
        <v>15.54</v>
      </c>
      <c r="C15" t="s">
        <v>13</v>
      </c>
      <c r="D15" t="s">
        <v>10</v>
      </c>
      <c r="E15" t="s">
        <v>18</v>
      </c>
      <c r="F15" t="s">
        <v>16</v>
      </c>
      <c r="G15">
        <v>29</v>
      </c>
      <c r="H15">
        <v>1</v>
      </c>
      <c r="I15">
        <v>76</v>
      </c>
    </row>
    <row r="16" spans="1:12" x14ac:dyDescent="0.3">
      <c r="A16">
        <v>637</v>
      </c>
      <c r="B16">
        <v>10.89</v>
      </c>
      <c r="C16" t="s">
        <v>13</v>
      </c>
      <c r="D16" t="s">
        <v>23</v>
      </c>
      <c r="E16" t="s">
        <v>18</v>
      </c>
      <c r="F16" t="s">
        <v>16</v>
      </c>
      <c r="G16">
        <v>12</v>
      </c>
      <c r="H16">
        <v>5</v>
      </c>
      <c r="I16">
        <v>53</v>
      </c>
    </row>
    <row r="17" spans="1:9" x14ac:dyDescent="0.3">
      <c r="A17">
        <v>974</v>
      </c>
      <c r="B17">
        <v>4.6900000000000004</v>
      </c>
      <c r="C17" t="s">
        <v>19</v>
      </c>
      <c r="D17" t="s">
        <v>14</v>
      </c>
      <c r="E17" t="s">
        <v>15</v>
      </c>
      <c r="F17" t="s">
        <v>12</v>
      </c>
      <c r="G17">
        <v>12</v>
      </c>
      <c r="H17">
        <v>7</v>
      </c>
      <c r="I17">
        <v>36</v>
      </c>
    </row>
    <row r="18" spans="1:9" x14ac:dyDescent="0.3">
      <c r="A18">
        <v>939</v>
      </c>
      <c r="B18">
        <v>2.8</v>
      </c>
      <c r="C18" t="s">
        <v>13</v>
      </c>
      <c r="D18" t="s">
        <v>23</v>
      </c>
      <c r="E18" t="s">
        <v>20</v>
      </c>
      <c r="F18" t="s">
        <v>12</v>
      </c>
      <c r="G18">
        <v>10</v>
      </c>
      <c r="I18">
        <v>33</v>
      </c>
    </row>
    <row r="19" spans="1:9" x14ac:dyDescent="0.3">
      <c r="A19">
        <v>900</v>
      </c>
      <c r="B19">
        <v>2.17</v>
      </c>
      <c r="C19" t="s">
        <v>21</v>
      </c>
      <c r="D19" t="s">
        <v>10</v>
      </c>
      <c r="E19" t="s">
        <v>15</v>
      </c>
      <c r="F19" t="s">
        <v>22</v>
      </c>
      <c r="G19">
        <v>15</v>
      </c>
      <c r="H19">
        <v>3</v>
      </c>
      <c r="I19">
        <v>35</v>
      </c>
    </row>
    <row r="20" spans="1:9" x14ac:dyDescent="0.3">
      <c r="A20">
        <v>281</v>
      </c>
      <c r="B20">
        <v>17.86</v>
      </c>
      <c r="C20" t="s">
        <v>19</v>
      </c>
      <c r="D20" t="s">
        <v>10</v>
      </c>
      <c r="E20" t="s">
        <v>11</v>
      </c>
      <c r="F20" t="s">
        <v>16</v>
      </c>
      <c r="G20">
        <v>5</v>
      </c>
      <c r="H20">
        <v>1</v>
      </c>
      <c r="I20">
        <v>50</v>
      </c>
    </row>
    <row r="21" spans="1:9" x14ac:dyDescent="0.3">
      <c r="A21">
        <v>884</v>
      </c>
      <c r="B21">
        <v>2.5299999999999998</v>
      </c>
      <c r="C21" t="s">
        <v>21</v>
      </c>
      <c r="D21" t="s">
        <v>10</v>
      </c>
      <c r="E21" t="s">
        <v>20</v>
      </c>
      <c r="F21" t="s">
        <v>16</v>
      </c>
      <c r="G21">
        <v>6</v>
      </c>
      <c r="H21">
        <v>8</v>
      </c>
      <c r="I21">
        <v>24</v>
      </c>
    </row>
    <row r="22" spans="1:9" x14ac:dyDescent="0.3">
      <c r="A22">
        <v>762</v>
      </c>
      <c r="B22">
        <v>6.58</v>
      </c>
      <c r="C22" t="s">
        <v>17</v>
      </c>
      <c r="D22" t="s">
        <v>10</v>
      </c>
      <c r="E22" t="s">
        <v>15</v>
      </c>
      <c r="F22" t="s">
        <v>22</v>
      </c>
      <c r="G22">
        <v>6</v>
      </c>
      <c r="H22">
        <v>7</v>
      </c>
      <c r="I22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5C25-DE32-4151-B87C-CADE5614C064}">
  <dimension ref="A1:L22"/>
  <sheetViews>
    <sheetView workbookViewId="0">
      <selection activeCell="L8" sqref="L8"/>
    </sheetView>
  </sheetViews>
  <sheetFormatPr defaultRowHeight="14.4" x14ac:dyDescent="0.3"/>
  <sheetData>
    <row r="1" spans="1:12" x14ac:dyDescent="0.3">
      <c r="A1" t="s">
        <v>26</v>
      </c>
    </row>
    <row r="3" spans="1:12" ht="17.399999999999999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12" x14ac:dyDescent="0.3">
      <c r="A4">
        <v>522</v>
      </c>
      <c r="B4">
        <v>7.93</v>
      </c>
      <c r="C4" t="s">
        <v>9</v>
      </c>
      <c r="D4" t="s">
        <v>10</v>
      </c>
      <c r="E4" t="s">
        <v>11</v>
      </c>
      <c r="F4" t="s">
        <v>12</v>
      </c>
      <c r="G4">
        <v>12</v>
      </c>
      <c r="H4">
        <v>1</v>
      </c>
      <c r="I4">
        <v>43</v>
      </c>
    </row>
    <row r="5" spans="1:12" x14ac:dyDescent="0.3">
      <c r="A5">
        <v>738</v>
      </c>
      <c r="B5">
        <v>16.420000000000002</v>
      </c>
      <c r="C5" t="s">
        <v>13</v>
      </c>
      <c r="D5" t="s">
        <v>14</v>
      </c>
      <c r="E5" t="s">
        <v>15</v>
      </c>
      <c r="F5" t="s">
        <v>16</v>
      </c>
      <c r="G5">
        <v>20</v>
      </c>
      <c r="H5">
        <v>2</v>
      </c>
      <c r="I5">
        <v>84</v>
      </c>
    </row>
    <row r="6" spans="1:12" x14ac:dyDescent="0.3">
      <c r="A6">
        <v>741</v>
      </c>
      <c r="B6">
        <v>9.52</v>
      </c>
      <c r="C6" t="s">
        <v>17</v>
      </c>
      <c r="D6" t="s">
        <v>10</v>
      </c>
      <c r="E6" t="s">
        <v>18</v>
      </c>
      <c r="F6" t="s">
        <v>12</v>
      </c>
      <c r="G6">
        <v>28</v>
      </c>
      <c r="H6">
        <v>1</v>
      </c>
      <c r="I6">
        <v>59</v>
      </c>
    </row>
    <row r="7" spans="1:12" x14ac:dyDescent="0.3">
      <c r="A7">
        <v>661</v>
      </c>
      <c r="B7">
        <v>7.44</v>
      </c>
      <c r="C7" t="s">
        <v>19</v>
      </c>
      <c r="D7" t="s">
        <v>14</v>
      </c>
      <c r="E7" t="s">
        <v>11</v>
      </c>
      <c r="F7" t="s">
        <v>12</v>
      </c>
      <c r="G7">
        <v>5</v>
      </c>
      <c r="H7">
        <v>1</v>
      </c>
      <c r="I7">
        <v>37</v>
      </c>
      <c r="L7">
        <f>SUMIF(F4:F22,"Scooter",B4:B22)</f>
        <v>79.789999999999992</v>
      </c>
    </row>
    <row r="8" spans="1:12" x14ac:dyDescent="0.3">
      <c r="A8">
        <v>412</v>
      </c>
      <c r="B8">
        <v>19.03</v>
      </c>
      <c r="C8" t="s">
        <v>13</v>
      </c>
      <c r="D8" t="s">
        <v>10</v>
      </c>
      <c r="E8" t="s">
        <v>20</v>
      </c>
      <c r="F8" t="s">
        <v>16</v>
      </c>
      <c r="G8">
        <v>16</v>
      </c>
      <c r="H8">
        <v>5</v>
      </c>
      <c r="I8">
        <v>68</v>
      </c>
    </row>
    <row r="9" spans="1:12" x14ac:dyDescent="0.3">
      <c r="A9">
        <v>679</v>
      </c>
      <c r="B9">
        <v>19.399999999999999</v>
      </c>
      <c r="C9" t="s">
        <v>13</v>
      </c>
      <c r="D9" t="s">
        <v>10</v>
      </c>
      <c r="E9" t="s">
        <v>15</v>
      </c>
      <c r="F9" t="s">
        <v>12</v>
      </c>
      <c r="G9">
        <v>8</v>
      </c>
      <c r="H9">
        <v>9</v>
      </c>
      <c r="I9">
        <v>57</v>
      </c>
    </row>
    <row r="10" spans="1:12" x14ac:dyDescent="0.3">
      <c r="A10">
        <v>627</v>
      </c>
      <c r="B10">
        <v>9.52</v>
      </c>
      <c r="C10" t="s">
        <v>13</v>
      </c>
      <c r="D10" t="s">
        <v>10</v>
      </c>
      <c r="E10" t="s">
        <v>15</v>
      </c>
      <c r="F10" t="s">
        <v>16</v>
      </c>
      <c r="G10">
        <v>12</v>
      </c>
      <c r="H10">
        <v>1</v>
      </c>
      <c r="I10">
        <v>49</v>
      </c>
    </row>
    <row r="11" spans="1:12" x14ac:dyDescent="0.3">
      <c r="A11">
        <v>514</v>
      </c>
      <c r="B11">
        <v>17.39</v>
      </c>
      <c r="C11" t="s">
        <v>13</v>
      </c>
      <c r="D11" t="s">
        <v>14</v>
      </c>
      <c r="E11" t="s">
        <v>15</v>
      </c>
      <c r="F11" t="s">
        <v>12</v>
      </c>
      <c r="G11">
        <v>5</v>
      </c>
      <c r="H11">
        <v>6</v>
      </c>
      <c r="I11">
        <v>46</v>
      </c>
    </row>
    <row r="12" spans="1:12" x14ac:dyDescent="0.3">
      <c r="A12">
        <v>860</v>
      </c>
      <c r="B12">
        <v>1.78</v>
      </c>
      <c r="C12" t="s">
        <v>21</v>
      </c>
      <c r="D12" t="s">
        <v>10</v>
      </c>
      <c r="E12" t="s">
        <v>15</v>
      </c>
      <c r="F12" t="s">
        <v>22</v>
      </c>
      <c r="G12">
        <v>20</v>
      </c>
      <c r="H12">
        <v>6</v>
      </c>
      <c r="I12">
        <v>35</v>
      </c>
    </row>
    <row r="13" spans="1:12" x14ac:dyDescent="0.3">
      <c r="A13">
        <v>137</v>
      </c>
      <c r="B13">
        <v>10.62</v>
      </c>
      <c r="C13" t="s">
        <v>17</v>
      </c>
      <c r="D13" t="s">
        <v>10</v>
      </c>
      <c r="E13" t="s">
        <v>15</v>
      </c>
      <c r="F13" t="s">
        <v>12</v>
      </c>
      <c r="G13">
        <v>29</v>
      </c>
      <c r="H13">
        <v>1</v>
      </c>
      <c r="I13">
        <v>73</v>
      </c>
    </row>
    <row r="14" spans="1:12" x14ac:dyDescent="0.3">
      <c r="A14">
        <v>812</v>
      </c>
      <c r="B14">
        <v>16.86</v>
      </c>
      <c r="C14" t="s">
        <v>21</v>
      </c>
      <c r="D14" t="s">
        <v>14</v>
      </c>
      <c r="E14" t="s">
        <v>11</v>
      </c>
      <c r="F14" t="s">
        <v>22</v>
      </c>
      <c r="G14">
        <v>13</v>
      </c>
      <c r="H14">
        <v>4</v>
      </c>
      <c r="I14">
        <v>88</v>
      </c>
    </row>
    <row r="15" spans="1:12" x14ac:dyDescent="0.3">
      <c r="A15">
        <v>77</v>
      </c>
      <c r="B15">
        <v>15.54</v>
      </c>
      <c r="C15" t="s">
        <v>13</v>
      </c>
      <c r="D15" t="s">
        <v>10</v>
      </c>
      <c r="E15" t="s">
        <v>18</v>
      </c>
      <c r="F15" t="s">
        <v>16</v>
      </c>
      <c r="G15">
        <v>29</v>
      </c>
      <c r="H15">
        <v>1</v>
      </c>
      <c r="I15">
        <v>76</v>
      </c>
    </row>
    <row r="16" spans="1:12" x14ac:dyDescent="0.3">
      <c r="A16">
        <v>637</v>
      </c>
      <c r="B16">
        <v>10.89</v>
      </c>
      <c r="C16" t="s">
        <v>13</v>
      </c>
      <c r="D16" t="s">
        <v>23</v>
      </c>
      <c r="E16" t="s">
        <v>18</v>
      </c>
      <c r="F16" t="s">
        <v>16</v>
      </c>
      <c r="G16">
        <v>12</v>
      </c>
      <c r="H16">
        <v>5</v>
      </c>
      <c r="I16">
        <v>53</v>
      </c>
    </row>
    <row r="17" spans="1:9" x14ac:dyDescent="0.3">
      <c r="A17">
        <v>974</v>
      </c>
      <c r="B17">
        <v>4.6900000000000004</v>
      </c>
      <c r="C17" t="s">
        <v>19</v>
      </c>
      <c r="D17" t="s">
        <v>14</v>
      </c>
      <c r="E17" t="s">
        <v>15</v>
      </c>
      <c r="F17" t="s">
        <v>12</v>
      </c>
      <c r="G17">
        <v>12</v>
      </c>
      <c r="H17">
        <v>7</v>
      </c>
      <c r="I17">
        <v>36</v>
      </c>
    </row>
    <row r="18" spans="1:9" x14ac:dyDescent="0.3">
      <c r="A18">
        <v>939</v>
      </c>
      <c r="B18">
        <v>2.8</v>
      </c>
      <c r="C18" t="s">
        <v>13</v>
      </c>
      <c r="D18" t="s">
        <v>23</v>
      </c>
      <c r="E18" t="s">
        <v>20</v>
      </c>
      <c r="F18" t="s">
        <v>12</v>
      </c>
      <c r="G18">
        <v>10</v>
      </c>
      <c r="I18">
        <v>33</v>
      </c>
    </row>
    <row r="19" spans="1:9" x14ac:dyDescent="0.3">
      <c r="A19">
        <v>900</v>
      </c>
      <c r="B19">
        <v>2.17</v>
      </c>
      <c r="C19" t="s">
        <v>21</v>
      </c>
      <c r="D19" t="s">
        <v>10</v>
      </c>
      <c r="E19" t="s">
        <v>15</v>
      </c>
      <c r="F19" t="s">
        <v>22</v>
      </c>
      <c r="G19">
        <v>15</v>
      </c>
      <c r="H19">
        <v>3</v>
      </c>
      <c r="I19">
        <v>35</v>
      </c>
    </row>
    <row r="20" spans="1:9" x14ac:dyDescent="0.3">
      <c r="A20">
        <v>281</v>
      </c>
      <c r="B20">
        <v>17.86</v>
      </c>
      <c r="C20" t="s">
        <v>19</v>
      </c>
      <c r="D20" t="s">
        <v>10</v>
      </c>
      <c r="E20" t="s">
        <v>11</v>
      </c>
      <c r="F20" t="s">
        <v>16</v>
      </c>
      <c r="G20">
        <v>5</v>
      </c>
      <c r="H20">
        <v>1</v>
      </c>
      <c r="I20">
        <v>50</v>
      </c>
    </row>
    <row r="21" spans="1:9" x14ac:dyDescent="0.3">
      <c r="A21">
        <v>884</v>
      </c>
      <c r="B21">
        <v>2.5299999999999998</v>
      </c>
      <c r="C21" t="s">
        <v>21</v>
      </c>
      <c r="D21" t="s">
        <v>10</v>
      </c>
      <c r="E21" t="s">
        <v>20</v>
      </c>
      <c r="F21" t="s">
        <v>16</v>
      </c>
      <c r="G21">
        <v>6</v>
      </c>
      <c r="H21">
        <v>8</v>
      </c>
      <c r="I21">
        <v>24</v>
      </c>
    </row>
    <row r="22" spans="1:9" x14ac:dyDescent="0.3">
      <c r="A22">
        <v>762</v>
      </c>
      <c r="B22">
        <v>6.58</v>
      </c>
      <c r="C22" t="s">
        <v>17</v>
      </c>
      <c r="D22" t="s">
        <v>10</v>
      </c>
      <c r="E22" t="s">
        <v>15</v>
      </c>
      <c r="F22" t="s">
        <v>22</v>
      </c>
      <c r="G22">
        <v>6</v>
      </c>
      <c r="H22">
        <v>7</v>
      </c>
      <c r="I22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E766-B911-4B15-BAB4-28626096D291}">
  <dimension ref="A1:K22"/>
  <sheetViews>
    <sheetView workbookViewId="0">
      <selection activeCell="K7" sqref="K7"/>
    </sheetView>
  </sheetViews>
  <sheetFormatPr defaultRowHeight="14.4" x14ac:dyDescent="0.3"/>
  <cols>
    <col min="9" max="9" width="21.44140625" customWidth="1"/>
  </cols>
  <sheetData>
    <row r="1" spans="1:11" x14ac:dyDescent="0.3">
      <c r="A1" t="s">
        <v>27</v>
      </c>
    </row>
    <row r="3" spans="1:11" ht="17.399999999999999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11" x14ac:dyDescent="0.3">
      <c r="A4">
        <v>522</v>
      </c>
      <c r="B4">
        <v>7.93</v>
      </c>
      <c r="C4" t="s">
        <v>9</v>
      </c>
      <c r="D4" t="s">
        <v>10</v>
      </c>
      <c r="E4" t="s">
        <v>11</v>
      </c>
      <c r="F4" t="s">
        <v>12</v>
      </c>
      <c r="G4">
        <v>12</v>
      </c>
      <c r="H4">
        <v>1</v>
      </c>
      <c r="I4">
        <v>43</v>
      </c>
    </row>
    <row r="5" spans="1:11" x14ac:dyDescent="0.3">
      <c r="A5">
        <v>738</v>
      </c>
      <c r="B5">
        <v>16.420000000000002</v>
      </c>
      <c r="C5" t="s">
        <v>13</v>
      </c>
      <c r="D5" t="s">
        <v>14</v>
      </c>
      <c r="E5" t="s">
        <v>15</v>
      </c>
      <c r="F5" t="s">
        <v>16</v>
      </c>
      <c r="G5">
        <v>20</v>
      </c>
      <c r="H5">
        <v>2</v>
      </c>
      <c r="I5">
        <v>84</v>
      </c>
    </row>
    <row r="6" spans="1:11" x14ac:dyDescent="0.3">
      <c r="A6">
        <v>741</v>
      </c>
      <c r="B6">
        <v>9.52</v>
      </c>
      <c r="C6" t="s">
        <v>17</v>
      </c>
      <c r="D6" t="s">
        <v>10</v>
      </c>
      <c r="E6" t="s">
        <v>18</v>
      </c>
      <c r="F6" t="s">
        <v>12</v>
      </c>
      <c r="G6">
        <v>28</v>
      </c>
      <c r="H6">
        <v>1</v>
      </c>
      <c r="I6">
        <v>59</v>
      </c>
      <c r="K6">
        <f>COUNTIFS(D4:D22,"High",I4:I22,"&lt;40")</f>
        <v>1</v>
      </c>
    </row>
    <row r="7" spans="1:11" x14ac:dyDescent="0.3">
      <c r="A7">
        <v>661</v>
      </c>
      <c r="B7">
        <v>7.44</v>
      </c>
      <c r="C7" t="s">
        <v>19</v>
      </c>
      <c r="D7" t="s">
        <v>14</v>
      </c>
      <c r="E7" t="s">
        <v>11</v>
      </c>
      <c r="F7" t="s">
        <v>12</v>
      </c>
      <c r="G7">
        <v>5</v>
      </c>
      <c r="H7">
        <v>1</v>
      </c>
      <c r="I7">
        <v>37</v>
      </c>
    </row>
    <row r="8" spans="1:11" x14ac:dyDescent="0.3">
      <c r="A8">
        <v>412</v>
      </c>
      <c r="B8">
        <v>19.03</v>
      </c>
      <c r="C8" t="s">
        <v>13</v>
      </c>
      <c r="D8" t="s">
        <v>10</v>
      </c>
      <c r="E8" t="s">
        <v>20</v>
      </c>
      <c r="F8" t="s">
        <v>16</v>
      </c>
      <c r="G8">
        <v>16</v>
      </c>
      <c r="H8">
        <v>5</v>
      </c>
      <c r="I8">
        <v>68</v>
      </c>
    </row>
    <row r="9" spans="1:11" x14ac:dyDescent="0.3">
      <c r="A9">
        <v>679</v>
      </c>
      <c r="B9">
        <v>19.399999999999999</v>
      </c>
      <c r="C9" t="s">
        <v>13</v>
      </c>
      <c r="D9" t="s">
        <v>10</v>
      </c>
      <c r="E9" t="s">
        <v>15</v>
      </c>
      <c r="F9" t="s">
        <v>12</v>
      </c>
      <c r="G9">
        <v>8</v>
      </c>
      <c r="H9">
        <v>9</v>
      </c>
      <c r="I9">
        <v>57</v>
      </c>
    </row>
    <row r="10" spans="1:11" x14ac:dyDescent="0.3">
      <c r="A10">
        <v>627</v>
      </c>
      <c r="B10">
        <v>9.52</v>
      </c>
      <c r="C10" t="s">
        <v>13</v>
      </c>
      <c r="D10" t="s">
        <v>10</v>
      </c>
      <c r="E10" t="s">
        <v>15</v>
      </c>
      <c r="F10" t="s">
        <v>16</v>
      </c>
      <c r="G10">
        <v>12</v>
      </c>
      <c r="H10">
        <v>1</v>
      </c>
      <c r="I10">
        <v>49</v>
      </c>
    </row>
    <row r="11" spans="1:11" x14ac:dyDescent="0.3">
      <c r="A11">
        <v>514</v>
      </c>
      <c r="B11">
        <v>17.39</v>
      </c>
      <c r="C11" t="s">
        <v>13</v>
      </c>
      <c r="D11" t="s">
        <v>14</v>
      </c>
      <c r="E11" t="s">
        <v>15</v>
      </c>
      <c r="F11" t="s">
        <v>12</v>
      </c>
      <c r="G11">
        <v>5</v>
      </c>
      <c r="H11">
        <v>6</v>
      </c>
      <c r="I11">
        <v>46</v>
      </c>
    </row>
    <row r="12" spans="1:11" x14ac:dyDescent="0.3">
      <c r="A12">
        <v>860</v>
      </c>
      <c r="B12">
        <v>1.78</v>
      </c>
      <c r="C12" t="s">
        <v>21</v>
      </c>
      <c r="D12" t="s">
        <v>10</v>
      </c>
      <c r="E12" t="s">
        <v>15</v>
      </c>
      <c r="F12" t="s">
        <v>22</v>
      </c>
      <c r="G12">
        <v>20</v>
      </c>
      <c r="H12">
        <v>6</v>
      </c>
      <c r="I12">
        <v>35</v>
      </c>
    </row>
    <row r="13" spans="1:11" x14ac:dyDescent="0.3">
      <c r="A13">
        <v>137</v>
      </c>
      <c r="B13">
        <v>10.62</v>
      </c>
      <c r="C13" t="s">
        <v>17</v>
      </c>
      <c r="D13" t="s">
        <v>10</v>
      </c>
      <c r="E13" t="s">
        <v>15</v>
      </c>
      <c r="F13" t="s">
        <v>12</v>
      </c>
      <c r="G13">
        <v>29</v>
      </c>
      <c r="H13">
        <v>1</v>
      </c>
      <c r="I13">
        <v>73</v>
      </c>
    </row>
    <row r="14" spans="1:11" x14ac:dyDescent="0.3">
      <c r="A14">
        <v>812</v>
      </c>
      <c r="B14">
        <v>16.86</v>
      </c>
      <c r="C14" t="s">
        <v>21</v>
      </c>
      <c r="D14" t="s">
        <v>14</v>
      </c>
      <c r="E14" t="s">
        <v>11</v>
      </c>
      <c r="F14" t="s">
        <v>22</v>
      </c>
      <c r="G14">
        <v>13</v>
      </c>
      <c r="H14">
        <v>4</v>
      </c>
      <c r="I14">
        <v>88</v>
      </c>
    </row>
    <row r="15" spans="1:11" x14ac:dyDescent="0.3">
      <c r="A15">
        <v>77</v>
      </c>
      <c r="B15">
        <v>15.54</v>
      </c>
      <c r="C15" t="s">
        <v>13</v>
      </c>
      <c r="D15" t="s">
        <v>10</v>
      </c>
      <c r="E15" t="s">
        <v>18</v>
      </c>
      <c r="F15" t="s">
        <v>16</v>
      </c>
      <c r="G15">
        <v>29</v>
      </c>
      <c r="H15">
        <v>1</v>
      </c>
      <c r="I15">
        <v>76</v>
      </c>
    </row>
    <row r="16" spans="1:11" x14ac:dyDescent="0.3">
      <c r="A16">
        <v>637</v>
      </c>
      <c r="B16">
        <v>10.89</v>
      </c>
      <c r="C16" t="s">
        <v>13</v>
      </c>
      <c r="D16" t="s">
        <v>23</v>
      </c>
      <c r="E16" t="s">
        <v>18</v>
      </c>
      <c r="F16" t="s">
        <v>16</v>
      </c>
      <c r="G16">
        <v>12</v>
      </c>
      <c r="H16">
        <v>5</v>
      </c>
      <c r="I16">
        <v>53</v>
      </c>
    </row>
    <row r="17" spans="1:9" x14ac:dyDescent="0.3">
      <c r="A17">
        <v>974</v>
      </c>
      <c r="B17">
        <v>4.6900000000000004</v>
      </c>
      <c r="C17" t="s">
        <v>19</v>
      </c>
      <c r="D17" t="s">
        <v>14</v>
      </c>
      <c r="E17" t="s">
        <v>15</v>
      </c>
      <c r="F17" t="s">
        <v>12</v>
      </c>
      <c r="G17">
        <v>12</v>
      </c>
      <c r="H17">
        <v>7</v>
      </c>
      <c r="I17">
        <v>36</v>
      </c>
    </row>
    <row r="18" spans="1:9" x14ac:dyDescent="0.3">
      <c r="A18">
        <v>939</v>
      </c>
      <c r="B18">
        <v>2.8</v>
      </c>
      <c r="C18" t="s">
        <v>13</v>
      </c>
      <c r="D18" t="s">
        <v>23</v>
      </c>
      <c r="E18" t="s">
        <v>20</v>
      </c>
      <c r="F18" t="s">
        <v>12</v>
      </c>
      <c r="G18">
        <v>10</v>
      </c>
      <c r="I18">
        <v>33</v>
      </c>
    </row>
    <row r="19" spans="1:9" x14ac:dyDescent="0.3">
      <c r="A19">
        <v>900</v>
      </c>
      <c r="B19">
        <v>2.17</v>
      </c>
      <c r="C19" t="s">
        <v>21</v>
      </c>
      <c r="D19" t="s">
        <v>10</v>
      </c>
      <c r="E19" t="s">
        <v>15</v>
      </c>
      <c r="F19" t="s">
        <v>22</v>
      </c>
      <c r="G19">
        <v>15</v>
      </c>
      <c r="H19">
        <v>3</v>
      </c>
      <c r="I19">
        <v>35</v>
      </c>
    </row>
    <row r="20" spans="1:9" x14ac:dyDescent="0.3">
      <c r="A20">
        <v>281</v>
      </c>
      <c r="B20">
        <v>17.86</v>
      </c>
      <c r="C20" t="s">
        <v>19</v>
      </c>
      <c r="D20" t="s">
        <v>10</v>
      </c>
      <c r="E20" t="s">
        <v>11</v>
      </c>
      <c r="F20" t="s">
        <v>16</v>
      </c>
      <c r="G20">
        <v>5</v>
      </c>
      <c r="H20">
        <v>1</v>
      </c>
      <c r="I20">
        <v>50</v>
      </c>
    </row>
    <row r="21" spans="1:9" x14ac:dyDescent="0.3">
      <c r="A21">
        <v>884</v>
      </c>
      <c r="B21">
        <v>2.5299999999999998</v>
      </c>
      <c r="C21" t="s">
        <v>21</v>
      </c>
      <c r="D21" t="s">
        <v>10</v>
      </c>
      <c r="E21" t="s">
        <v>20</v>
      </c>
      <c r="F21" t="s">
        <v>16</v>
      </c>
      <c r="G21">
        <v>6</v>
      </c>
      <c r="H21">
        <v>8</v>
      </c>
      <c r="I21">
        <v>24</v>
      </c>
    </row>
    <row r="22" spans="1:9" x14ac:dyDescent="0.3">
      <c r="A22">
        <v>762</v>
      </c>
      <c r="B22">
        <v>6.58</v>
      </c>
      <c r="C22" t="s">
        <v>17</v>
      </c>
      <c r="D22" t="s">
        <v>10</v>
      </c>
      <c r="E22" t="s">
        <v>15</v>
      </c>
      <c r="F22" t="s">
        <v>22</v>
      </c>
      <c r="G22">
        <v>6</v>
      </c>
      <c r="H22">
        <v>7</v>
      </c>
      <c r="I22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pivots and charts </vt:lpstr>
      <vt:lpstr>datasheet</vt:lpstr>
      <vt:lpstr>Questions</vt:lpstr>
      <vt:lpstr>question 4</vt:lpstr>
      <vt:lpstr>question 3</vt:lpstr>
      <vt:lpstr>question 2</vt:lpstr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2025-01-06T10:51:52Z</dcterms:created>
  <dcterms:modified xsi:type="dcterms:W3CDTF">2025-01-06T11:12:45Z</dcterms:modified>
</cp:coreProperties>
</file>