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C166961D-D950-40B8-A6D9-EB77A5BB1E2C}" xr6:coauthVersionLast="47" xr6:coauthVersionMax="47" xr10:uidLastSave="{00000000-0000-0000-0000-000000000000}"/>
  <bookViews>
    <workbookView xWindow="-108" yWindow="-108" windowWidth="23256" windowHeight="12456" activeTab="8" xr2:uid="{10BAC669-1DFB-4525-9D74-09FE416F9802}"/>
  </bookViews>
  <sheets>
    <sheet name="Dataset" sheetId="1" r:id="rId1"/>
    <sheet name="Question 6" sheetId="8" r:id="rId2"/>
    <sheet name="Questions " sheetId="2" r:id="rId3"/>
    <sheet name="Question 8" sheetId="10" r:id="rId4"/>
    <sheet name="Question 7" sheetId="9" r:id="rId5"/>
    <sheet name="Question 1" sheetId="3" r:id="rId6"/>
    <sheet name="Question 2 " sheetId="4" r:id="rId7"/>
    <sheet name="question 3" sheetId="5" r:id="rId8"/>
    <sheet name="Question 4" sheetId="6" r:id="rId9"/>
    <sheet name="Question 5" sheetId="7" r:id="rId10"/>
  </sheets>
  <definedNames>
    <definedName name="_xlnm._FilterDatabase" localSheetId="0" hidden="1">Dataset!$A$1:$K$50</definedName>
  </definedNames>
  <calcPr calcId="191029"/>
  <pivotCaches>
    <pivotCache cacheId="4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D5" i="9"/>
  <c r="D6" i="9"/>
  <c r="D7" i="9"/>
  <c r="D3" i="9"/>
  <c r="D4" i="9"/>
  <c r="D2" i="9"/>
  <c r="E2" i="7"/>
  <c r="C4" i="6"/>
  <c r="C5" i="6" s="1"/>
  <c r="C6" i="6" s="1"/>
  <c r="C7" i="6" s="1"/>
  <c r="C8" i="6" s="1"/>
  <c r="C9" i="6" s="1"/>
  <c r="C10" i="6" s="1"/>
  <c r="C11" i="6" s="1"/>
  <c r="C12" i="6"/>
  <c r="C13" i="6"/>
  <c r="C14" i="6" s="1"/>
  <c r="C15" i="6"/>
  <c r="C16" i="6" s="1"/>
  <c r="C17" i="6" s="1"/>
  <c r="C18" i="6"/>
  <c r="C19" i="6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/>
  <c r="C37" i="6" s="1"/>
  <c r="C38" i="6" s="1"/>
  <c r="C39" i="6" s="1"/>
  <c r="C40" i="6" s="1"/>
  <c r="C41" i="6" s="1"/>
  <c r="C42" i="6"/>
  <c r="C43" i="6"/>
  <c r="C44" i="6" s="1"/>
  <c r="C45" i="6" s="1"/>
  <c r="C46" i="6" s="1"/>
  <c r="C47" i="6" s="1"/>
  <c r="C48" i="6" s="1"/>
  <c r="C49" i="6" s="1"/>
  <c r="C50" i="6" s="1"/>
  <c r="C3" i="6"/>
  <c r="D3" i="4"/>
</calcChain>
</file>

<file path=xl/sharedStrings.xml><?xml version="1.0" encoding="utf-8"?>
<sst xmlns="http://schemas.openxmlformats.org/spreadsheetml/2006/main" count="446" uniqueCount="158">
  <si>
    <t>name</t>
  </si>
  <si>
    <t>releaseDate</t>
  </si>
  <si>
    <t>copiesSold</t>
  </si>
  <si>
    <t>price</t>
  </si>
  <si>
    <t>revenue</t>
  </si>
  <si>
    <t>avgPlaytime</t>
  </si>
  <si>
    <t>reviewScore</t>
  </si>
  <si>
    <t>publisherClass</t>
  </si>
  <si>
    <t>publishers</t>
  </si>
  <si>
    <t>developers</t>
  </si>
  <si>
    <t>steamId</t>
  </si>
  <si>
    <t>WWE 2K24</t>
  </si>
  <si>
    <t>AAA</t>
  </si>
  <si>
    <t>2K</t>
  </si>
  <si>
    <t>Visual Concepts</t>
  </si>
  <si>
    <t>EARTH DEFENSE FORCE 6</t>
  </si>
  <si>
    <t>Indie</t>
  </si>
  <si>
    <t>D3PUBLISHER</t>
  </si>
  <si>
    <t>SANDLOT</t>
  </si>
  <si>
    <t>Sins of a Solar Empire II</t>
  </si>
  <si>
    <t>Stardock Entertainment</t>
  </si>
  <si>
    <t>Ironclad Games Corporation,Stardock Entertainment</t>
  </si>
  <si>
    <t>Legend of Mortal</t>
  </si>
  <si>
    <t>Paras Games,Obb Studio Inc.</t>
  </si>
  <si>
    <t>Obb Studio Inc.</t>
  </si>
  <si>
    <t>Shin Megami Tensei V: Vengeance</t>
  </si>
  <si>
    <t>AA</t>
  </si>
  <si>
    <t>SEGA</t>
  </si>
  <si>
    <t>ATLUS</t>
  </si>
  <si>
    <t>Soulmask</t>
  </si>
  <si>
    <t>Qooland Games</t>
  </si>
  <si>
    <t>CampFire Studio</t>
  </si>
  <si>
    <t>The Universim</t>
  </si>
  <si>
    <t>Crytivo</t>
  </si>
  <si>
    <t>Bellwright</t>
  </si>
  <si>
    <t>Donkey Crew,Snail Games USA</t>
  </si>
  <si>
    <t>Donkey Crew</t>
  </si>
  <si>
    <t>Night of the Dead</t>
  </si>
  <si>
    <t>Jackto Studios</t>
  </si>
  <si>
    <t>Empires of the Undergrowth</t>
  </si>
  <si>
    <t>Hooded Horse,Slug Disco</t>
  </si>
  <si>
    <t>Slug Disco</t>
  </si>
  <si>
    <t>KINGDOM HEARTS -HD 1.5+2.5 ReMIX-</t>
  </si>
  <si>
    <t>Square Enix</t>
  </si>
  <si>
    <t>ANIMAL WELL</t>
  </si>
  <si>
    <t>Bigmode</t>
  </si>
  <si>
    <t>Billy Basso</t>
  </si>
  <si>
    <t>Age of Mythology: Retold</t>
  </si>
  <si>
    <t>Xbox Game Studios</t>
  </si>
  <si>
    <t>World's Edge,Forgotten Empires,Tantalus Media,CaptureAge,Virtuos Games</t>
  </si>
  <si>
    <t>STAR WARSâ„¢: Battlefront Classic Collection</t>
  </si>
  <si>
    <t>Aspyr</t>
  </si>
  <si>
    <t>Another Crab's Treasure</t>
  </si>
  <si>
    <t>Aggro Crab</t>
  </si>
  <si>
    <t>Homeworld 3</t>
  </si>
  <si>
    <t>Gearbox Publishing</t>
  </si>
  <si>
    <t>Blackbird Interactive</t>
  </si>
  <si>
    <t>Winter Memories</t>
  </si>
  <si>
    <t>Kagura Games</t>
  </si>
  <si>
    <t>Dojin Otome</t>
  </si>
  <si>
    <t>Nine Sols</t>
  </si>
  <si>
    <t>RedCandleGames</t>
  </si>
  <si>
    <t>Outpost: Infinity Siege</t>
  </si>
  <si>
    <t>Lightning Games</t>
  </si>
  <si>
    <t>Team Ranger</t>
  </si>
  <si>
    <t>Sker Ritual</t>
  </si>
  <si>
    <t>Wales Interactive</t>
  </si>
  <si>
    <t>shapez 2</t>
  </si>
  <si>
    <t>tobspr Games,Gamera Games</t>
  </si>
  <si>
    <t>tobspr Games</t>
  </si>
  <si>
    <t>Senuaâ€™s Saga: Hellblade II</t>
  </si>
  <si>
    <t>Ninja Theory</t>
  </si>
  <si>
    <t>Pixel Gun 3D: PC Edition</t>
  </si>
  <si>
    <t>Cubic Games Studio</t>
  </si>
  <si>
    <t>Backpack Battles</t>
  </si>
  <si>
    <t>PlayWithFurcifer,IndieArk</t>
  </si>
  <si>
    <t>PlayWithFurcifer</t>
  </si>
  <si>
    <t>Crime Scene Cleaner</t>
  </si>
  <si>
    <t>President Studio,PlayWay S.A.</t>
  </si>
  <si>
    <t>President Studio</t>
  </si>
  <si>
    <t>Kebab Chefs! - Restaurant Simulator</t>
  </si>
  <si>
    <t>Biotech Gameworks</t>
  </si>
  <si>
    <t>Predecessor</t>
  </si>
  <si>
    <t>Omeda Studios</t>
  </si>
  <si>
    <t>Palia</t>
  </si>
  <si>
    <t>Singularity 6 Corporation</t>
  </si>
  <si>
    <t>Little Kitty, Big City</t>
  </si>
  <si>
    <t>Double Dagger Studio</t>
  </si>
  <si>
    <t>Secrets of Grindea</t>
  </si>
  <si>
    <t>Pixel Ferrets</t>
  </si>
  <si>
    <t>Chrono Ark</t>
  </si>
  <si>
    <t>Al Fine</t>
  </si>
  <si>
    <t>Nova Drift</t>
  </si>
  <si>
    <t>Pixeljam</t>
  </si>
  <si>
    <t>Chimeric</t>
  </si>
  <si>
    <t>Kingdom Rush 5: Alliance TD</t>
  </si>
  <si>
    <t>Ironhide Game Studio</t>
  </si>
  <si>
    <t>Norland</t>
  </si>
  <si>
    <t>Hooded Horse</t>
  </si>
  <si>
    <t>Long Jaunt</t>
  </si>
  <si>
    <t>Eiyuden Chronicle: Hundred Heroes</t>
  </si>
  <si>
    <t>505 Games</t>
  </si>
  <si>
    <t>Rabbit &amp; Bear Studios</t>
  </si>
  <si>
    <t>Le Mans Ultimate</t>
  </si>
  <si>
    <t>Studio 397</t>
  </si>
  <si>
    <t>The Hungry Lamb: Traveling in the Late Ming Dynasty</t>
  </si>
  <si>
    <t>é›¶åˆ›æ¸¸æˆ(ZerocreationGame),2P Games</t>
  </si>
  <si>
    <t>é›¶åˆ›æ¸¸æˆ(ZerocreationGame)</t>
  </si>
  <si>
    <t>Fabledom</t>
  </si>
  <si>
    <t>Dear Villagers,Doyoyo Games</t>
  </si>
  <si>
    <t>Grenaa Games</t>
  </si>
  <si>
    <t>Apollo Justice: Ace Attorney Trilogy</t>
  </si>
  <si>
    <t>CAPCOM Co., Ltd.</t>
  </si>
  <si>
    <t>F1Â® Manager 2024</t>
  </si>
  <si>
    <t>Frontier Developments</t>
  </si>
  <si>
    <t>Men of War II</t>
  </si>
  <si>
    <t>Fulqrum Publishing</t>
  </si>
  <si>
    <t>Best Way</t>
  </si>
  <si>
    <t>Banishers: Ghosts of New Eden</t>
  </si>
  <si>
    <t>Focus Entertainment</t>
  </si>
  <si>
    <t>DON'T NOD</t>
  </si>
  <si>
    <t>Buckshot Roulette</t>
  </si>
  <si>
    <t>CRITICAL REFLEX</t>
  </si>
  <si>
    <t>Mike Klubnika</t>
  </si>
  <si>
    <t>Fields of Mistria</t>
  </si>
  <si>
    <t>NPC Studio</t>
  </si>
  <si>
    <t>FOREWARNED</t>
  </si>
  <si>
    <t>Dreambyte Games</t>
  </si>
  <si>
    <t>Midnight Ghost Hunt</t>
  </si>
  <si>
    <t>Coffee Stain Publishing</t>
  </si>
  <si>
    <t>Vaulted Sky Games</t>
  </si>
  <si>
    <t>Tomb Raider I-III Remastered Starring Lara Croft</t>
  </si>
  <si>
    <t>Aspyr,Crystal Dynamics</t>
  </si>
  <si>
    <t>Five Nights at Freddy's: Into the Pit</t>
  </si>
  <si>
    <t>Mega Cat Studios</t>
  </si>
  <si>
    <t>EA SPORTSâ„¢ Madden NFL 25</t>
  </si>
  <si>
    <t>Electronic Arts</t>
  </si>
  <si>
    <t>Tiburon</t>
  </si>
  <si>
    <t>Make a colomn and create the list publisherclass</t>
  </si>
  <si>
    <t>Show the rank based on review</t>
  </si>
  <si>
    <t xml:space="preserve">Game name </t>
  </si>
  <si>
    <t xml:space="preserve">Publisher </t>
  </si>
  <si>
    <t>Create two colomns using data validation  text length to enter the game name and publisher</t>
  </si>
  <si>
    <t>Use sumif to total up the avgplaytime</t>
  </si>
  <si>
    <t>sum of avg playtme over 50</t>
  </si>
  <si>
    <t>Rank</t>
  </si>
  <si>
    <t>use the publishser class criteria and count the reviewscore on indie</t>
  </si>
  <si>
    <t>total indie score</t>
  </si>
  <si>
    <t xml:space="preserve">Show the pivot table which shows the name of publisher class and price </t>
  </si>
  <si>
    <t>Grand Total</t>
  </si>
  <si>
    <t xml:space="preserve">Total Price </t>
  </si>
  <si>
    <t>PublisherClass</t>
  </si>
  <si>
    <t>Use lookup function to identify the name and their developer</t>
  </si>
  <si>
    <t xml:space="preserve">use hlookup function based on their name and copies sold </t>
  </si>
  <si>
    <t xml:space="preserve">Name </t>
  </si>
  <si>
    <t xml:space="preserve">Date </t>
  </si>
  <si>
    <t>copies sold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</si>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</sst>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C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2" borderId="0" xfId="0" applyFont="1" applyFill="1"/>
    <xf numFmtId="0" fontId="3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3">
    <dxf>
      <numFmt numFmtId="166" formatCode="[$$-C09]#,##0"/>
    </dxf>
    <dxf>
      <numFmt numFmtId="166" formatCode="[$$-C09]#,##0"/>
    </dxf>
    <dxf>
      <numFmt numFmtId="166" formatCode="[$$-C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562.611136921296" createdVersion="8" refreshedVersion="8" minRefreshableVersion="3" recordCount="49" xr:uid="{4C432504-910D-435D-A153-50A20BCFB969}">
  <cacheSource type="worksheet">
    <worksheetSource ref="A1:K50" sheet="Dataset"/>
  </cacheSource>
  <cacheFields count="11">
    <cacheField name="name" numFmtId="0">
      <sharedItems count="49">
        <s v="WWE 2K24"/>
        <s v="EARTH DEFENSE FORCE 6"/>
        <s v="Sins of a Solar Empire II"/>
        <s v="Legend of Mortal"/>
        <s v="Shin Megami Tensei V: Vengeance"/>
        <s v="Soulmask"/>
        <s v="The Universim"/>
        <s v="Bellwright"/>
        <s v="Night of the Dead"/>
        <s v="Empires of the Undergrowth"/>
        <s v="KINGDOM HEARTS -HD 1.5+2.5 ReMIX-"/>
        <s v="ANIMAL WELL"/>
        <s v="Age of Mythology: Retold"/>
        <s v="STAR WARSâ„¢: Battlefront Classic Collection"/>
        <s v="Another Crab's Treasure"/>
        <s v="Homeworld 3"/>
        <s v="Winter Memories"/>
        <s v="Nine Sols"/>
        <s v="Outpost: Infinity Siege"/>
        <s v="Sker Ritual"/>
        <s v="shapez 2"/>
        <s v="Senuaâ€™s Saga: Hellblade II"/>
        <s v="Pixel Gun 3D: PC Edition"/>
        <s v="Backpack Battles"/>
        <s v="Crime Scene Cleaner"/>
        <s v="Kebab Chefs! - Restaurant Simulator"/>
        <s v="Predecessor"/>
        <s v="Palia"/>
        <s v="Little Kitty, Big City"/>
        <s v="Secrets of Grindea"/>
        <s v="Chrono Ark"/>
        <s v="Nova Drift"/>
        <s v="Kingdom Rush 5: Alliance TD"/>
        <s v="Norland"/>
        <s v="Eiyuden Chronicle: Hundred Heroes"/>
        <s v="Le Mans Ultimate"/>
        <s v="The Hungry Lamb: Traveling in the Late Ming Dynasty"/>
        <s v="Fabledom"/>
        <s v="Apollo Justice: Ace Attorney Trilogy"/>
        <s v="F1Â® Manager 2024"/>
        <s v="Men of War II"/>
        <s v="Banishers: Ghosts of New Eden"/>
        <s v="Buckshot Roulette"/>
        <s v="Fields of Mistria"/>
        <s v="FOREWARNED"/>
        <s v="Midnight Ghost Hunt"/>
        <s v="Tomb Raider I-III Remastered Starring Lara Croft"/>
        <s v="Five Nights at Freddy's: Into the Pit"/>
        <s v="EA SPORTSâ„¢ Madden NFL 25"/>
      </sharedItems>
    </cacheField>
    <cacheField name="releaseDate" numFmtId="14">
      <sharedItems containsSemiMixedTypes="0" containsNonDate="0" containsDate="1" containsString="0" minDate="2024-01-05T00:00:00" maxDate="2024-09-05T00:00:00"/>
    </cacheField>
    <cacheField name="copiesSold" numFmtId="0">
      <sharedItems containsSemiMixedTypes="0" containsString="0" containsNumber="1" containsInteger="1" minValue="50521" maxValue="1626877"/>
    </cacheField>
    <cacheField name="price" numFmtId="166">
      <sharedItems containsSemiMixedTypes="0" containsString="0" containsNumber="1" minValue="0" maxValue="99.99"/>
    </cacheField>
    <cacheField name="revenue" numFmtId="0">
      <sharedItems containsSemiMixedTypes="0" containsString="0" containsNumber="1" minValue="3182368" maxValue="8055097"/>
    </cacheField>
    <cacheField name="avgPlaytime" numFmtId="1">
      <sharedItems containsSemiMixedTypes="0" containsString="0" containsNumber="1" minValue="2.99587278772165" maxValue="109.91382768034001"/>
    </cacheField>
    <cacheField name="reviewScore" numFmtId="0">
      <sharedItems containsSemiMixedTypes="0" containsString="0" containsNumber="1" containsInteger="1" minValue="0" maxValue="99"/>
    </cacheField>
    <cacheField name="publisherClass" numFmtId="0">
      <sharedItems count="3">
        <s v="AAA"/>
        <s v="Indie"/>
        <s v="AA"/>
      </sharedItems>
    </cacheField>
    <cacheField name="publishers" numFmtId="0">
      <sharedItems/>
    </cacheField>
    <cacheField name="developers" numFmtId="0">
      <sharedItems/>
    </cacheField>
    <cacheField name="steamId" numFmtId="0">
      <sharedItems containsSemiMixedTypes="0" containsString="0" containsNumber="1" containsInteger="1" minValue="269770" maxValue="2849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d v="2024-03-07T00:00:00"/>
    <n v="165301"/>
    <n v="99.99"/>
    <n v="8055097"/>
    <n v="42.365140314444602"/>
    <n v="71"/>
    <x v="0"/>
    <s v="2K"/>
    <s v="Visual Concepts"/>
    <n v="2315690"/>
  </r>
  <r>
    <x v="1"/>
    <d v="2024-07-25T00:00:00"/>
    <n v="159806"/>
    <n v="59.99"/>
    <n v="7882151"/>
    <n v="29.651061261553401"/>
    <n v="57"/>
    <x v="1"/>
    <s v="D3PUBLISHER"/>
    <s v="SANDLOT"/>
    <n v="2291060"/>
  </r>
  <r>
    <x v="2"/>
    <d v="2024-08-15T00:00:00"/>
    <n v="214192"/>
    <n v="49.99"/>
    <n v="7815247"/>
    <n v="12.452593265565101"/>
    <n v="88"/>
    <x v="1"/>
    <s v="Stardock Entertainment"/>
    <s v="Ironclad Games Corporation,Stardock Entertainment"/>
    <n v="1575940"/>
  </r>
  <r>
    <x v="3"/>
    <d v="2024-06-14T00:00:00"/>
    <n v="440998"/>
    <n v="19.989999999999998"/>
    <n v="7756399"/>
    <n v="24.7978172908911"/>
    <n v="76"/>
    <x v="1"/>
    <s v="Paras Games,Obb Studio Inc."/>
    <s v="Obb Studio Inc."/>
    <n v="1859910"/>
  </r>
  <r>
    <x v="4"/>
    <d v="2024-06-13T00:00:00"/>
    <n v="141306"/>
    <n v="59.99"/>
    <n v="7629252"/>
    <n v="34.258496278635398"/>
    <n v="96"/>
    <x v="2"/>
    <s v="SEGA"/>
    <s v="ATLUS"/>
    <n v="1875830"/>
  </r>
  <r>
    <x v="5"/>
    <d v="2024-05-30T00:00:00"/>
    <n v="304685"/>
    <n v="29.99"/>
    <n v="7540563"/>
    <n v="95.697813450516904"/>
    <n v="79"/>
    <x v="1"/>
    <s v="Qooland Games"/>
    <s v="CampFire Studio"/>
    <n v="2646460"/>
  </r>
  <r>
    <x v="6"/>
    <d v="2024-01-22T00:00:00"/>
    <n v="328945"/>
    <n v="29.99"/>
    <n v="7534369"/>
    <n v="16.868530548973599"/>
    <n v="81"/>
    <x v="1"/>
    <s v="Crytivo"/>
    <s v="Crytivo"/>
    <n v="352720"/>
  </r>
  <r>
    <x v="7"/>
    <d v="2024-04-23T00:00:00"/>
    <n v="280955"/>
    <n v="29.99"/>
    <n v="7481940"/>
    <n v="41.418884797624102"/>
    <n v="78"/>
    <x v="1"/>
    <s v="Donkey Crew,Snail Games USA"/>
    <s v="Donkey Crew"/>
    <n v="1812450"/>
  </r>
  <r>
    <x v="8"/>
    <d v="2024-05-31T00:00:00"/>
    <n v="394364"/>
    <n v="29.99"/>
    <n v="7091792"/>
    <n v="27.597071928479298"/>
    <n v="79"/>
    <x v="1"/>
    <s v="Jackto Studios"/>
    <s v="Jackto Studios"/>
    <n v="1377380"/>
  </r>
  <r>
    <x v="9"/>
    <d v="2024-06-07T00:00:00"/>
    <n v="408292"/>
    <n v="29.99"/>
    <n v="6950952"/>
    <n v="38.602124248025397"/>
    <n v="95"/>
    <x v="2"/>
    <s v="Hooded Horse,Slug Disco"/>
    <s v="Slug Disco"/>
    <n v="463530"/>
  </r>
  <r>
    <x v="10"/>
    <d v="2024-06-13T00:00:00"/>
    <n v="212325"/>
    <n v="49.99"/>
    <n v="6828446"/>
    <n v="30.274948116602499"/>
    <n v="0"/>
    <x v="2"/>
    <s v="Square Enix"/>
    <s v="Square Enix"/>
    <n v="2552430"/>
  </r>
  <r>
    <x v="11"/>
    <d v="2024-05-09T00:00:00"/>
    <n v="305891"/>
    <n v="24.99"/>
    <n v="6420393"/>
    <n v="8.4853813276660102"/>
    <n v="96"/>
    <x v="1"/>
    <s v="Bigmode"/>
    <s v="Billy Basso"/>
    <n v="813230"/>
  </r>
  <r>
    <x v="12"/>
    <d v="2024-09-04T00:00:00"/>
    <n v="236419"/>
    <n v="29.99"/>
    <n v="6381185"/>
    <n v="9.3891124569911106"/>
    <n v="91"/>
    <x v="0"/>
    <s v="Xbox Game Studios"/>
    <s v="World's Edge,Forgotten Empires,Tantalus Media,CaptureAge,Virtuos Games"/>
    <n v="1934680"/>
  </r>
  <r>
    <x v="13"/>
    <d v="2024-03-13T00:00:00"/>
    <n v="185054"/>
    <n v="35.01"/>
    <n v="6048340"/>
    <n v="4.3609349641683997"/>
    <n v="0"/>
    <x v="1"/>
    <s v="Aspyr"/>
    <s v="Aspyr"/>
    <n v="2446550"/>
  </r>
  <r>
    <x v="14"/>
    <d v="2024-04-25T00:00:00"/>
    <n v="264723"/>
    <n v="29.99"/>
    <n v="5719324"/>
    <n v="10.434608015373099"/>
    <n v="95"/>
    <x v="1"/>
    <s v="Aggro Crab"/>
    <s v="Aggro Crab"/>
    <n v="1887840"/>
  </r>
  <r>
    <x v="15"/>
    <d v="2024-05-13T00:00:00"/>
    <n v="102487"/>
    <n v="59.99"/>
    <n v="5516030"/>
    <n v="8.49743960905883"/>
    <n v="42"/>
    <x v="2"/>
    <s v="Gearbox Publishing"/>
    <s v="Blackbird Interactive"/>
    <n v="1840080"/>
  </r>
  <r>
    <x v="16"/>
    <d v="2024-01-05T00:00:00"/>
    <n v="424281"/>
    <n v="19.989999999999998"/>
    <n v="5478333"/>
    <n v="8.9840054160654805"/>
    <n v="0"/>
    <x v="1"/>
    <s v="Kagura Games"/>
    <s v="Dojin Otome"/>
    <n v="2495450"/>
  </r>
  <r>
    <x v="17"/>
    <d v="2024-05-28T00:00:00"/>
    <n v="214407"/>
    <n v="29.99"/>
    <n v="5475592"/>
    <n v="17.894843749042298"/>
    <n v="96"/>
    <x v="1"/>
    <s v="RedCandleGames"/>
    <s v="RedCandleGames"/>
    <n v="1809540"/>
  </r>
  <r>
    <x v="18"/>
    <d v="2024-03-26T00:00:00"/>
    <n v="278031"/>
    <n v="24.99"/>
    <n v="5312327"/>
    <n v="35.086702098920199"/>
    <n v="68"/>
    <x v="2"/>
    <s v="Lightning Games"/>
    <s v="Team Ranger"/>
    <n v="1566690"/>
  </r>
  <r>
    <x v="19"/>
    <d v="2024-04-18T00:00:00"/>
    <n v="267953"/>
    <n v="24.99"/>
    <n v="5058868"/>
    <n v="6.4775390837932898"/>
    <n v="82"/>
    <x v="1"/>
    <s v="Wales Interactive"/>
    <s v="Wales Interactive"/>
    <n v="1492070"/>
  </r>
  <r>
    <x v="20"/>
    <d v="2024-08-15T00:00:00"/>
    <n v="261028"/>
    <n v="24.99"/>
    <n v="4810868"/>
    <n v="16.307715687349202"/>
    <n v="99"/>
    <x v="1"/>
    <s v="tobspr Games,Gamera Games"/>
    <s v="tobspr Games"/>
    <n v="2162800"/>
  </r>
  <r>
    <x v="21"/>
    <d v="2024-05-21T00:00:00"/>
    <n v="107010"/>
    <n v="49.99"/>
    <n v="4747832"/>
    <n v="5.1600773789167604"/>
    <n v="88"/>
    <x v="0"/>
    <s v="Xbox Game Studios"/>
    <s v="Ninja Theory"/>
    <n v="2461850"/>
  </r>
  <r>
    <x v="22"/>
    <d v="2024-04-02T00:00:00"/>
    <n v="1626877"/>
    <n v="0"/>
    <n v="4707782"/>
    <n v="11.897823377017501"/>
    <n v="62"/>
    <x v="1"/>
    <s v="Cubic Games Studio"/>
    <s v="Cubic Games Studio"/>
    <n v="2524890"/>
  </r>
  <r>
    <x v="23"/>
    <d v="2024-03-08T00:00:00"/>
    <n v="499559"/>
    <n v="12.99"/>
    <n v="4663468"/>
    <n v="42.851439776271299"/>
    <n v="90"/>
    <x v="1"/>
    <s v="PlayWithFurcifer,IndieArk"/>
    <s v="PlayWithFurcifer"/>
    <n v="2427700"/>
  </r>
  <r>
    <x v="24"/>
    <d v="2024-08-14T00:00:00"/>
    <n v="285596"/>
    <n v="19.989999999999998"/>
    <n v="4644684"/>
    <n v="8.5955248244436007"/>
    <n v="98"/>
    <x v="1"/>
    <s v="President Studio,PlayWay S.A."/>
    <s v="President Studio"/>
    <n v="1040200"/>
  </r>
  <r>
    <x v="25"/>
    <d v="2024-01-19T00:00:00"/>
    <n v="312189"/>
    <n v="17.989999999999998"/>
    <n v="4552032"/>
    <n v="9.4792253596417204"/>
    <n v="89"/>
    <x v="1"/>
    <s v="Biotech Gameworks"/>
    <s v="Biotech Gameworks"/>
    <n v="1001270"/>
  </r>
  <r>
    <x v="26"/>
    <d v="2024-08-20T00:00:00"/>
    <n v="433605"/>
    <n v="0"/>
    <n v="4523839.94431856"/>
    <n v="109.91382768034001"/>
    <n v="79"/>
    <x v="1"/>
    <s v="Omeda Studios"/>
    <s v="Omeda Studios"/>
    <n v="961200"/>
  </r>
  <r>
    <x v="27"/>
    <d v="2024-03-25T00:00:00"/>
    <n v="881082"/>
    <n v="0"/>
    <n v="4263470"/>
    <n v="47.027914825928697"/>
    <n v="78"/>
    <x v="1"/>
    <s v="Singularity 6 Corporation"/>
    <s v="Singularity 6 Corporation"/>
    <n v="2707930"/>
  </r>
  <r>
    <x v="28"/>
    <d v="2024-05-09T00:00:00"/>
    <n v="206880"/>
    <n v="24.99"/>
    <n v="4238137"/>
    <n v="4.1435312728744798"/>
    <n v="95"/>
    <x v="1"/>
    <s v="Double Dagger Studio"/>
    <s v="Double Dagger Studio"/>
    <n v="1177980"/>
  </r>
  <r>
    <x v="29"/>
    <d v="2024-02-29T00:00:00"/>
    <n v="314988"/>
    <n v="14.99"/>
    <n v="4161183"/>
    <n v="21.698265259068702"/>
    <n v="90"/>
    <x v="1"/>
    <s v="Pixel Ferrets"/>
    <s v="Pixel Ferrets"/>
    <n v="269770"/>
  </r>
  <r>
    <x v="30"/>
    <d v="2024-05-02T00:00:00"/>
    <n v="301197"/>
    <n v="24.99"/>
    <n v="4113334"/>
    <n v="37.204166063859603"/>
    <n v="91"/>
    <x v="1"/>
    <s v="Al Fine"/>
    <s v="Al Fine"/>
    <n v="1188930"/>
  </r>
  <r>
    <x v="31"/>
    <d v="2024-08-12T00:00:00"/>
    <n v="445361"/>
    <n v="17.989999999999998"/>
    <n v="4047331"/>
    <n v="24.7286845742941"/>
    <n v="96"/>
    <x v="1"/>
    <s v="Pixeljam"/>
    <s v="Chimeric"/>
    <n v="858210"/>
  </r>
  <r>
    <x v="32"/>
    <d v="2024-07-25T00:00:00"/>
    <n v="245264"/>
    <n v="19.989999999999998"/>
    <n v="4042356"/>
    <n v="9.0900874497233701"/>
    <n v="86"/>
    <x v="1"/>
    <s v="Ironhide Game Studio"/>
    <s v="Ironhide Game Studio"/>
    <n v="2849080"/>
  </r>
  <r>
    <x v="33"/>
    <d v="2024-07-18T00:00:00"/>
    <n v="170621"/>
    <n v="29.99"/>
    <n v="3991591"/>
    <n v="18.4635069808945"/>
    <n v="79"/>
    <x v="2"/>
    <s v="Hooded Horse"/>
    <s v="Long Jaunt"/>
    <n v="1857090"/>
  </r>
  <r>
    <x v="34"/>
    <d v="2024-04-23T00:00:00"/>
    <n v="91925"/>
    <n v="49.99"/>
    <n v="3953243"/>
    <n v="26.1878441835985"/>
    <n v="0"/>
    <x v="2"/>
    <s v="505 Games"/>
    <s v="Rabbit &amp; Bear Studios"/>
    <n v="1658280"/>
  </r>
  <r>
    <x v="35"/>
    <d v="2024-02-20T00:00:00"/>
    <n v="120703"/>
    <n v="32.99"/>
    <n v="3740762"/>
    <n v="24.519898397251701"/>
    <n v="78"/>
    <x v="1"/>
    <s v="Studio 397"/>
    <s v="Studio 397"/>
    <n v="2399420"/>
  </r>
  <r>
    <x v="36"/>
    <d v="2024-04-22T00:00:00"/>
    <n v="588305"/>
    <n v="9.99"/>
    <n v="3689551"/>
    <n v="5.5155449107855397"/>
    <n v="97"/>
    <x v="1"/>
    <s v="é›¶åˆ›æ¸¸æˆ(ZerocreationGame),2P Games"/>
    <s v="é›¶åˆ›æ¸¸æˆ(ZerocreationGame)"/>
    <n v="2593370"/>
  </r>
  <r>
    <x v="37"/>
    <d v="2024-05-13T00:00:00"/>
    <n v="274354"/>
    <n v="20.99"/>
    <n v="3559827"/>
    <n v="9.7415508263168498"/>
    <n v="90"/>
    <x v="1"/>
    <s v="Dear Villagers,Doyoyo Games"/>
    <s v="Grenaa Games"/>
    <n v="1651560"/>
  </r>
  <r>
    <x v="38"/>
    <d v="2024-01-24T00:00:00"/>
    <n v="89327"/>
    <n v="49.99"/>
    <n v="3465018"/>
    <n v="40.0243065252875"/>
    <n v="93"/>
    <x v="0"/>
    <s v="CAPCOM Co., Ltd."/>
    <s v="CAPCOM Co., Ltd."/>
    <n v="2187220"/>
  </r>
  <r>
    <x v="39"/>
    <d v="2024-07-23T00:00:00"/>
    <n v="111464"/>
    <n v="34.99"/>
    <n v="3428483"/>
    <n v="22.803547133216998"/>
    <n v="66"/>
    <x v="2"/>
    <s v="Frontier Developments"/>
    <s v="Frontier Developments"/>
    <n v="2591280"/>
  </r>
  <r>
    <x v="40"/>
    <d v="2024-05-15T00:00:00"/>
    <n v="84565"/>
    <n v="44.99"/>
    <n v="3406127"/>
    <n v="21.0537664922735"/>
    <n v="0"/>
    <x v="1"/>
    <s v="Fulqrum Publishing"/>
    <s v="Best Way"/>
    <n v="1128860"/>
  </r>
  <r>
    <x v="41"/>
    <d v="2024-02-12T00:00:00"/>
    <n v="78137"/>
    <n v="49.99"/>
    <n v="3387809"/>
    <n v="22.3159920403541"/>
    <n v="87"/>
    <x v="2"/>
    <s v="Focus Entertainment"/>
    <s v="DON'T NOD"/>
    <n v="1493640"/>
  </r>
  <r>
    <x v="42"/>
    <d v="2024-04-04T00:00:00"/>
    <n v="1486957"/>
    <n v="2.99"/>
    <n v="3369649"/>
    <n v="2.99587278772165"/>
    <n v="95"/>
    <x v="1"/>
    <s v="CRITICAL REFLEX"/>
    <s v="Mike Klubnika"/>
    <n v="2835570"/>
  </r>
  <r>
    <x v="43"/>
    <d v="2024-08-05T00:00:00"/>
    <n v="265456"/>
    <n v="13.99"/>
    <n v="3342356"/>
    <n v="15.649349536238599"/>
    <n v="98"/>
    <x v="1"/>
    <s v="NPC Studio"/>
    <s v="NPC Studio"/>
    <n v="2142790"/>
  </r>
  <r>
    <x v="44"/>
    <d v="2024-04-25T00:00:00"/>
    <n v="366053"/>
    <n v="12.99"/>
    <n v="3322822"/>
    <n v="8.4472048508666404"/>
    <n v="91"/>
    <x v="1"/>
    <s v="Dreambyte Games"/>
    <s v="Dreambyte Games"/>
    <n v="1562420"/>
  </r>
  <r>
    <x v="45"/>
    <d v="2024-03-21T00:00:00"/>
    <n v="371470"/>
    <n v="19.989999999999998"/>
    <n v="3272209"/>
    <n v="11.9169971923628"/>
    <n v="78"/>
    <x v="2"/>
    <s v="Coffee Stain Publishing"/>
    <s v="Vaulted Sky Games"/>
    <n v="915810"/>
  </r>
  <r>
    <x v="46"/>
    <d v="2024-02-13T00:00:00"/>
    <n v="125073"/>
    <n v="29.99"/>
    <n v="3262820"/>
    <n v="25.629116385966"/>
    <n v="87"/>
    <x v="1"/>
    <s v="Aspyr"/>
    <s v="Aspyr,Crystal Dynamics"/>
    <n v="2478970"/>
  </r>
  <r>
    <x v="47"/>
    <d v="2024-08-07T00:00:00"/>
    <n v="181334"/>
    <n v="19.989999999999998"/>
    <n v="3262379"/>
    <n v="5.0956558263509804"/>
    <n v="96"/>
    <x v="1"/>
    <s v="Mega Cat Studios"/>
    <s v="Mega Cat Studios"/>
    <n v="2638370"/>
  </r>
  <r>
    <x v="48"/>
    <d v="2024-08-15T00:00:00"/>
    <n v="50521"/>
    <n v="69.989999999999995"/>
    <n v="3182368"/>
    <n v="16.1064910713323"/>
    <n v="50"/>
    <x v="0"/>
    <s v="Electronic Arts"/>
    <s v="Tiburon"/>
    <n v="2582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FBDF9-1C84-4B89-9783-7A5DAC09DA1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blisherClass">
  <location ref="C4:D8" firstHeaderRow="1" firstDataRow="1" firstDataCol="1"/>
  <pivotFields count="11">
    <pivotField showAll="0">
      <items count="50">
        <item x="12"/>
        <item x="11"/>
        <item x="14"/>
        <item x="38"/>
        <item x="23"/>
        <item x="41"/>
        <item x="7"/>
        <item x="42"/>
        <item x="30"/>
        <item x="24"/>
        <item x="48"/>
        <item x="1"/>
        <item x="34"/>
        <item x="9"/>
        <item x="39"/>
        <item x="37"/>
        <item x="43"/>
        <item x="47"/>
        <item x="44"/>
        <item x="15"/>
        <item x="25"/>
        <item x="10"/>
        <item x="32"/>
        <item x="35"/>
        <item x="3"/>
        <item x="28"/>
        <item x="40"/>
        <item x="45"/>
        <item x="8"/>
        <item x="17"/>
        <item x="33"/>
        <item x="31"/>
        <item x="18"/>
        <item x="27"/>
        <item x="22"/>
        <item x="26"/>
        <item x="29"/>
        <item x="21"/>
        <item x="20"/>
        <item x="4"/>
        <item x="2"/>
        <item x="19"/>
        <item x="5"/>
        <item x="13"/>
        <item x="36"/>
        <item x="6"/>
        <item x="46"/>
        <item x="16"/>
        <item x="0"/>
        <item t="default"/>
      </items>
    </pivotField>
    <pivotField numFmtId="14" showAll="0"/>
    <pivotField showAll="0"/>
    <pivotField dataField="1" numFmtId="166" showAll="0"/>
    <pivotField showAll="0"/>
    <pivotField numFmtI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Price " fld="3" baseField="7" baseItem="0"/>
  </dataFields>
  <formats count="1">
    <format dxfId="2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1577-4BAC-45C1-879A-60FC6B0A9828}">
  <dimension ref="A1:K50"/>
  <sheetViews>
    <sheetView zoomScale="70" zoomScaleNormal="70" workbookViewId="0">
      <selection activeCell="E7" sqref="E7"/>
    </sheetView>
  </sheetViews>
  <sheetFormatPr defaultRowHeight="14.4" x14ac:dyDescent="0.3"/>
  <cols>
    <col min="1" max="1" width="64.44140625" customWidth="1"/>
    <col min="2" max="2" width="19.109375" customWidth="1"/>
    <col min="3" max="3" width="16.5546875" customWidth="1"/>
    <col min="6" max="6" width="16.6640625" customWidth="1"/>
    <col min="7" max="7" width="16" customWidth="1"/>
    <col min="8" max="8" width="25.5546875" customWidth="1"/>
    <col min="9" max="9" width="30" customWidth="1"/>
    <col min="10" max="10" width="74.88671875" customWidth="1"/>
  </cols>
  <sheetData>
    <row r="1" spans="1:1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 x14ac:dyDescent="0.3">
      <c r="A2" t="s">
        <v>11</v>
      </c>
      <c r="B2" s="2">
        <v>45358</v>
      </c>
      <c r="C2">
        <v>165301</v>
      </c>
      <c r="D2" s="6">
        <v>99.99</v>
      </c>
      <c r="E2">
        <v>8055097</v>
      </c>
      <c r="F2" s="3">
        <v>42.365140314444602</v>
      </c>
      <c r="G2">
        <v>71</v>
      </c>
      <c r="H2" t="s">
        <v>12</v>
      </c>
      <c r="I2" t="s">
        <v>13</v>
      </c>
      <c r="J2" t="s">
        <v>14</v>
      </c>
      <c r="K2">
        <v>2315690</v>
      </c>
    </row>
    <row r="3" spans="1:11" x14ac:dyDescent="0.3">
      <c r="A3" t="s">
        <v>15</v>
      </c>
      <c r="B3" s="2">
        <v>45498</v>
      </c>
      <c r="C3">
        <v>159806</v>
      </c>
      <c r="D3" s="6">
        <v>59.99</v>
      </c>
      <c r="E3">
        <v>7882151</v>
      </c>
      <c r="F3" s="3">
        <v>29.651061261553401</v>
      </c>
      <c r="G3">
        <v>57</v>
      </c>
      <c r="H3" t="s">
        <v>16</v>
      </c>
      <c r="I3" t="s">
        <v>17</v>
      </c>
      <c r="J3" t="s">
        <v>18</v>
      </c>
      <c r="K3">
        <v>2291060</v>
      </c>
    </row>
    <row r="4" spans="1:11" x14ac:dyDescent="0.3">
      <c r="A4" t="s">
        <v>19</v>
      </c>
      <c r="B4" s="2">
        <v>45519</v>
      </c>
      <c r="C4">
        <v>214192</v>
      </c>
      <c r="D4" s="6">
        <v>49.99</v>
      </c>
      <c r="E4">
        <v>7815247</v>
      </c>
      <c r="F4" s="3">
        <v>12.452593265565101</v>
      </c>
      <c r="G4">
        <v>88</v>
      </c>
      <c r="H4" t="s">
        <v>16</v>
      </c>
      <c r="I4" t="s">
        <v>20</v>
      </c>
      <c r="J4" t="s">
        <v>21</v>
      </c>
      <c r="K4">
        <v>1575940</v>
      </c>
    </row>
    <row r="5" spans="1:11" x14ac:dyDescent="0.3">
      <c r="A5" t="s">
        <v>22</v>
      </c>
      <c r="B5" s="2">
        <v>45457</v>
      </c>
      <c r="C5">
        <v>440998</v>
      </c>
      <c r="D5" s="6">
        <v>19.989999999999998</v>
      </c>
      <c r="E5">
        <v>7756399</v>
      </c>
      <c r="F5" s="3">
        <v>24.7978172908911</v>
      </c>
      <c r="G5">
        <v>76</v>
      </c>
      <c r="H5" t="s">
        <v>16</v>
      </c>
      <c r="I5" t="s">
        <v>23</v>
      </c>
      <c r="J5" t="s">
        <v>24</v>
      </c>
      <c r="K5">
        <v>1859910</v>
      </c>
    </row>
    <row r="6" spans="1:11" x14ac:dyDescent="0.3">
      <c r="A6" t="s">
        <v>25</v>
      </c>
      <c r="B6" s="2">
        <v>45456</v>
      </c>
      <c r="C6">
        <v>141306</v>
      </c>
      <c r="D6" s="6">
        <v>59.99</v>
      </c>
      <c r="E6">
        <v>7629252</v>
      </c>
      <c r="F6" s="3">
        <v>34.258496278635398</v>
      </c>
      <c r="G6">
        <v>96</v>
      </c>
      <c r="H6" t="s">
        <v>26</v>
      </c>
      <c r="I6" t="s">
        <v>27</v>
      </c>
      <c r="J6" t="s">
        <v>28</v>
      </c>
      <c r="K6">
        <v>1875830</v>
      </c>
    </row>
    <row r="7" spans="1:11" x14ac:dyDescent="0.3">
      <c r="A7" t="s">
        <v>29</v>
      </c>
      <c r="B7" s="2">
        <v>45442</v>
      </c>
      <c r="C7">
        <v>304685</v>
      </c>
      <c r="D7" s="6">
        <v>29.99</v>
      </c>
      <c r="E7">
        <v>7540563</v>
      </c>
      <c r="F7" s="3">
        <v>95.697813450516904</v>
      </c>
      <c r="G7">
        <v>79</v>
      </c>
      <c r="H7" t="s">
        <v>16</v>
      </c>
      <c r="I7" t="s">
        <v>30</v>
      </c>
      <c r="J7" t="s">
        <v>31</v>
      </c>
      <c r="K7">
        <v>2646460</v>
      </c>
    </row>
    <row r="8" spans="1:11" x14ac:dyDescent="0.3">
      <c r="A8" t="s">
        <v>32</v>
      </c>
      <c r="B8" s="2">
        <v>45313</v>
      </c>
      <c r="C8">
        <v>328945</v>
      </c>
      <c r="D8" s="6">
        <v>29.99</v>
      </c>
      <c r="E8">
        <v>7534369</v>
      </c>
      <c r="F8" s="3">
        <v>16.868530548973599</v>
      </c>
      <c r="G8">
        <v>81</v>
      </c>
      <c r="H8" t="s">
        <v>16</v>
      </c>
      <c r="I8" t="s">
        <v>33</v>
      </c>
      <c r="J8" t="s">
        <v>33</v>
      </c>
      <c r="K8">
        <v>352720</v>
      </c>
    </row>
    <row r="9" spans="1:11" x14ac:dyDescent="0.3">
      <c r="A9" t="s">
        <v>34</v>
      </c>
      <c r="B9" s="2">
        <v>45405</v>
      </c>
      <c r="C9">
        <v>280955</v>
      </c>
      <c r="D9" s="6">
        <v>29.99</v>
      </c>
      <c r="E9">
        <v>7481940</v>
      </c>
      <c r="F9" s="3">
        <v>41.418884797624102</v>
      </c>
      <c r="G9">
        <v>78</v>
      </c>
      <c r="H9" t="s">
        <v>16</v>
      </c>
      <c r="I9" t="s">
        <v>35</v>
      </c>
      <c r="J9" t="s">
        <v>36</v>
      </c>
      <c r="K9">
        <v>1812450</v>
      </c>
    </row>
    <row r="10" spans="1:11" x14ac:dyDescent="0.3">
      <c r="A10" t="s">
        <v>37</v>
      </c>
      <c r="B10" s="2">
        <v>45443</v>
      </c>
      <c r="C10">
        <v>394364</v>
      </c>
      <c r="D10" s="6">
        <v>29.99</v>
      </c>
      <c r="E10">
        <v>7091792</v>
      </c>
      <c r="F10" s="3">
        <v>27.597071928479298</v>
      </c>
      <c r="G10">
        <v>79</v>
      </c>
      <c r="H10" t="s">
        <v>16</v>
      </c>
      <c r="I10" t="s">
        <v>38</v>
      </c>
      <c r="J10" t="s">
        <v>38</v>
      </c>
      <c r="K10">
        <v>1377380</v>
      </c>
    </row>
    <row r="11" spans="1:11" x14ac:dyDescent="0.3">
      <c r="A11" t="s">
        <v>39</v>
      </c>
      <c r="B11" s="2">
        <v>45450</v>
      </c>
      <c r="C11">
        <v>408292</v>
      </c>
      <c r="D11" s="6">
        <v>29.99</v>
      </c>
      <c r="E11">
        <v>6950952</v>
      </c>
      <c r="F11" s="3">
        <v>38.602124248025397</v>
      </c>
      <c r="G11">
        <v>95</v>
      </c>
      <c r="H11" t="s">
        <v>26</v>
      </c>
      <c r="I11" t="s">
        <v>40</v>
      </c>
      <c r="J11" t="s">
        <v>41</v>
      </c>
      <c r="K11">
        <v>463530</v>
      </c>
    </row>
    <row r="12" spans="1:11" x14ac:dyDescent="0.3">
      <c r="A12" t="s">
        <v>42</v>
      </c>
      <c r="B12" s="2">
        <v>45456</v>
      </c>
      <c r="C12">
        <v>212325</v>
      </c>
      <c r="D12" s="6">
        <v>49.99</v>
      </c>
      <c r="E12">
        <v>6828446</v>
      </c>
      <c r="F12" s="3">
        <v>30.274948116602499</v>
      </c>
      <c r="G12">
        <v>0</v>
      </c>
      <c r="H12" t="s">
        <v>26</v>
      </c>
      <c r="I12" t="s">
        <v>43</v>
      </c>
      <c r="J12" t="s">
        <v>43</v>
      </c>
      <c r="K12">
        <v>2552430</v>
      </c>
    </row>
    <row r="13" spans="1:11" x14ac:dyDescent="0.3">
      <c r="A13" t="s">
        <v>44</v>
      </c>
      <c r="B13" s="2">
        <v>45421</v>
      </c>
      <c r="C13">
        <v>305891</v>
      </c>
      <c r="D13" s="6">
        <v>24.99</v>
      </c>
      <c r="E13">
        <v>6420393</v>
      </c>
      <c r="F13" s="3">
        <v>8.4853813276660102</v>
      </c>
      <c r="G13">
        <v>96</v>
      </c>
      <c r="H13" t="s">
        <v>16</v>
      </c>
      <c r="I13" t="s">
        <v>45</v>
      </c>
      <c r="J13" t="s">
        <v>46</v>
      </c>
      <c r="K13">
        <v>813230</v>
      </c>
    </row>
    <row r="14" spans="1:11" x14ac:dyDescent="0.3">
      <c r="A14" t="s">
        <v>47</v>
      </c>
      <c r="B14" s="2">
        <v>45539</v>
      </c>
      <c r="C14">
        <v>236419</v>
      </c>
      <c r="D14" s="6">
        <v>29.99</v>
      </c>
      <c r="E14">
        <v>6381185</v>
      </c>
      <c r="F14" s="3">
        <v>9.3891124569911106</v>
      </c>
      <c r="G14">
        <v>91</v>
      </c>
      <c r="H14" t="s">
        <v>12</v>
      </c>
      <c r="I14" t="s">
        <v>48</v>
      </c>
      <c r="J14" t="s">
        <v>49</v>
      </c>
      <c r="K14">
        <v>1934680</v>
      </c>
    </row>
    <row r="15" spans="1:11" x14ac:dyDescent="0.3">
      <c r="A15" t="s">
        <v>50</v>
      </c>
      <c r="B15" s="2">
        <v>45364</v>
      </c>
      <c r="C15">
        <v>185054</v>
      </c>
      <c r="D15" s="6">
        <v>35.01</v>
      </c>
      <c r="E15">
        <v>6048340</v>
      </c>
      <c r="F15" s="3">
        <v>4.3609349641683997</v>
      </c>
      <c r="G15">
        <v>0</v>
      </c>
      <c r="H15" t="s">
        <v>16</v>
      </c>
      <c r="I15" t="s">
        <v>51</v>
      </c>
      <c r="J15" t="s">
        <v>51</v>
      </c>
      <c r="K15">
        <v>2446550</v>
      </c>
    </row>
    <row r="16" spans="1:11" x14ac:dyDescent="0.3">
      <c r="A16" t="s">
        <v>52</v>
      </c>
      <c r="B16" s="2">
        <v>45407</v>
      </c>
      <c r="C16">
        <v>264723</v>
      </c>
      <c r="D16" s="6">
        <v>29.99</v>
      </c>
      <c r="E16">
        <v>5719324</v>
      </c>
      <c r="F16" s="3">
        <v>10.434608015373099</v>
      </c>
      <c r="G16">
        <v>95</v>
      </c>
      <c r="H16" t="s">
        <v>16</v>
      </c>
      <c r="I16" t="s">
        <v>53</v>
      </c>
      <c r="J16" t="s">
        <v>53</v>
      </c>
      <c r="K16">
        <v>1887840</v>
      </c>
    </row>
    <row r="17" spans="1:11" x14ac:dyDescent="0.3">
      <c r="A17" t="s">
        <v>54</v>
      </c>
      <c r="B17" s="2">
        <v>45425</v>
      </c>
      <c r="C17">
        <v>102487</v>
      </c>
      <c r="D17" s="6">
        <v>59.99</v>
      </c>
      <c r="E17">
        <v>5516030</v>
      </c>
      <c r="F17" s="3">
        <v>8.49743960905883</v>
      </c>
      <c r="G17">
        <v>42</v>
      </c>
      <c r="H17" t="s">
        <v>26</v>
      </c>
      <c r="I17" t="s">
        <v>55</v>
      </c>
      <c r="J17" t="s">
        <v>56</v>
      </c>
      <c r="K17">
        <v>1840080</v>
      </c>
    </row>
    <row r="18" spans="1:11" x14ac:dyDescent="0.3">
      <c r="A18" t="s">
        <v>57</v>
      </c>
      <c r="B18" s="2">
        <v>45296</v>
      </c>
      <c r="C18">
        <v>424281</v>
      </c>
      <c r="D18" s="6">
        <v>19.989999999999998</v>
      </c>
      <c r="E18">
        <v>5478333</v>
      </c>
      <c r="F18" s="3">
        <v>8.9840054160654805</v>
      </c>
      <c r="G18">
        <v>0</v>
      </c>
      <c r="H18" t="s">
        <v>16</v>
      </c>
      <c r="I18" t="s">
        <v>58</v>
      </c>
      <c r="J18" t="s">
        <v>59</v>
      </c>
      <c r="K18">
        <v>2495450</v>
      </c>
    </row>
    <row r="19" spans="1:11" x14ac:dyDescent="0.3">
      <c r="A19" t="s">
        <v>60</v>
      </c>
      <c r="B19" s="2">
        <v>45440</v>
      </c>
      <c r="C19">
        <v>214407</v>
      </c>
      <c r="D19" s="6">
        <v>29.99</v>
      </c>
      <c r="E19">
        <v>5475592</v>
      </c>
      <c r="F19" s="3">
        <v>17.894843749042298</v>
      </c>
      <c r="G19">
        <v>96</v>
      </c>
      <c r="H19" t="s">
        <v>16</v>
      </c>
      <c r="I19" t="s">
        <v>61</v>
      </c>
      <c r="J19" t="s">
        <v>61</v>
      </c>
      <c r="K19">
        <v>1809540</v>
      </c>
    </row>
    <row r="20" spans="1:11" x14ac:dyDescent="0.3">
      <c r="A20" t="s">
        <v>62</v>
      </c>
      <c r="B20" s="2">
        <v>45377</v>
      </c>
      <c r="C20">
        <v>278031</v>
      </c>
      <c r="D20" s="6">
        <v>24.99</v>
      </c>
      <c r="E20">
        <v>5312327</v>
      </c>
      <c r="F20" s="3">
        <v>35.086702098920199</v>
      </c>
      <c r="G20">
        <v>68</v>
      </c>
      <c r="H20" t="s">
        <v>26</v>
      </c>
      <c r="I20" t="s">
        <v>63</v>
      </c>
      <c r="J20" t="s">
        <v>64</v>
      </c>
      <c r="K20">
        <v>1566690</v>
      </c>
    </row>
    <row r="21" spans="1:11" x14ac:dyDescent="0.3">
      <c r="A21" t="s">
        <v>65</v>
      </c>
      <c r="B21" s="2">
        <v>45400</v>
      </c>
      <c r="C21">
        <v>267953</v>
      </c>
      <c r="D21" s="6">
        <v>24.99</v>
      </c>
      <c r="E21">
        <v>5058868</v>
      </c>
      <c r="F21" s="3">
        <v>6.4775390837932898</v>
      </c>
      <c r="G21">
        <v>82</v>
      </c>
      <c r="H21" t="s">
        <v>16</v>
      </c>
      <c r="I21" t="s">
        <v>66</v>
      </c>
      <c r="J21" t="s">
        <v>66</v>
      </c>
      <c r="K21">
        <v>1492070</v>
      </c>
    </row>
    <row r="22" spans="1:11" x14ac:dyDescent="0.3">
      <c r="A22" t="s">
        <v>67</v>
      </c>
      <c r="B22" s="2">
        <v>45519</v>
      </c>
      <c r="C22">
        <v>261028</v>
      </c>
      <c r="D22" s="6">
        <v>24.99</v>
      </c>
      <c r="E22">
        <v>4810868</v>
      </c>
      <c r="F22" s="3">
        <v>16.307715687349202</v>
      </c>
      <c r="G22">
        <v>99</v>
      </c>
      <c r="H22" t="s">
        <v>16</v>
      </c>
      <c r="I22" t="s">
        <v>68</v>
      </c>
      <c r="J22" t="s">
        <v>69</v>
      </c>
      <c r="K22">
        <v>2162800</v>
      </c>
    </row>
    <row r="23" spans="1:11" x14ac:dyDescent="0.3">
      <c r="A23" t="s">
        <v>70</v>
      </c>
      <c r="B23" s="2">
        <v>45433</v>
      </c>
      <c r="C23">
        <v>107010</v>
      </c>
      <c r="D23" s="6">
        <v>49.99</v>
      </c>
      <c r="E23">
        <v>4747832</v>
      </c>
      <c r="F23" s="3">
        <v>5.1600773789167604</v>
      </c>
      <c r="G23">
        <v>88</v>
      </c>
      <c r="H23" t="s">
        <v>12</v>
      </c>
      <c r="I23" t="s">
        <v>48</v>
      </c>
      <c r="J23" t="s">
        <v>71</v>
      </c>
      <c r="K23">
        <v>2461850</v>
      </c>
    </row>
    <row r="24" spans="1:11" x14ac:dyDescent="0.3">
      <c r="A24" t="s">
        <v>72</v>
      </c>
      <c r="B24" s="2">
        <v>45384</v>
      </c>
      <c r="C24">
        <v>1626877</v>
      </c>
      <c r="D24" s="6">
        <v>0</v>
      </c>
      <c r="E24">
        <v>4707782</v>
      </c>
      <c r="F24" s="3">
        <v>11.897823377017501</v>
      </c>
      <c r="G24">
        <v>62</v>
      </c>
      <c r="H24" t="s">
        <v>16</v>
      </c>
      <c r="I24" t="s">
        <v>73</v>
      </c>
      <c r="J24" t="s">
        <v>73</v>
      </c>
      <c r="K24">
        <v>2524890</v>
      </c>
    </row>
    <row r="25" spans="1:11" x14ac:dyDescent="0.3">
      <c r="A25" t="s">
        <v>74</v>
      </c>
      <c r="B25" s="2">
        <v>45359</v>
      </c>
      <c r="C25">
        <v>499559</v>
      </c>
      <c r="D25" s="6">
        <v>12.99</v>
      </c>
      <c r="E25">
        <v>4663468</v>
      </c>
      <c r="F25" s="3">
        <v>42.851439776271299</v>
      </c>
      <c r="G25">
        <v>90</v>
      </c>
      <c r="H25" t="s">
        <v>16</v>
      </c>
      <c r="I25" t="s">
        <v>75</v>
      </c>
      <c r="J25" t="s">
        <v>76</v>
      </c>
      <c r="K25">
        <v>2427700</v>
      </c>
    </row>
    <row r="26" spans="1:11" x14ac:dyDescent="0.3">
      <c r="A26" t="s">
        <v>77</v>
      </c>
      <c r="B26" s="2">
        <v>45518</v>
      </c>
      <c r="C26">
        <v>285596</v>
      </c>
      <c r="D26" s="6">
        <v>19.989999999999998</v>
      </c>
      <c r="E26">
        <v>4644684</v>
      </c>
      <c r="F26" s="3">
        <v>8.5955248244436007</v>
      </c>
      <c r="G26">
        <v>98</v>
      </c>
      <c r="H26" t="s">
        <v>16</v>
      </c>
      <c r="I26" t="s">
        <v>78</v>
      </c>
      <c r="J26" t="s">
        <v>79</v>
      </c>
      <c r="K26">
        <v>1040200</v>
      </c>
    </row>
    <row r="27" spans="1:11" x14ac:dyDescent="0.3">
      <c r="A27" t="s">
        <v>80</v>
      </c>
      <c r="B27" s="2">
        <v>45310</v>
      </c>
      <c r="C27">
        <v>312189</v>
      </c>
      <c r="D27" s="6">
        <v>17.989999999999998</v>
      </c>
      <c r="E27">
        <v>4552032</v>
      </c>
      <c r="F27" s="3">
        <v>9.4792253596417204</v>
      </c>
      <c r="G27">
        <v>89</v>
      </c>
      <c r="H27" t="s">
        <v>16</v>
      </c>
      <c r="I27" t="s">
        <v>81</v>
      </c>
      <c r="J27" t="s">
        <v>81</v>
      </c>
      <c r="K27">
        <v>1001270</v>
      </c>
    </row>
    <row r="28" spans="1:11" x14ac:dyDescent="0.3">
      <c r="A28" t="s">
        <v>82</v>
      </c>
      <c r="B28" s="2">
        <v>45524</v>
      </c>
      <c r="C28">
        <v>433605</v>
      </c>
      <c r="D28" s="6">
        <v>0</v>
      </c>
      <c r="E28">
        <v>4523839.94431856</v>
      </c>
      <c r="F28" s="3">
        <v>109.91382768034001</v>
      </c>
      <c r="G28">
        <v>79</v>
      </c>
      <c r="H28" t="s">
        <v>16</v>
      </c>
      <c r="I28" t="s">
        <v>83</v>
      </c>
      <c r="J28" t="s">
        <v>83</v>
      </c>
      <c r="K28">
        <v>961200</v>
      </c>
    </row>
    <row r="29" spans="1:11" x14ac:dyDescent="0.3">
      <c r="A29" t="s">
        <v>84</v>
      </c>
      <c r="B29" s="2">
        <v>45376</v>
      </c>
      <c r="C29">
        <v>881082</v>
      </c>
      <c r="D29" s="6">
        <v>0</v>
      </c>
      <c r="E29">
        <v>4263470</v>
      </c>
      <c r="F29" s="3">
        <v>47.027914825928697</v>
      </c>
      <c r="G29">
        <v>78</v>
      </c>
      <c r="H29" t="s">
        <v>16</v>
      </c>
      <c r="I29" t="s">
        <v>85</v>
      </c>
      <c r="J29" t="s">
        <v>85</v>
      </c>
      <c r="K29">
        <v>2707930</v>
      </c>
    </row>
    <row r="30" spans="1:11" x14ac:dyDescent="0.3">
      <c r="A30" t="s">
        <v>86</v>
      </c>
      <c r="B30" s="2">
        <v>45421</v>
      </c>
      <c r="C30">
        <v>206880</v>
      </c>
      <c r="D30" s="6">
        <v>24.99</v>
      </c>
      <c r="E30">
        <v>4238137</v>
      </c>
      <c r="F30" s="3">
        <v>4.1435312728744798</v>
      </c>
      <c r="G30">
        <v>95</v>
      </c>
      <c r="H30" t="s">
        <v>16</v>
      </c>
      <c r="I30" t="s">
        <v>87</v>
      </c>
      <c r="J30" t="s">
        <v>87</v>
      </c>
      <c r="K30">
        <v>1177980</v>
      </c>
    </row>
    <row r="31" spans="1:11" x14ac:dyDescent="0.3">
      <c r="A31" t="s">
        <v>88</v>
      </c>
      <c r="B31" s="2">
        <v>45351</v>
      </c>
      <c r="C31">
        <v>314988</v>
      </c>
      <c r="D31" s="6">
        <v>14.99</v>
      </c>
      <c r="E31">
        <v>4161183</v>
      </c>
      <c r="F31" s="3">
        <v>21.698265259068702</v>
      </c>
      <c r="G31">
        <v>90</v>
      </c>
      <c r="H31" t="s">
        <v>16</v>
      </c>
      <c r="I31" t="s">
        <v>89</v>
      </c>
      <c r="J31" t="s">
        <v>89</v>
      </c>
      <c r="K31">
        <v>269770</v>
      </c>
    </row>
    <row r="32" spans="1:11" x14ac:dyDescent="0.3">
      <c r="A32" t="s">
        <v>90</v>
      </c>
      <c r="B32" s="2">
        <v>45414</v>
      </c>
      <c r="C32">
        <v>301197</v>
      </c>
      <c r="D32" s="6">
        <v>24.99</v>
      </c>
      <c r="E32">
        <v>4113334</v>
      </c>
      <c r="F32" s="3">
        <v>37.204166063859603</v>
      </c>
      <c r="G32">
        <v>91</v>
      </c>
      <c r="H32" t="s">
        <v>16</v>
      </c>
      <c r="I32" t="s">
        <v>91</v>
      </c>
      <c r="J32" t="s">
        <v>91</v>
      </c>
      <c r="K32">
        <v>1188930</v>
      </c>
    </row>
    <row r="33" spans="1:11" x14ac:dyDescent="0.3">
      <c r="A33" t="s">
        <v>92</v>
      </c>
      <c r="B33" s="2">
        <v>45516</v>
      </c>
      <c r="C33">
        <v>445361</v>
      </c>
      <c r="D33" s="6">
        <v>17.989999999999998</v>
      </c>
      <c r="E33">
        <v>4047331</v>
      </c>
      <c r="F33" s="3">
        <v>24.7286845742941</v>
      </c>
      <c r="G33">
        <v>96</v>
      </c>
      <c r="H33" t="s">
        <v>16</v>
      </c>
      <c r="I33" t="s">
        <v>93</v>
      </c>
      <c r="J33" t="s">
        <v>94</v>
      </c>
      <c r="K33">
        <v>858210</v>
      </c>
    </row>
    <row r="34" spans="1:11" x14ac:dyDescent="0.3">
      <c r="A34" t="s">
        <v>95</v>
      </c>
      <c r="B34" s="2">
        <v>45498</v>
      </c>
      <c r="C34">
        <v>245264</v>
      </c>
      <c r="D34" s="6">
        <v>19.989999999999998</v>
      </c>
      <c r="E34">
        <v>4042356</v>
      </c>
      <c r="F34" s="3">
        <v>9.0900874497233701</v>
      </c>
      <c r="G34">
        <v>86</v>
      </c>
      <c r="H34" t="s">
        <v>16</v>
      </c>
      <c r="I34" t="s">
        <v>96</v>
      </c>
      <c r="J34" t="s">
        <v>96</v>
      </c>
      <c r="K34">
        <v>2849080</v>
      </c>
    </row>
    <row r="35" spans="1:11" x14ac:dyDescent="0.3">
      <c r="A35" t="s">
        <v>97</v>
      </c>
      <c r="B35" s="2">
        <v>45491</v>
      </c>
      <c r="C35">
        <v>170621</v>
      </c>
      <c r="D35" s="6">
        <v>29.99</v>
      </c>
      <c r="E35">
        <v>3991591</v>
      </c>
      <c r="F35" s="3">
        <v>18.4635069808945</v>
      </c>
      <c r="G35">
        <v>79</v>
      </c>
      <c r="H35" t="s">
        <v>26</v>
      </c>
      <c r="I35" t="s">
        <v>98</v>
      </c>
      <c r="J35" t="s">
        <v>99</v>
      </c>
      <c r="K35">
        <v>1857090</v>
      </c>
    </row>
    <row r="36" spans="1:11" x14ac:dyDescent="0.3">
      <c r="A36" t="s">
        <v>100</v>
      </c>
      <c r="B36" s="2">
        <v>45405</v>
      </c>
      <c r="C36">
        <v>91925</v>
      </c>
      <c r="D36" s="6">
        <v>49.99</v>
      </c>
      <c r="E36">
        <v>3953243</v>
      </c>
      <c r="F36" s="3">
        <v>26.1878441835985</v>
      </c>
      <c r="G36">
        <v>0</v>
      </c>
      <c r="H36" t="s">
        <v>26</v>
      </c>
      <c r="I36" t="s">
        <v>101</v>
      </c>
      <c r="J36" t="s">
        <v>102</v>
      </c>
      <c r="K36">
        <v>1658280</v>
      </c>
    </row>
    <row r="37" spans="1:11" x14ac:dyDescent="0.3">
      <c r="A37" t="s">
        <v>103</v>
      </c>
      <c r="B37" s="2">
        <v>45342</v>
      </c>
      <c r="C37">
        <v>120703</v>
      </c>
      <c r="D37" s="6">
        <v>32.99</v>
      </c>
      <c r="E37">
        <v>3740762</v>
      </c>
      <c r="F37" s="3">
        <v>24.519898397251701</v>
      </c>
      <c r="G37">
        <v>78</v>
      </c>
      <c r="H37" t="s">
        <v>16</v>
      </c>
      <c r="I37" t="s">
        <v>104</v>
      </c>
      <c r="J37" t="s">
        <v>104</v>
      </c>
      <c r="K37">
        <v>2399420</v>
      </c>
    </row>
    <row r="38" spans="1:11" x14ac:dyDescent="0.3">
      <c r="A38" t="s">
        <v>105</v>
      </c>
      <c r="B38" s="2">
        <v>45404</v>
      </c>
      <c r="C38">
        <v>588305</v>
      </c>
      <c r="D38" s="6">
        <v>9.99</v>
      </c>
      <c r="E38">
        <v>3689551</v>
      </c>
      <c r="F38" s="3">
        <v>5.5155449107855397</v>
      </c>
      <c r="G38">
        <v>97</v>
      </c>
      <c r="H38" t="s">
        <v>16</v>
      </c>
      <c r="I38" t="s">
        <v>106</v>
      </c>
      <c r="J38" t="s">
        <v>107</v>
      </c>
      <c r="K38">
        <v>2593370</v>
      </c>
    </row>
    <row r="39" spans="1:11" x14ac:dyDescent="0.3">
      <c r="A39" t="s">
        <v>108</v>
      </c>
      <c r="B39" s="2">
        <v>45425</v>
      </c>
      <c r="C39">
        <v>274354</v>
      </c>
      <c r="D39" s="6">
        <v>20.99</v>
      </c>
      <c r="E39">
        <v>3559827</v>
      </c>
      <c r="F39" s="3">
        <v>9.7415508263168498</v>
      </c>
      <c r="G39">
        <v>90</v>
      </c>
      <c r="H39" t="s">
        <v>16</v>
      </c>
      <c r="I39" t="s">
        <v>109</v>
      </c>
      <c r="J39" t="s">
        <v>110</v>
      </c>
      <c r="K39">
        <v>1651560</v>
      </c>
    </row>
    <row r="40" spans="1:11" x14ac:dyDescent="0.3">
      <c r="A40" t="s">
        <v>111</v>
      </c>
      <c r="B40" s="2">
        <v>45315</v>
      </c>
      <c r="C40">
        <v>89327</v>
      </c>
      <c r="D40" s="6">
        <v>49.99</v>
      </c>
      <c r="E40">
        <v>3465018</v>
      </c>
      <c r="F40" s="3">
        <v>40.0243065252875</v>
      </c>
      <c r="G40">
        <v>93</v>
      </c>
      <c r="H40" t="s">
        <v>12</v>
      </c>
      <c r="I40" t="s">
        <v>112</v>
      </c>
      <c r="J40" t="s">
        <v>112</v>
      </c>
      <c r="K40">
        <v>2187220</v>
      </c>
    </row>
    <row r="41" spans="1:11" x14ac:dyDescent="0.3">
      <c r="A41" t="s">
        <v>113</v>
      </c>
      <c r="B41" s="2">
        <v>45496</v>
      </c>
      <c r="C41">
        <v>111464</v>
      </c>
      <c r="D41" s="6">
        <v>34.99</v>
      </c>
      <c r="E41">
        <v>3428483</v>
      </c>
      <c r="F41" s="3">
        <v>22.803547133216998</v>
      </c>
      <c r="G41">
        <v>66</v>
      </c>
      <c r="H41" t="s">
        <v>26</v>
      </c>
      <c r="I41" t="s">
        <v>114</v>
      </c>
      <c r="J41" t="s">
        <v>114</v>
      </c>
      <c r="K41">
        <v>2591280</v>
      </c>
    </row>
    <row r="42" spans="1:11" x14ac:dyDescent="0.3">
      <c r="A42" t="s">
        <v>115</v>
      </c>
      <c r="B42" s="2">
        <v>45427</v>
      </c>
      <c r="C42">
        <v>84565</v>
      </c>
      <c r="D42" s="6">
        <v>44.99</v>
      </c>
      <c r="E42">
        <v>3406127</v>
      </c>
      <c r="F42" s="3">
        <v>21.0537664922735</v>
      </c>
      <c r="G42">
        <v>0</v>
      </c>
      <c r="H42" t="s">
        <v>16</v>
      </c>
      <c r="I42" t="s">
        <v>116</v>
      </c>
      <c r="J42" t="s">
        <v>117</v>
      </c>
      <c r="K42">
        <v>1128860</v>
      </c>
    </row>
    <row r="43" spans="1:11" x14ac:dyDescent="0.3">
      <c r="A43" t="s">
        <v>118</v>
      </c>
      <c r="B43" s="2">
        <v>45334</v>
      </c>
      <c r="C43">
        <v>78137</v>
      </c>
      <c r="D43" s="6">
        <v>49.99</v>
      </c>
      <c r="E43">
        <v>3387809</v>
      </c>
      <c r="F43" s="3">
        <v>22.3159920403541</v>
      </c>
      <c r="G43">
        <v>87</v>
      </c>
      <c r="H43" t="s">
        <v>26</v>
      </c>
      <c r="I43" t="s">
        <v>119</v>
      </c>
      <c r="J43" t="s">
        <v>120</v>
      </c>
      <c r="K43">
        <v>1493640</v>
      </c>
    </row>
    <row r="44" spans="1:11" x14ac:dyDescent="0.3">
      <c r="A44" t="s">
        <v>121</v>
      </c>
      <c r="B44" s="2">
        <v>45386</v>
      </c>
      <c r="C44">
        <v>1486957</v>
      </c>
      <c r="D44" s="6">
        <v>2.99</v>
      </c>
      <c r="E44">
        <v>3369649</v>
      </c>
      <c r="F44" s="3">
        <v>2.99587278772165</v>
      </c>
      <c r="G44">
        <v>95</v>
      </c>
      <c r="H44" t="s">
        <v>16</v>
      </c>
      <c r="I44" t="s">
        <v>122</v>
      </c>
      <c r="J44" t="s">
        <v>123</v>
      </c>
      <c r="K44">
        <v>2835570</v>
      </c>
    </row>
    <row r="45" spans="1:11" x14ac:dyDescent="0.3">
      <c r="A45" t="s">
        <v>124</v>
      </c>
      <c r="B45" s="2">
        <v>45509</v>
      </c>
      <c r="C45">
        <v>265456</v>
      </c>
      <c r="D45" s="6">
        <v>13.99</v>
      </c>
      <c r="E45">
        <v>3342356</v>
      </c>
      <c r="F45" s="3">
        <v>15.649349536238599</v>
      </c>
      <c r="G45">
        <v>98</v>
      </c>
      <c r="H45" t="s">
        <v>16</v>
      </c>
      <c r="I45" t="s">
        <v>125</v>
      </c>
      <c r="J45" t="s">
        <v>125</v>
      </c>
      <c r="K45">
        <v>2142790</v>
      </c>
    </row>
    <row r="46" spans="1:11" x14ac:dyDescent="0.3">
      <c r="A46" t="s">
        <v>126</v>
      </c>
      <c r="B46" s="2">
        <v>45407</v>
      </c>
      <c r="C46">
        <v>366053</v>
      </c>
      <c r="D46" s="6">
        <v>12.99</v>
      </c>
      <c r="E46">
        <v>3322822</v>
      </c>
      <c r="F46" s="3">
        <v>8.4472048508666404</v>
      </c>
      <c r="G46">
        <v>91</v>
      </c>
      <c r="H46" t="s">
        <v>16</v>
      </c>
      <c r="I46" t="s">
        <v>127</v>
      </c>
      <c r="J46" t="s">
        <v>127</v>
      </c>
      <c r="K46">
        <v>1562420</v>
      </c>
    </row>
    <row r="47" spans="1:11" x14ac:dyDescent="0.3">
      <c r="A47" t="s">
        <v>128</v>
      </c>
      <c r="B47" s="2">
        <v>45372</v>
      </c>
      <c r="C47">
        <v>371470</v>
      </c>
      <c r="D47" s="6">
        <v>19.989999999999998</v>
      </c>
      <c r="E47">
        <v>3272209</v>
      </c>
      <c r="F47" s="3">
        <v>11.9169971923628</v>
      </c>
      <c r="G47">
        <v>78</v>
      </c>
      <c r="H47" t="s">
        <v>26</v>
      </c>
      <c r="I47" t="s">
        <v>129</v>
      </c>
      <c r="J47" t="s">
        <v>130</v>
      </c>
      <c r="K47">
        <v>915810</v>
      </c>
    </row>
    <row r="48" spans="1:11" x14ac:dyDescent="0.3">
      <c r="A48" t="s">
        <v>131</v>
      </c>
      <c r="B48" s="2">
        <v>45335</v>
      </c>
      <c r="C48">
        <v>125073</v>
      </c>
      <c r="D48" s="6">
        <v>29.99</v>
      </c>
      <c r="E48">
        <v>3262820</v>
      </c>
      <c r="F48" s="3">
        <v>25.629116385966</v>
      </c>
      <c r="G48">
        <v>87</v>
      </c>
      <c r="H48" t="s">
        <v>16</v>
      </c>
      <c r="I48" t="s">
        <v>51</v>
      </c>
      <c r="J48" t="s">
        <v>132</v>
      </c>
      <c r="K48">
        <v>2478970</v>
      </c>
    </row>
    <row r="49" spans="1:11" x14ac:dyDescent="0.3">
      <c r="A49" t="s">
        <v>133</v>
      </c>
      <c r="B49" s="2">
        <v>45511</v>
      </c>
      <c r="C49">
        <v>181334</v>
      </c>
      <c r="D49" s="6">
        <v>19.989999999999998</v>
      </c>
      <c r="E49">
        <v>3262379</v>
      </c>
      <c r="F49" s="3">
        <v>5.0956558263509804</v>
      </c>
      <c r="G49">
        <v>96</v>
      </c>
      <c r="H49" t="s">
        <v>16</v>
      </c>
      <c r="I49" t="s">
        <v>134</v>
      </c>
      <c r="J49" t="s">
        <v>134</v>
      </c>
      <c r="K49">
        <v>2638370</v>
      </c>
    </row>
    <row r="50" spans="1:11" x14ac:dyDescent="0.3">
      <c r="A50" t="s">
        <v>135</v>
      </c>
      <c r="B50" s="2">
        <v>45519</v>
      </c>
      <c r="C50">
        <v>50521</v>
      </c>
      <c r="D50" s="6">
        <v>69.989999999999995</v>
      </c>
      <c r="E50">
        <v>3182368</v>
      </c>
      <c r="F50" s="3">
        <v>16.1064910713323</v>
      </c>
      <c r="G50">
        <v>50</v>
      </c>
      <c r="H50" t="s">
        <v>12</v>
      </c>
      <c r="I50" t="s">
        <v>136</v>
      </c>
      <c r="J50" t="s">
        <v>137</v>
      </c>
      <c r="K50">
        <v>2582560</v>
      </c>
    </row>
  </sheetData>
  <autoFilter ref="A1:K50" xr:uid="{541D1577-4BAC-45C1-879A-60FC6B0A982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C423-5895-439F-A93E-FDCC972B67E7}">
  <dimension ref="C1:E50"/>
  <sheetViews>
    <sheetView workbookViewId="0">
      <selection activeCell="E7" sqref="E7"/>
    </sheetView>
  </sheetViews>
  <sheetFormatPr defaultRowHeight="14.4" x14ac:dyDescent="0.3"/>
  <cols>
    <col min="3" max="3" width="18.6640625" customWidth="1"/>
    <col min="4" max="4" width="25.5546875" customWidth="1"/>
    <col min="5" max="5" width="17.21875" customWidth="1"/>
  </cols>
  <sheetData>
    <row r="1" spans="3:5" x14ac:dyDescent="0.3">
      <c r="C1" s="1" t="s">
        <v>6</v>
      </c>
      <c r="D1" s="1" t="s">
        <v>7</v>
      </c>
      <c r="E1" s="5" t="s">
        <v>147</v>
      </c>
    </row>
    <row r="2" spans="3:5" x14ac:dyDescent="0.3">
      <c r="C2">
        <v>71</v>
      </c>
      <c r="D2" t="s">
        <v>12</v>
      </c>
      <c r="E2">
        <f>SUMIFS(C2:C50,D2:D50,"Indie")</f>
        <v>2692</v>
      </c>
    </row>
    <row r="3" spans="3:5" x14ac:dyDescent="0.3">
      <c r="C3">
        <v>57</v>
      </c>
      <c r="D3" t="s">
        <v>16</v>
      </c>
    </row>
    <row r="4" spans="3:5" x14ac:dyDescent="0.3">
      <c r="C4">
        <v>88</v>
      </c>
      <c r="D4" t="s">
        <v>16</v>
      </c>
    </row>
    <row r="5" spans="3:5" x14ac:dyDescent="0.3">
      <c r="C5">
        <v>76</v>
      </c>
      <c r="D5" t="s">
        <v>16</v>
      </c>
    </row>
    <row r="6" spans="3:5" x14ac:dyDescent="0.3">
      <c r="C6">
        <v>96</v>
      </c>
      <c r="D6" t="s">
        <v>26</v>
      </c>
    </row>
    <row r="7" spans="3:5" x14ac:dyDescent="0.3">
      <c r="C7">
        <v>79</v>
      </c>
      <c r="D7" t="s">
        <v>16</v>
      </c>
    </row>
    <row r="8" spans="3:5" x14ac:dyDescent="0.3">
      <c r="C8">
        <v>81</v>
      </c>
      <c r="D8" t="s">
        <v>16</v>
      </c>
    </row>
    <row r="9" spans="3:5" x14ac:dyDescent="0.3">
      <c r="C9">
        <v>78</v>
      </c>
      <c r="D9" t="s">
        <v>16</v>
      </c>
    </row>
    <row r="10" spans="3:5" x14ac:dyDescent="0.3">
      <c r="C10">
        <v>79</v>
      </c>
      <c r="D10" t="s">
        <v>16</v>
      </c>
    </row>
    <row r="11" spans="3:5" x14ac:dyDescent="0.3">
      <c r="C11">
        <v>95</v>
      </c>
      <c r="D11" t="s">
        <v>26</v>
      </c>
    </row>
    <row r="12" spans="3:5" x14ac:dyDescent="0.3">
      <c r="C12">
        <v>0</v>
      </c>
      <c r="D12" t="s">
        <v>26</v>
      </c>
    </row>
    <row r="13" spans="3:5" x14ac:dyDescent="0.3">
      <c r="C13">
        <v>96</v>
      </c>
      <c r="D13" t="s">
        <v>16</v>
      </c>
    </row>
    <row r="14" spans="3:5" x14ac:dyDescent="0.3">
      <c r="C14">
        <v>91</v>
      </c>
      <c r="D14" t="s">
        <v>12</v>
      </c>
    </row>
    <row r="15" spans="3:5" x14ac:dyDescent="0.3">
      <c r="C15">
        <v>0</v>
      </c>
      <c r="D15" t="s">
        <v>16</v>
      </c>
    </row>
    <row r="16" spans="3:5" x14ac:dyDescent="0.3">
      <c r="C16">
        <v>95</v>
      </c>
      <c r="D16" t="s">
        <v>16</v>
      </c>
    </row>
    <row r="17" spans="3:4" x14ac:dyDescent="0.3">
      <c r="C17">
        <v>42</v>
      </c>
      <c r="D17" t="s">
        <v>26</v>
      </c>
    </row>
    <row r="18" spans="3:4" x14ac:dyDescent="0.3">
      <c r="C18">
        <v>0</v>
      </c>
      <c r="D18" t="s">
        <v>16</v>
      </c>
    </row>
    <row r="19" spans="3:4" x14ac:dyDescent="0.3">
      <c r="C19">
        <v>96</v>
      </c>
      <c r="D19" t="s">
        <v>16</v>
      </c>
    </row>
    <row r="20" spans="3:4" x14ac:dyDescent="0.3">
      <c r="C20">
        <v>68</v>
      </c>
      <c r="D20" t="s">
        <v>26</v>
      </c>
    </row>
    <row r="21" spans="3:4" x14ac:dyDescent="0.3">
      <c r="C21">
        <v>82</v>
      </c>
      <c r="D21" t="s">
        <v>16</v>
      </c>
    </row>
    <row r="22" spans="3:4" x14ac:dyDescent="0.3">
      <c r="C22">
        <v>99</v>
      </c>
      <c r="D22" t="s">
        <v>16</v>
      </c>
    </row>
    <row r="23" spans="3:4" x14ac:dyDescent="0.3">
      <c r="C23">
        <v>88</v>
      </c>
      <c r="D23" t="s">
        <v>12</v>
      </c>
    </row>
    <row r="24" spans="3:4" x14ac:dyDescent="0.3">
      <c r="C24">
        <v>62</v>
      </c>
      <c r="D24" t="s">
        <v>16</v>
      </c>
    </row>
    <row r="25" spans="3:4" x14ac:dyDescent="0.3">
      <c r="C25">
        <v>90</v>
      </c>
      <c r="D25" t="s">
        <v>16</v>
      </c>
    </row>
    <row r="26" spans="3:4" x14ac:dyDescent="0.3">
      <c r="C26">
        <v>98</v>
      </c>
      <c r="D26" t="s">
        <v>16</v>
      </c>
    </row>
    <row r="27" spans="3:4" x14ac:dyDescent="0.3">
      <c r="C27">
        <v>89</v>
      </c>
      <c r="D27" t="s">
        <v>16</v>
      </c>
    </row>
    <row r="28" spans="3:4" x14ac:dyDescent="0.3">
      <c r="C28">
        <v>79</v>
      </c>
      <c r="D28" t="s">
        <v>16</v>
      </c>
    </row>
    <row r="29" spans="3:4" x14ac:dyDescent="0.3">
      <c r="C29">
        <v>78</v>
      </c>
      <c r="D29" t="s">
        <v>16</v>
      </c>
    </row>
    <row r="30" spans="3:4" x14ac:dyDescent="0.3">
      <c r="C30">
        <v>95</v>
      </c>
      <c r="D30" t="s">
        <v>16</v>
      </c>
    </row>
    <row r="31" spans="3:4" x14ac:dyDescent="0.3">
      <c r="C31">
        <v>90</v>
      </c>
      <c r="D31" t="s">
        <v>16</v>
      </c>
    </row>
    <row r="32" spans="3:4" x14ac:dyDescent="0.3">
      <c r="C32">
        <v>91</v>
      </c>
      <c r="D32" t="s">
        <v>16</v>
      </c>
    </row>
    <row r="33" spans="3:4" x14ac:dyDescent="0.3">
      <c r="C33">
        <v>96</v>
      </c>
      <c r="D33" t="s">
        <v>16</v>
      </c>
    </row>
    <row r="34" spans="3:4" x14ac:dyDescent="0.3">
      <c r="C34">
        <v>86</v>
      </c>
      <c r="D34" t="s">
        <v>16</v>
      </c>
    </row>
    <row r="35" spans="3:4" x14ac:dyDescent="0.3">
      <c r="C35">
        <v>79</v>
      </c>
      <c r="D35" t="s">
        <v>26</v>
      </c>
    </row>
    <row r="36" spans="3:4" x14ac:dyDescent="0.3">
      <c r="C36">
        <v>0</v>
      </c>
      <c r="D36" t="s">
        <v>26</v>
      </c>
    </row>
    <row r="37" spans="3:4" x14ac:dyDescent="0.3">
      <c r="C37">
        <v>78</v>
      </c>
      <c r="D37" t="s">
        <v>16</v>
      </c>
    </row>
    <row r="38" spans="3:4" x14ac:dyDescent="0.3">
      <c r="C38">
        <v>97</v>
      </c>
      <c r="D38" t="s">
        <v>16</v>
      </c>
    </row>
    <row r="39" spans="3:4" x14ac:dyDescent="0.3">
      <c r="C39">
        <v>90</v>
      </c>
      <c r="D39" t="s">
        <v>16</v>
      </c>
    </row>
    <row r="40" spans="3:4" x14ac:dyDescent="0.3">
      <c r="C40">
        <v>93</v>
      </c>
      <c r="D40" t="s">
        <v>12</v>
      </c>
    </row>
    <row r="41" spans="3:4" x14ac:dyDescent="0.3">
      <c r="C41">
        <v>66</v>
      </c>
      <c r="D41" t="s">
        <v>26</v>
      </c>
    </row>
    <row r="42" spans="3:4" x14ac:dyDescent="0.3">
      <c r="C42">
        <v>0</v>
      </c>
      <c r="D42" t="s">
        <v>16</v>
      </c>
    </row>
    <row r="43" spans="3:4" x14ac:dyDescent="0.3">
      <c r="C43">
        <v>87</v>
      </c>
      <c r="D43" t="s">
        <v>26</v>
      </c>
    </row>
    <row r="44" spans="3:4" x14ac:dyDescent="0.3">
      <c r="C44">
        <v>95</v>
      </c>
      <c r="D44" t="s">
        <v>16</v>
      </c>
    </row>
    <row r="45" spans="3:4" x14ac:dyDescent="0.3">
      <c r="C45">
        <v>98</v>
      </c>
      <c r="D45" t="s">
        <v>16</v>
      </c>
    </row>
    <row r="46" spans="3:4" x14ac:dyDescent="0.3">
      <c r="C46">
        <v>91</v>
      </c>
      <c r="D46" t="s">
        <v>16</v>
      </c>
    </row>
    <row r="47" spans="3:4" x14ac:dyDescent="0.3">
      <c r="C47">
        <v>78</v>
      </c>
      <c r="D47" t="s">
        <v>26</v>
      </c>
    </row>
    <row r="48" spans="3:4" x14ac:dyDescent="0.3">
      <c r="C48">
        <v>87</v>
      </c>
      <c r="D48" t="s">
        <v>16</v>
      </c>
    </row>
    <row r="49" spans="3:4" x14ac:dyDescent="0.3">
      <c r="C49">
        <v>96</v>
      </c>
      <c r="D49" t="s">
        <v>16</v>
      </c>
    </row>
    <row r="50" spans="3:4" x14ac:dyDescent="0.3">
      <c r="C50">
        <v>50</v>
      </c>
      <c r="D5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AFD0-B327-4B5E-8DE6-71B44198E43F}">
  <dimension ref="C4:D8"/>
  <sheetViews>
    <sheetView workbookViewId="0">
      <selection activeCell="D6" sqref="D6"/>
    </sheetView>
  </sheetViews>
  <sheetFormatPr defaultRowHeight="14.4" x14ac:dyDescent="0.3"/>
  <cols>
    <col min="3" max="3" width="18.44140625" customWidth="1"/>
    <col min="4" max="4" width="10.21875" bestFit="1" customWidth="1"/>
  </cols>
  <sheetData>
    <row r="4" spans="3:4" x14ac:dyDescent="0.3">
      <c r="C4" s="7" t="s">
        <v>151</v>
      </c>
      <c r="D4" t="s">
        <v>150</v>
      </c>
    </row>
    <row r="5" spans="3:4" x14ac:dyDescent="0.3">
      <c r="C5" s="8" t="s">
        <v>26</v>
      </c>
      <c r="D5" s="6">
        <v>409.90000000000003</v>
      </c>
    </row>
    <row r="6" spans="3:4" x14ac:dyDescent="0.3">
      <c r="C6" s="8" t="s">
        <v>12</v>
      </c>
      <c r="D6" s="6">
        <v>299.95</v>
      </c>
    </row>
    <row r="7" spans="3:4" x14ac:dyDescent="0.3">
      <c r="C7" s="8" t="s">
        <v>16</v>
      </c>
      <c r="D7" s="6">
        <v>782.71000000000015</v>
      </c>
    </row>
    <row r="8" spans="3:4" x14ac:dyDescent="0.3">
      <c r="C8" s="8" t="s">
        <v>149</v>
      </c>
      <c r="D8" s="9">
        <v>1492.5600000000002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A8C9-FA28-43B9-B0F0-85CD1EA51060}">
  <dimension ref="A1:A8"/>
  <sheetViews>
    <sheetView workbookViewId="0">
      <selection activeCell="C12" sqref="C12"/>
    </sheetView>
  </sheetViews>
  <sheetFormatPr defaultRowHeight="14.4" x14ac:dyDescent="0.3"/>
  <sheetData>
    <row r="1" spans="1:1" x14ac:dyDescent="0.3">
      <c r="A1" t="s">
        <v>142</v>
      </c>
    </row>
    <row r="2" spans="1:1" x14ac:dyDescent="0.3">
      <c r="A2" t="s">
        <v>143</v>
      </c>
    </row>
    <row r="3" spans="1:1" x14ac:dyDescent="0.3">
      <c r="A3" t="s">
        <v>138</v>
      </c>
    </row>
    <row r="4" spans="1:1" x14ac:dyDescent="0.3">
      <c r="A4" t="s">
        <v>139</v>
      </c>
    </row>
    <row r="5" spans="1:1" x14ac:dyDescent="0.3">
      <c r="A5" t="s">
        <v>146</v>
      </c>
    </row>
    <row r="6" spans="1:1" x14ac:dyDescent="0.3">
      <c r="A6" t="s">
        <v>148</v>
      </c>
    </row>
    <row r="7" spans="1:1" x14ac:dyDescent="0.3">
      <c r="A7" t="s">
        <v>152</v>
      </c>
    </row>
    <row r="8" spans="1:1" x14ac:dyDescent="0.3">
      <c r="A8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8669-56BF-4088-B828-1280918C6E8D}">
  <dimension ref="A1:D10"/>
  <sheetViews>
    <sheetView workbookViewId="0">
      <selection activeCell="B12" sqref="B12"/>
    </sheetView>
  </sheetViews>
  <sheetFormatPr defaultRowHeight="14.4" x14ac:dyDescent="0.3"/>
  <cols>
    <col min="2" max="2" width="36.21875" customWidth="1"/>
    <col min="3" max="3" width="15.109375" customWidth="1"/>
    <col min="4" max="4" width="12" customWidth="1"/>
  </cols>
  <sheetData>
    <row r="1" spans="1:4" x14ac:dyDescent="0.3">
      <c r="A1" t="s">
        <v>157</v>
      </c>
      <c r="B1" t="s">
        <v>154</v>
      </c>
      <c r="C1" t="s">
        <v>155</v>
      </c>
      <c r="D1" t="s">
        <v>156</v>
      </c>
    </row>
    <row r="2" spans="1:4" x14ac:dyDescent="0.3">
      <c r="A2">
        <v>1</v>
      </c>
      <c r="B2" t="s">
        <v>70</v>
      </c>
      <c r="C2" s="2">
        <v>45433</v>
      </c>
      <c r="D2">
        <v>107010</v>
      </c>
    </row>
    <row r="3" spans="1:4" x14ac:dyDescent="0.3">
      <c r="A3">
        <v>2</v>
      </c>
      <c r="B3" t="s">
        <v>72</v>
      </c>
      <c r="C3" s="2">
        <v>45384</v>
      </c>
      <c r="D3">
        <v>1626877</v>
      </c>
    </row>
    <row r="4" spans="1:4" x14ac:dyDescent="0.3">
      <c r="A4">
        <v>3</v>
      </c>
      <c r="B4" t="s">
        <v>74</v>
      </c>
      <c r="C4" s="2">
        <v>45359</v>
      </c>
      <c r="D4">
        <v>499559</v>
      </c>
    </row>
    <row r="5" spans="1:4" x14ac:dyDescent="0.3">
      <c r="A5">
        <v>4</v>
      </c>
      <c r="B5" t="s">
        <v>77</v>
      </c>
      <c r="C5" s="2">
        <v>45518</v>
      </c>
      <c r="D5">
        <v>285596</v>
      </c>
    </row>
    <row r="6" spans="1:4" x14ac:dyDescent="0.3">
      <c r="A6">
        <v>5</v>
      </c>
      <c r="B6" t="s">
        <v>80</v>
      </c>
      <c r="C6" s="2">
        <v>45310</v>
      </c>
      <c r="D6">
        <v>312189</v>
      </c>
    </row>
    <row r="7" spans="1:4" x14ac:dyDescent="0.3">
      <c r="A7">
        <v>6</v>
      </c>
      <c r="B7" t="s">
        <v>82</v>
      </c>
      <c r="C7" s="2">
        <v>45524</v>
      </c>
      <c r="D7">
        <v>433605</v>
      </c>
    </row>
    <row r="9" spans="1:4" x14ac:dyDescent="0.3">
      <c r="B9" t="s">
        <v>72</v>
      </c>
    </row>
    <row r="10" spans="1:4" x14ac:dyDescent="0.3">
      <c r="B10">
        <f>HLOOKUP(B2,A1:D7,3,TRUE)</f>
        <v>1626877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B8829-AD66-4784-882C-5522032F7A3C}">
  <dimension ref="C1:D7"/>
  <sheetViews>
    <sheetView workbookViewId="0">
      <selection activeCell="C3" sqref="C3"/>
    </sheetView>
  </sheetViews>
  <sheetFormatPr defaultRowHeight="14.4" x14ac:dyDescent="0.3"/>
  <cols>
    <col min="3" max="3" width="37.77734375" customWidth="1"/>
    <col min="4" max="4" width="67.5546875" customWidth="1"/>
  </cols>
  <sheetData>
    <row r="1" spans="3:4" x14ac:dyDescent="0.3">
      <c r="C1" s="1" t="s">
        <v>0</v>
      </c>
      <c r="D1" s="1" t="s">
        <v>9</v>
      </c>
    </row>
    <row r="2" spans="3:4" x14ac:dyDescent="0.3">
      <c r="C2" t="s">
        <v>11</v>
      </c>
      <c r="D2" t="str">
        <f>VLOOKUP(C2,Dataset!$A$1:$K$50,MATCH($D$1,Dataset!$A$1:$K$1,0),FALSE)</f>
        <v>Visual Concepts</v>
      </c>
    </row>
    <row r="3" spans="3:4" x14ac:dyDescent="0.3">
      <c r="C3" t="s">
        <v>32</v>
      </c>
      <c r="D3" t="str">
        <f>VLOOKUP(C3,Dataset!$A$1:$K$50,MATCH($D$1,Dataset!$A$1:$K$1,0),FALSE)</f>
        <v>Crytivo</v>
      </c>
    </row>
    <row r="4" spans="3:4" x14ac:dyDescent="0.3">
      <c r="C4" t="s">
        <v>37</v>
      </c>
      <c r="D4" t="str">
        <f>VLOOKUP(C4,Dataset!$A$1:$K$50,MATCH($D$1,Dataset!$A$1:$K$1,0),FALSE)</f>
        <v>Jackto Studios</v>
      </c>
    </row>
    <row r="5" spans="3:4" x14ac:dyDescent="0.3">
      <c r="C5" t="s">
        <v>44</v>
      </c>
      <c r="D5" t="str">
        <f>VLOOKUP(C5,Dataset!$A$1:$K$50,MATCH($D$1,Dataset!$A$1:$K$1,0),FALSE)</f>
        <v>Billy Basso</v>
      </c>
    </row>
    <row r="6" spans="3:4" x14ac:dyDescent="0.3">
      <c r="C6" t="s">
        <v>47</v>
      </c>
      <c r="D6" t="str">
        <f>VLOOKUP(C6,Dataset!$A$1:$K$50,MATCH($D$1,Dataset!$A$1:$K$1,0),FALSE)</f>
        <v>World's Edge,Forgotten Empires,Tantalus Media,CaptureAge,Virtuos Games</v>
      </c>
    </row>
    <row r="7" spans="3:4" x14ac:dyDescent="0.3">
      <c r="C7" t="s">
        <v>50</v>
      </c>
      <c r="D7" t="str">
        <f>VLOOKUP(C7,Dataset!$A$1:$K$50,MATCH($D$1,Dataset!$A$1:$K$1,0),FALSE)</f>
        <v>Aspyr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BCCD-7D56-4D09-B157-676B17121246}">
  <dimension ref="C1:D50"/>
  <sheetViews>
    <sheetView zoomScale="59" zoomScaleNormal="59" workbookViewId="0">
      <selection activeCell="F15" sqref="F15"/>
    </sheetView>
  </sheetViews>
  <sheetFormatPr defaultRowHeight="14.4" x14ac:dyDescent="0.3"/>
  <cols>
    <col min="3" max="3" width="93.44140625" customWidth="1"/>
    <col min="4" max="4" width="40" customWidth="1"/>
  </cols>
  <sheetData>
    <row r="1" spans="3:4" x14ac:dyDescent="0.3">
      <c r="C1" t="s">
        <v>140</v>
      </c>
      <c r="D1" t="s">
        <v>141</v>
      </c>
    </row>
    <row r="2" spans="3:4" x14ac:dyDescent="0.3">
      <c r="C2" t="s">
        <v>11</v>
      </c>
      <c r="D2" t="s">
        <v>13</v>
      </c>
    </row>
    <row r="3" spans="3:4" x14ac:dyDescent="0.3">
      <c r="C3" t="s">
        <v>15</v>
      </c>
      <c r="D3" t="s">
        <v>17</v>
      </c>
    </row>
    <row r="4" spans="3:4" x14ac:dyDescent="0.3">
      <c r="C4" t="s">
        <v>19</v>
      </c>
      <c r="D4" t="s">
        <v>20</v>
      </c>
    </row>
    <row r="5" spans="3:4" x14ac:dyDescent="0.3">
      <c r="C5" t="s">
        <v>22</v>
      </c>
      <c r="D5" t="s">
        <v>23</v>
      </c>
    </row>
    <row r="6" spans="3:4" x14ac:dyDescent="0.3">
      <c r="C6" t="s">
        <v>25</v>
      </c>
      <c r="D6" t="s">
        <v>27</v>
      </c>
    </row>
    <row r="7" spans="3:4" x14ac:dyDescent="0.3">
      <c r="C7" t="s">
        <v>29</v>
      </c>
      <c r="D7" t="s">
        <v>30</v>
      </c>
    </row>
    <row r="8" spans="3:4" x14ac:dyDescent="0.3">
      <c r="C8" t="s">
        <v>32</v>
      </c>
      <c r="D8" t="s">
        <v>33</v>
      </c>
    </row>
    <row r="9" spans="3:4" x14ac:dyDescent="0.3">
      <c r="C9" t="s">
        <v>34</v>
      </c>
      <c r="D9" t="s">
        <v>35</v>
      </c>
    </row>
    <row r="10" spans="3:4" x14ac:dyDescent="0.3">
      <c r="C10" t="s">
        <v>37</v>
      </c>
      <c r="D10" t="s">
        <v>38</v>
      </c>
    </row>
    <row r="11" spans="3:4" x14ac:dyDescent="0.3">
      <c r="C11" t="s">
        <v>39</v>
      </c>
      <c r="D11" t="s">
        <v>40</v>
      </c>
    </row>
    <row r="12" spans="3:4" x14ac:dyDescent="0.3">
      <c r="C12" t="s">
        <v>42</v>
      </c>
      <c r="D12" t="s">
        <v>43</v>
      </c>
    </row>
    <row r="13" spans="3:4" x14ac:dyDescent="0.3">
      <c r="C13" t="s">
        <v>44</v>
      </c>
      <c r="D13" t="s">
        <v>45</v>
      </c>
    </row>
    <row r="14" spans="3:4" x14ac:dyDescent="0.3">
      <c r="C14" t="s">
        <v>47</v>
      </c>
      <c r="D14" t="s">
        <v>48</v>
      </c>
    </row>
    <row r="15" spans="3:4" x14ac:dyDescent="0.3">
      <c r="C15" t="s">
        <v>50</v>
      </c>
      <c r="D15" t="s">
        <v>51</v>
      </c>
    </row>
    <row r="16" spans="3:4" x14ac:dyDescent="0.3">
      <c r="C16" t="s">
        <v>52</v>
      </c>
      <c r="D16" t="s">
        <v>53</v>
      </c>
    </row>
    <row r="17" spans="3:4" x14ac:dyDescent="0.3">
      <c r="C17" t="s">
        <v>54</v>
      </c>
      <c r="D17" t="s">
        <v>55</v>
      </c>
    </row>
    <row r="18" spans="3:4" x14ac:dyDescent="0.3">
      <c r="C18" t="s">
        <v>57</v>
      </c>
      <c r="D18" t="s">
        <v>58</v>
      </c>
    </row>
    <row r="19" spans="3:4" x14ac:dyDescent="0.3">
      <c r="C19" t="s">
        <v>60</v>
      </c>
      <c r="D19" t="s">
        <v>61</v>
      </c>
    </row>
    <row r="20" spans="3:4" x14ac:dyDescent="0.3">
      <c r="C20" t="s">
        <v>62</v>
      </c>
      <c r="D20" t="s">
        <v>63</v>
      </c>
    </row>
    <row r="21" spans="3:4" x14ac:dyDescent="0.3">
      <c r="C21" t="s">
        <v>65</v>
      </c>
      <c r="D21" t="s">
        <v>66</v>
      </c>
    </row>
    <row r="22" spans="3:4" x14ac:dyDescent="0.3">
      <c r="C22" t="s">
        <v>67</v>
      </c>
      <c r="D22" t="s">
        <v>68</v>
      </c>
    </row>
    <row r="23" spans="3:4" x14ac:dyDescent="0.3">
      <c r="C23" t="s">
        <v>70</v>
      </c>
      <c r="D23" t="s">
        <v>48</v>
      </c>
    </row>
    <row r="24" spans="3:4" x14ac:dyDescent="0.3">
      <c r="C24" t="s">
        <v>72</v>
      </c>
      <c r="D24" t="s">
        <v>73</v>
      </c>
    </row>
    <row r="25" spans="3:4" x14ac:dyDescent="0.3">
      <c r="C25" t="s">
        <v>74</v>
      </c>
      <c r="D25" t="s">
        <v>75</v>
      </c>
    </row>
    <row r="26" spans="3:4" x14ac:dyDescent="0.3">
      <c r="C26" t="s">
        <v>77</v>
      </c>
      <c r="D26" t="s">
        <v>78</v>
      </c>
    </row>
    <row r="27" spans="3:4" x14ac:dyDescent="0.3">
      <c r="C27" t="s">
        <v>80</v>
      </c>
      <c r="D27" t="s">
        <v>81</v>
      </c>
    </row>
    <row r="28" spans="3:4" x14ac:dyDescent="0.3">
      <c r="C28" t="s">
        <v>82</v>
      </c>
      <c r="D28" t="s">
        <v>83</v>
      </c>
    </row>
    <row r="29" spans="3:4" x14ac:dyDescent="0.3">
      <c r="C29" t="s">
        <v>84</v>
      </c>
      <c r="D29" t="s">
        <v>85</v>
      </c>
    </row>
    <row r="30" spans="3:4" x14ac:dyDescent="0.3">
      <c r="C30" t="s">
        <v>86</v>
      </c>
      <c r="D30" t="s">
        <v>87</v>
      </c>
    </row>
    <row r="31" spans="3:4" x14ac:dyDescent="0.3">
      <c r="C31" t="s">
        <v>88</v>
      </c>
      <c r="D31" t="s">
        <v>89</v>
      </c>
    </row>
    <row r="32" spans="3:4" x14ac:dyDescent="0.3">
      <c r="C32" t="s">
        <v>90</v>
      </c>
      <c r="D32" t="s">
        <v>91</v>
      </c>
    </row>
    <row r="33" spans="3:4" x14ac:dyDescent="0.3">
      <c r="C33" t="s">
        <v>92</v>
      </c>
      <c r="D33" t="s">
        <v>93</v>
      </c>
    </row>
    <row r="34" spans="3:4" x14ac:dyDescent="0.3">
      <c r="C34" t="s">
        <v>95</v>
      </c>
      <c r="D34" t="s">
        <v>96</v>
      </c>
    </row>
    <row r="35" spans="3:4" x14ac:dyDescent="0.3">
      <c r="C35" t="s">
        <v>97</v>
      </c>
      <c r="D35" t="s">
        <v>98</v>
      </c>
    </row>
    <row r="36" spans="3:4" x14ac:dyDescent="0.3">
      <c r="C36" t="s">
        <v>100</v>
      </c>
      <c r="D36" t="s">
        <v>101</v>
      </c>
    </row>
    <row r="37" spans="3:4" x14ac:dyDescent="0.3">
      <c r="C37" t="s">
        <v>103</v>
      </c>
      <c r="D37" t="s">
        <v>104</v>
      </c>
    </row>
    <row r="38" spans="3:4" x14ac:dyDescent="0.3">
      <c r="C38" t="s">
        <v>105</v>
      </c>
      <c r="D38" t="s">
        <v>106</v>
      </c>
    </row>
    <row r="39" spans="3:4" x14ac:dyDescent="0.3">
      <c r="C39" t="s">
        <v>108</v>
      </c>
      <c r="D39" t="s">
        <v>109</v>
      </c>
    </row>
    <row r="40" spans="3:4" x14ac:dyDescent="0.3">
      <c r="C40" t="s">
        <v>111</v>
      </c>
      <c r="D40" t="s">
        <v>112</v>
      </c>
    </row>
    <row r="41" spans="3:4" x14ac:dyDescent="0.3">
      <c r="C41" t="s">
        <v>113</v>
      </c>
      <c r="D41" t="s">
        <v>114</v>
      </c>
    </row>
    <row r="42" spans="3:4" x14ac:dyDescent="0.3">
      <c r="C42" t="s">
        <v>115</v>
      </c>
      <c r="D42" t="s">
        <v>116</v>
      </c>
    </row>
    <row r="43" spans="3:4" x14ac:dyDescent="0.3">
      <c r="C43" t="s">
        <v>118</v>
      </c>
      <c r="D43" t="s">
        <v>119</v>
      </c>
    </row>
    <row r="44" spans="3:4" x14ac:dyDescent="0.3">
      <c r="C44" t="s">
        <v>121</v>
      </c>
      <c r="D44" t="s">
        <v>122</v>
      </c>
    </row>
    <row r="45" spans="3:4" x14ac:dyDescent="0.3">
      <c r="C45" t="s">
        <v>124</v>
      </c>
      <c r="D45" t="s">
        <v>125</v>
      </c>
    </row>
    <row r="46" spans="3:4" x14ac:dyDescent="0.3">
      <c r="C46" t="s">
        <v>126</v>
      </c>
      <c r="D46" t="s">
        <v>127</v>
      </c>
    </row>
    <row r="47" spans="3:4" x14ac:dyDescent="0.3">
      <c r="C47" t="s">
        <v>128</v>
      </c>
      <c r="D47" t="s">
        <v>129</v>
      </c>
    </row>
    <row r="48" spans="3:4" x14ac:dyDescent="0.3">
      <c r="C48" t="s">
        <v>131</v>
      </c>
      <c r="D48" t="s">
        <v>51</v>
      </c>
    </row>
    <row r="49" spans="3:4" x14ac:dyDescent="0.3">
      <c r="C49" t="s">
        <v>133</v>
      </c>
      <c r="D49" t="s">
        <v>134</v>
      </c>
    </row>
    <row r="50" spans="3:4" x14ac:dyDescent="0.3">
      <c r="C50" t="s">
        <v>135</v>
      </c>
      <c r="D50" t="s">
        <v>136</v>
      </c>
    </row>
  </sheetData>
  <dataValidations count="2">
    <dataValidation type="textLength" showInputMessage="1" showErrorMessage="1" sqref="C2:C50" xr:uid="{4044B428-3C8D-4E0D-A18E-23818D15D425}">
      <formula1>0</formula1>
      <formula2>100</formula2>
    </dataValidation>
    <dataValidation type="textLength" allowBlank="1" showInputMessage="1" showErrorMessage="1" sqref="D2:D50" xr:uid="{8F422CE1-A762-479D-ABD0-F42820160790}">
      <formula1>0</formula1>
      <formula2>50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FA3E-EC4E-4ECE-8CB7-AE4AEC40298E}">
  <dimension ref="B1:D50"/>
  <sheetViews>
    <sheetView workbookViewId="0">
      <selection activeCell="C7" sqref="C7"/>
    </sheetView>
  </sheetViews>
  <sheetFormatPr defaultRowHeight="14.4" x14ac:dyDescent="0.3"/>
  <cols>
    <col min="2" max="2" width="16.6640625" customWidth="1"/>
    <col min="4" max="4" width="25.21875" customWidth="1"/>
  </cols>
  <sheetData>
    <row r="1" spans="2:4" x14ac:dyDescent="0.3">
      <c r="B1" s="1" t="s">
        <v>5</v>
      </c>
    </row>
    <row r="2" spans="2:4" x14ac:dyDescent="0.3">
      <c r="B2" s="3">
        <v>42.365140314444602</v>
      </c>
      <c r="D2" s="4" t="s">
        <v>144</v>
      </c>
    </row>
    <row r="3" spans="2:4" x14ac:dyDescent="0.3">
      <c r="B3" s="3">
        <v>29.651061261553401</v>
      </c>
      <c r="D3">
        <f>SUMIF(B2:B50,"&gt;50")</f>
        <v>205.61164113085692</v>
      </c>
    </row>
    <row r="4" spans="2:4" x14ac:dyDescent="0.3">
      <c r="B4" s="3">
        <v>12.452593265565101</v>
      </c>
    </row>
    <row r="5" spans="2:4" x14ac:dyDescent="0.3">
      <c r="B5" s="3">
        <v>24.7978172908911</v>
      </c>
    </row>
    <row r="6" spans="2:4" x14ac:dyDescent="0.3">
      <c r="B6" s="3">
        <v>34.258496278635398</v>
      </c>
    </row>
    <row r="7" spans="2:4" x14ac:dyDescent="0.3">
      <c r="B7" s="3">
        <v>95.697813450516904</v>
      </c>
    </row>
    <row r="8" spans="2:4" x14ac:dyDescent="0.3">
      <c r="B8" s="3">
        <v>16.868530548973599</v>
      </c>
    </row>
    <row r="9" spans="2:4" x14ac:dyDescent="0.3">
      <c r="B9" s="3">
        <v>41.418884797624102</v>
      </c>
    </row>
    <row r="10" spans="2:4" x14ac:dyDescent="0.3">
      <c r="B10" s="3">
        <v>27.597071928479298</v>
      </c>
    </row>
    <row r="11" spans="2:4" x14ac:dyDescent="0.3">
      <c r="B11" s="3">
        <v>38.602124248025397</v>
      </c>
    </row>
    <row r="12" spans="2:4" x14ac:dyDescent="0.3">
      <c r="B12" s="3">
        <v>30.274948116602499</v>
      </c>
    </row>
    <row r="13" spans="2:4" x14ac:dyDescent="0.3">
      <c r="B13" s="3">
        <v>8.4853813276660102</v>
      </c>
    </row>
    <row r="14" spans="2:4" x14ac:dyDescent="0.3">
      <c r="B14" s="3">
        <v>9.3891124569911106</v>
      </c>
    </row>
    <row r="15" spans="2:4" x14ac:dyDescent="0.3">
      <c r="B15" s="3">
        <v>4.3609349641683997</v>
      </c>
    </row>
    <row r="16" spans="2:4" x14ac:dyDescent="0.3">
      <c r="B16" s="3">
        <v>10.434608015373099</v>
      </c>
    </row>
    <row r="17" spans="2:2" x14ac:dyDescent="0.3">
      <c r="B17" s="3">
        <v>8.49743960905883</v>
      </c>
    </row>
    <row r="18" spans="2:2" x14ac:dyDescent="0.3">
      <c r="B18" s="3">
        <v>8.9840054160654805</v>
      </c>
    </row>
    <row r="19" spans="2:2" x14ac:dyDescent="0.3">
      <c r="B19" s="3">
        <v>17.894843749042298</v>
      </c>
    </row>
    <row r="20" spans="2:2" x14ac:dyDescent="0.3">
      <c r="B20" s="3">
        <v>35.086702098920199</v>
      </c>
    </row>
    <row r="21" spans="2:2" x14ac:dyDescent="0.3">
      <c r="B21" s="3">
        <v>6.4775390837932898</v>
      </c>
    </row>
    <row r="22" spans="2:2" x14ac:dyDescent="0.3">
      <c r="B22" s="3">
        <v>16.307715687349202</v>
      </c>
    </row>
    <row r="23" spans="2:2" x14ac:dyDescent="0.3">
      <c r="B23" s="3">
        <v>5.1600773789167604</v>
      </c>
    </row>
    <row r="24" spans="2:2" x14ac:dyDescent="0.3">
      <c r="B24" s="3">
        <v>11.897823377017501</v>
      </c>
    </row>
    <row r="25" spans="2:2" x14ac:dyDescent="0.3">
      <c r="B25" s="3">
        <v>42.851439776271299</v>
      </c>
    </row>
    <row r="26" spans="2:2" x14ac:dyDescent="0.3">
      <c r="B26" s="3">
        <v>8.5955248244436007</v>
      </c>
    </row>
    <row r="27" spans="2:2" x14ac:dyDescent="0.3">
      <c r="B27" s="3">
        <v>9.4792253596417204</v>
      </c>
    </row>
    <row r="28" spans="2:2" x14ac:dyDescent="0.3">
      <c r="B28" s="3">
        <v>109.91382768034001</v>
      </c>
    </row>
    <row r="29" spans="2:2" x14ac:dyDescent="0.3">
      <c r="B29" s="3">
        <v>47.027914825928697</v>
      </c>
    </row>
    <row r="30" spans="2:2" x14ac:dyDescent="0.3">
      <c r="B30" s="3">
        <v>4.1435312728744798</v>
      </c>
    </row>
    <row r="31" spans="2:2" x14ac:dyDescent="0.3">
      <c r="B31" s="3">
        <v>21.698265259068702</v>
      </c>
    </row>
    <row r="32" spans="2:2" x14ac:dyDescent="0.3">
      <c r="B32" s="3">
        <v>37.204166063859603</v>
      </c>
    </row>
    <row r="33" spans="2:2" x14ac:dyDescent="0.3">
      <c r="B33" s="3">
        <v>24.7286845742941</v>
      </c>
    </row>
    <row r="34" spans="2:2" x14ac:dyDescent="0.3">
      <c r="B34" s="3">
        <v>9.0900874497233701</v>
      </c>
    </row>
    <row r="35" spans="2:2" x14ac:dyDescent="0.3">
      <c r="B35" s="3">
        <v>18.4635069808945</v>
      </c>
    </row>
    <row r="36" spans="2:2" x14ac:dyDescent="0.3">
      <c r="B36" s="3">
        <v>26.1878441835985</v>
      </c>
    </row>
    <row r="37" spans="2:2" x14ac:dyDescent="0.3">
      <c r="B37" s="3">
        <v>24.519898397251701</v>
      </c>
    </row>
    <row r="38" spans="2:2" x14ac:dyDescent="0.3">
      <c r="B38" s="3">
        <v>5.5155449107855397</v>
      </c>
    </row>
    <row r="39" spans="2:2" x14ac:dyDescent="0.3">
      <c r="B39" s="3">
        <v>9.7415508263168498</v>
      </c>
    </row>
    <row r="40" spans="2:2" x14ac:dyDescent="0.3">
      <c r="B40" s="3">
        <v>40.0243065252875</v>
      </c>
    </row>
    <row r="41" spans="2:2" x14ac:dyDescent="0.3">
      <c r="B41" s="3">
        <v>22.803547133216998</v>
      </c>
    </row>
    <row r="42" spans="2:2" x14ac:dyDescent="0.3">
      <c r="B42" s="3">
        <v>21.0537664922735</v>
      </c>
    </row>
    <row r="43" spans="2:2" x14ac:dyDescent="0.3">
      <c r="B43" s="3">
        <v>22.3159920403541</v>
      </c>
    </row>
    <row r="44" spans="2:2" x14ac:dyDescent="0.3">
      <c r="B44" s="3">
        <v>2.99587278772165</v>
      </c>
    </row>
    <row r="45" spans="2:2" x14ac:dyDescent="0.3">
      <c r="B45" s="3">
        <v>15.649349536238599</v>
      </c>
    </row>
    <row r="46" spans="2:2" x14ac:dyDescent="0.3">
      <c r="B46" s="3">
        <v>8.4472048508666404</v>
      </c>
    </row>
    <row r="47" spans="2:2" x14ac:dyDescent="0.3">
      <c r="B47" s="3">
        <v>11.9169971923628</v>
      </c>
    </row>
    <row r="48" spans="2:2" x14ac:dyDescent="0.3">
      <c r="B48" s="3">
        <v>25.629116385966</v>
      </c>
    </row>
    <row r="49" spans="2:2" x14ac:dyDescent="0.3">
      <c r="B49" s="3">
        <v>5.0956558263509804</v>
      </c>
    </row>
    <row r="50" spans="2:2" x14ac:dyDescent="0.3">
      <c r="B50" s="3">
        <v>16.1064910713323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6D90-F745-4980-879A-12A646973DDC}">
  <dimension ref="C1:C50"/>
  <sheetViews>
    <sheetView workbookViewId="0">
      <selection activeCell="D3" sqref="D3"/>
    </sheetView>
  </sheetViews>
  <sheetFormatPr defaultRowHeight="14.4" x14ac:dyDescent="0.3"/>
  <cols>
    <col min="3" max="3" width="14.5546875" customWidth="1"/>
  </cols>
  <sheetData>
    <row r="1" spans="3:3" x14ac:dyDescent="0.3">
      <c r="C1" s="1" t="s">
        <v>7</v>
      </c>
    </row>
    <row r="2" spans="3:3" x14ac:dyDescent="0.3">
      <c r="C2" t="s">
        <v>12</v>
      </c>
    </row>
    <row r="3" spans="3:3" x14ac:dyDescent="0.3">
      <c r="C3" t="s">
        <v>16</v>
      </c>
    </row>
    <row r="4" spans="3:3" x14ac:dyDescent="0.3">
      <c r="C4" t="s">
        <v>16</v>
      </c>
    </row>
    <row r="5" spans="3:3" x14ac:dyDescent="0.3">
      <c r="C5" t="s">
        <v>16</v>
      </c>
    </row>
    <row r="6" spans="3:3" x14ac:dyDescent="0.3">
      <c r="C6" t="s">
        <v>26</v>
      </c>
    </row>
    <row r="7" spans="3:3" x14ac:dyDescent="0.3">
      <c r="C7" t="s">
        <v>16</v>
      </c>
    </row>
    <row r="8" spans="3:3" x14ac:dyDescent="0.3">
      <c r="C8" t="s">
        <v>16</v>
      </c>
    </row>
    <row r="9" spans="3:3" x14ac:dyDescent="0.3">
      <c r="C9" t="s">
        <v>16</v>
      </c>
    </row>
    <row r="10" spans="3:3" x14ac:dyDescent="0.3">
      <c r="C10" t="s">
        <v>16</v>
      </c>
    </row>
    <row r="11" spans="3:3" x14ac:dyDescent="0.3">
      <c r="C11" t="s">
        <v>26</v>
      </c>
    </row>
    <row r="12" spans="3:3" x14ac:dyDescent="0.3">
      <c r="C12" t="s">
        <v>26</v>
      </c>
    </row>
    <row r="13" spans="3:3" x14ac:dyDescent="0.3">
      <c r="C13" t="s">
        <v>16</v>
      </c>
    </row>
    <row r="14" spans="3:3" x14ac:dyDescent="0.3">
      <c r="C14" t="s">
        <v>12</v>
      </c>
    </row>
    <row r="15" spans="3:3" x14ac:dyDescent="0.3">
      <c r="C15" t="s">
        <v>16</v>
      </c>
    </row>
    <row r="16" spans="3:3" x14ac:dyDescent="0.3">
      <c r="C16" t="s">
        <v>16</v>
      </c>
    </row>
    <row r="17" spans="3:3" x14ac:dyDescent="0.3">
      <c r="C17" t="s">
        <v>26</v>
      </c>
    </row>
    <row r="18" spans="3:3" x14ac:dyDescent="0.3">
      <c r="C18" t="s">
        <v>16</v>
      </c>
    </row>
    <row r="19" spans="3:3" x14ac:dyDescent="0.3">
      <c r="C19" t="s">
        <v>16</v>
      </c>
    </row>
    <row r="20" spans="3:3" x14ac:dyDescent="0.3">
      <c r="C20" t="s">
        <v>26</v>
      </c>
    </row>
    <row r="21" spans="3:3" x14ac:dyDescent="0.3">
      <c r="C21" t="s">
        <v>16</v>
      </c>
    </row>
    <row r="22" spans="3:3" x14ac:dyDescent="0.3">
      <c r="C22" t="s">
        <v>16</v>
      </c>
    </row>
    <row r="23" spans="3:3" x14ac:dyDescent="0.3">
      <c r="C23" t="s">
        <v>12</v>
      </c>
    </row>
    <row r="24" spans="3:3" x14ac:dyDescent="0.3">
      <c r="C24" t="s">
        <v>16</v>
      </c>
    </row>
    <row r="25" spans="3:3" x14ac:dyDescent="0.3">
      <c r="C25" t="s">
        <v>16</v>
      </c>
    </row>
    <row r="26" spans="3:3" x14ac:dyDescent="0.3">
      <c r="C26" t="s">
        <v>16</v>
      </c>
    </row>
    <row r="27" spans="3:3" x14ac:dyDescent="0.3">
      <c r="C27" t="s">
        <v>16</v>
      </c>
    </row>
    <row r="28" spans="3:3" x14ac:dyDescent="0.3">
      <c r="C28" t="s">
        <v>16</v>
      </c>
    </row>
    <row r="29" spans="3:3" x14ac:dyDescent="0.3">
      <c r="C29" t="s">
        <v>16</v>
      </c>
    </row>
    <row r="30" spans="3:3" x14ac:dyDescent="0.3">
      <c r="C30" t="s">
        <v>16</v>
      </c>
    </row>
    <row r="31" spans="3:3" x14ac:dyDescent="0.3">
      <c r="C31" t="s">
        <v>16</v>
      </c>
    </row>
    <row r="32" spans="3:3" x14ac:dyDescent="0.3">
      <c r="C32" t="s">
        <v>16</v>
      </c>
    </row>
    <row r="33" spans="3:3" x14ac:dyDescent="0.3">
      <c r="C33" t="s">
        <v>16</v>
      </c>
    </row>
    <row r="34" spans="3:3" x14ac:dyDescent="0.3">
      <c r="C34" t="s">
        <v>16</v>
      </c>
    </row>
    <row r="35" spans="3:3" x14ac:dyDescent="0.3">
      <c r="C35" t="s">
        <v>26</v>
      </c>
    </row>
    <row r="36" spans="3:3" x14ac:dyDescent="0.3">
      <c r="C36" t="s">
        <v>26</v>
      </c>
    </row>
    <row r="37" spans="3:3" x14ac:dyDescent="0.3">
      <c r="C37" t="s">
        <v>16</v>
      </c>
    </row>
    <row r="38" spans="3:3" x14ac:dyDescent="0.3">
      <c r="C38" t="s">
        <v>16</v>
      </c>
    </row>
    <row r="39" spans="3:3" x14ac:dyDescent="0.3">
      <c r="C39" t="s">
        <v>16</v>
      </c>
    </row>
    <row r="40" spans="3:3" x14ac:dyDescent="0.3">
      <c r="C40" t="s">
        <v>12</v>
      </c>
    </row>
    <row r="41" spans="3:3" x14ac:dyDescent="0.3">
      <c r="C41" t="s">
        <v>26</v>
      </c>
    </row>
    <row r="42" spans="3:3" x14ac:dyDescent="0.3">
      <c r="C42" t="s">
        <v>16</v>
      </c>
    </row>
    <row r="43" spans="3:3" x14ac:dyDescent="0.3">
      <c r="C43" t="s">
        <v>26</v>
      </c>
    </row>
    <row r="44" spans="3:3" x14ac:dyDescent="0.3">
      <c r="C44" t="s">
        <v>16</v>
      </c>
    </row>
    <row r="45" spans="3:3" x14ac:dyDescent="0.3">
      <c r="C45" t="s">
        <v>16</v>
      </c>
    </row>
    <row r="46" spans="3:3" x14ac:dyDescent="0.3">
      <c r="C46" t="s">
        <v>16</v>
      </c>
    </row>
    <row r="47" spans="3:3" x14ac:dyDescent="0.3">
      <c r="C47" t="s">
        <v>26</v>
      </c>
    </row>
    <row r="48" spans="3:3" x14ac:dyDescent="0.3">
      <c r="C48" t="s">
        <v>16</v>
      </c>
    </row>
    <row r="49" spans="3:3" x14ac:dyDescent="0.3">
      <c r="C49" t="s">
        <v>16</v>
      </c>
    </row>
    <row r="50" spans="3:3" x14ac:dyDescent="0.3">
      <c r="C50" t="s">
        <v>12</v>
      </c>
    </row>
  </sheetData>
  <dataValidations count="1">
    <dataValidation type="textLength" allowBlank="1" showInputMessage="1" showErrorMessage="1" sqref="C2:C54" xr:uid="{18C3F585-4D70-4052-B5BA-91D60926E47F}">
      <formula1>0</formula1>
      <formula2>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585A-86CE-431B-A573-8CDC2C814D9D}">
  <dimension ref="B1:C50"/>
  <sheetViews>
    <sheetView tabSelected="1" workbookViewId="0">
      <selection activeCell="E21" sqref="E21"/>
    </sheetView>
  </sheetViews>
  <sheetFormatPr defaultRowHeight="14.4" x14ac:dyDescent="0.3"/>
  <cols>
    <col min="2" max="2" width="16" customWidth="1"/>
  </cols>
  <sheetData>
    <row r="1" spans="2:3" x14ac:dyDescent="0.3">
      <c r="B1" s="1" t="s">
        <v>6</v>
      </c>
      <c r="C1" s="1" t="s">
        <v>145</v>
      </c>
    </row>
    <row r="2" spans="2:3" x14ac:dyDescent="0.3">
      <c r="B2">
        <v>71</v>
      </c>
      <c r="C2">
        <v>1</v>
      </c>
    </row>
    <row r="3" spans="2:3" x14ac:dyDescent="0.3">
      <c r="B3">
        <v>57</v>
      </c>
      <c r="C3">
        <f>IF(B3&gt;0,C2+1,0)</f>
        <v>2</v>
      </c>
    </row>
    <row r="4" spans="2:3" x14ac:dyDescent="0.3">
      <c r="B4">
        <v>88</v>
      </c>
      <c r="C4">
        <f t="shared" ref="C4:C50" si="0">IF(B4&gt;0,C3+1,0)</f>
        <v>3</v>
      </c>
    </row>
    <row r="5" spans="2:3" x14ac:dyDescent="0.3">
      <c r="B5">
        <v>76</v>
      </c>
      <c r="C5">
        <f t="shared" si="0"/>
        <v>4</v>
      </c>
    </row>
    <row r="6" spans="2:3" x14ac:dyDescent="0.3">
      <c r="B6">
        <v>96</v>
      </c>
      <c r="C6">
        <f t="shared" si="0"/>
        <v>5</v>
      </c>
    </row>
    <row r="7" spans="2:3" x14ac:dyDescent="0.3">
      <c r="B7">
        <v>79</v>
      </c>
      <c r="C7">
        <f t="shared" si="0"/>
        <v>6</v>
      </c>
    </row>
    <row r="8" spans="2:3" x14ac:dyDescent="0.3">
      <c r="B8">
        <v>81</v>
      </c>
      <c r="C8">
        <f t="shared" si="0"/>
        <v>7</v>
      </c>
    </row>
    <row r="9" spans="2:3" x14ac:dyDescent="0.3">
      <c r="B9">
        <v>78</v>
      </c>
      <c r="C9">
        <f t="shared" si="0"/>
        <v>8</v>
      </c>
    </row>
    <row r="10" spans="2:3" x14ac:dyDescent="0.3">
      <c r="B10">
        <v>79</v>
      </c>
      <c r="C10">
        <f t="shared" si="0"/>
        <v>9</v>
      </c>
    </row>
    <row r="11" spans="2:3" x14ac:dyDescent="0.3">
      <c r="B11">
        <v>95</v>
      </c>
      <c r="C11">
        <f t="shared" si="0"/>
        <v>10</v>
      </c>
    </row>
    <row r="12" spans="2:3" x14ac:dyDescent="0.3">
      <c r="B12">
        <v>0</v>
      </c>
      <c r="C12">
        <f t="shared" si="0"/>
        <v>0</v>
      </c>
    </row>
    <row r="13" spans="2:3" x14ac:dyDescent="0.3">
      <c r="B13">
        <v>96</v>
      </c>
      <c r="C13">
        <f t="shared" si="0"/>
        <v>1</v>
      </c>
    </row>
    <row r="14" spans="2:3" x14ac:dyDescent="0.3">
      <c r="B14">
        <v>91</v>
      </c>
      <c r="C14">
        <f t="shared" si="0"/>
        <v>2</v>
      </c>
    </row>
    <row r="15" spans="2:3" x14ac:dyDescent="0.3">
      <c r="B15">
        <v>0</v>
      </c>
      <c r="C15">
        <f t="shared" si="0"/>
        <v>0</v>
      </c>
    </row>
    <row r="16" spans="2:3" x14ac:dyDescent="0.3">
      <c r="B16">
        <v>95</v>
      </c>
      <c r="C16">
        <f t="shared" si="0"/>
        <v>1</v>
      </c>
    </row>
    <row r="17" spans="2:3" x14ac:dyDescent="0.3">
      <c r="B17">
        <v>42</v>
      </c>
      <c r="C17">
        <f t="shared" si="0"/>
        <v>2</v>
      </c>
    </row>
    <row r="18" spans="2:3" x14ac:dyDescent="0.3">
      <c r="B18">
        <v>0</v>
      </c>
      <c r="C18">
        <f t="shared" si="0"/>
        <v>0</v>
      </c>
    </row>
    <row r="19" spans="2:3" x14ac:dyDescent="0.3">
      <c r="B19">
        <v>96</v>
      </c>
      <c r="C19">
        <f t="shared" si="0"/>
        <v>1</v>
      </c>
    </row>
    <row r="20" spans="2:3" x14ac:dyDescent="0.3">
      <c r="B20">
        <v>68</v>
      </c>
      <c r="C20">
        <f t="shared" si="0"/>
        <v>2</v>
      </c>
    </row>
    <row r="21" spans="2:3" x14ac:dyDescent="0.3">
      <c r="B21">
        <v>82</v>
      </c>
      <c r="C21">
        <f t="shared" si="0"/>
        <v>3</v>
      </c>
    </row>
    <row r="22" spans="2:3" x14ac:dyDescent="0.3">
      <c r="B22">
        <v>99</v>
      </c>
      <c r="C22">
        <f t="shared" si="0"/>
        <v>4</v>
      </c>
    </row>
    <row r="23" spans="2:3" x14ac:dyDescent="0.3">
      <c r="B23">
        <v>88</v>
      </c>
      <c r="C23">
        <f t="shared" si="0"/>
        <v>5</v>
      </c>
    </row>
    <row r="24" spans="2:3" x14ac:dyDescent="0.3">
      <c r="B24">
        <v>62</v>
      </c>
      <c r="C24">
        <f t="shared" si="0"/>
        <v>6</v>
      </c>
    </row>
    <row r="25" spans="2:3" x14ac:dyDescent="0.3">
      <c r="B25">
        <v>90</v>
      </c>
      <c r="C25">
        <f t="shared" si="0"/>
        <v>7</v>
      </c>
    </row>
    <row r="26" spans="2:3" x14ac:dyDescent="0.3">
      <c r="B26">
        <v>98</v>
      </c>
      <c r="C26">
        <f t="shared" si="0"/>
        <v>8</v>
      </c>
    </row>
    <row r="27" spans="2:3" x14ac:dyDescent="0.3">
      <c r="B27">
        <v>89</v>
      </c>
      <c r="C27">
        <f t="shared" si="0"/>
        <v>9</v>
      </c>
    </row>
    <row r="28" spans="2:3" x14ac:dyDescent="0.3">
      <c r="B28">
        <v>79</v>
      </c>
      <c r="C28">
        <f t="shared" si="0"/>
        <v>10</v>
      </c>
    </row>
    <row r="29" spans="2:3" x14ac:dyDescent="0.3">
      <c r="B29">
        <v>78</v>
      </c>
      <c r="C29">
        <f t="shared" si="0"/>
        <v>11</v>
      </c>
    </row>
    <row r="30" spans="2:3" x14ac:dyDescent="0.3">
      <c r="B30">
        <v>95</v>
      </c>
      <c r="C30">
        <f t="shared" si="0"/>
        <v>12</v>
      </c>
    </row>
    <row r="31" spans="2:3" x14ac:dyDescent="0.3">
      <c r="B31">
        <v>90</v>
      </c>
      <c r="C31">
        <f t="shared" si="0"/>
        <v>13</v>
      </c>
    </row>
    <row r="32" spans="2:3" x14ac:dyDescent="0.3">
      <c r="B32">
        <v>91</v>
      </c>
      <c r="C32">
        <f t="shared" si="0"/>
        <v>14</v>
      </c>
    </row>
    <row r="33" spans="2:3" x14ac:dyDescent="0.3">
      <c r="B33">
        <v>96</v>
      </c>
      <c r="C33">
        <f t="shared" si="0"/>
        <v>15</v>
      </c>
    </row>
    <row r="34" spans="2:3" x14ac:dyDescent="0.3">
      <c r="B34">
        <v>86</v>
      </c>
      <c r="C34">
        <f t="shared" si="0"/>
        <v>16</v>
      </c>
    </row>
    <row r="35" spans="2:3" x14ac:dyDescent="0.3">
      <c r="B35">
        <v>79</v>
      </c>
      <c r="C35">
        <f t="shared" si="0"/>
        <v>17</v>
      </c>
    </row>
    <row r="36" spans="2:3" x14ac:dyDescent="0.3">
      <c r="B36">
        <v>0</v>
      </c>
      <c r="C36">
        <f t="shared" si="0"/>
        <v>0</v>
      </c>
    </row>
    <row r="37" spans="2:3" x14ac:dyDescent="0.3">
      <c r="B37">
        <v>78</v>
      </c>
      <c r="C37">
        <f t="shared" si="0"/>
        <v>1</v>
      </c>
    </row>
    <row r="38" spans="2:3" x14ac:dyDescent="0.3">
      <c r="B38">
        <v>97</v>
      </c>
      <c r="C38">
        <f t="shared" si="0"/>
        <v>2</v>
      </c>
    </row>
    <row r="39" spans="2:3" x14ac:dyDescent="0.3">
      <c r="B39">
        <v>90</v>
      </c>
      <c r="C39">
        <f t="shared" si="0"/>
        <v>3</v>
      </c>
    </row>
    <row r="40" spans="2:3" x14ac:dyDescent="0.3">
      <c r="B40">
        <v>93</v>
      </c>
      <c r="C40">
        <f t="shared" si="0"/>
        <v>4</v>
      </c>
    </row>
    <row r="41" spans="2:3" x14ac:dyDescent="0.3">
      <c r="B41">
        <v>66</v>
      </c>
      <c r="C41">
        <f t="shared" si="0"/>
        <v>5</v>
      </c>
    </row>
    <row r="42" spans="2:3" x14ac:dyDescent="0.3">
      <c r="B42">
        <v>0</v>
      </c>
      <c r="C42">
        <f t="shared" si="0"/>
        <v>0</v>
      </c>
    </row>
    <row r="43" spans="2:3" x14ac:dyDescent="0.3">
      <c r="B43">
        <v>87</v>
      </c>
      <c r="C43">
        <f t="shared" si="0"/>
        <v>1</v>
      </c>
    </row>
    <row r="44" spans="2:3" x14ac:dyDescent="0.3">
      <c r="B44">
        <v>95</v>
      </c>
      <c r="C44">
        <f t="shared" si="0"/>
        <v>2</v>
      </c>
    </row>
    <row r="45" spans="2:3" x14ac:dyDescent="0.3">
      <c r="B45">
        <v>98</v>
      </c>
      <c r="C45">
        <f t="shared" si="0"/>
        <v>3</v>
      </c>
    </row>
    <row r="46" spans="2:3" x14ac:dyDescent="0.3">
      <c r="B46">
        <v>91</v>
      </c>
      <c r="C46">
        <f t="shared" si="0"/>
        <v>4</v>
      </c>
    </row>
    <row r="47" spans="2:3" x14ac:dyDescent="0.3">
      <c r="B47">
        <v>78</v>
      </c>
      <c r="C47">
        <f t="shared" si="0"/>
        <v>5</v>
      </c>
    </row>
    <row r="48" spans="2:3" x14ac:dyDescent="0.3">
      <c r="B48">
        <v>87</v>
      </c>
      <c r="C48">
        <f t="shared" si="0"/>
        <v>6</v>
      </c>
    </row>
    <row r="49" spans="2:3" x14ac:dyDescent="0.3">
      <c r="B49">
        <v>96</v>
      </c>
      <c r="C49">
        <f t="shared" si="0"/>
        <v>7</v>
      </c>
    </row>
    <row r="50" spans="2:3" x14ac:dyDescent="0.3">
      <c r="B50">
        <v>50</v>
      </c>
      <c r="C50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Question 6</vt:lpstr>
      <vt:lpstr>Questions </vt:lpstr>
      <vt:lpstr>Question 8</vt:lpstr>
      <vt:lpstr>Question 7</vt:lpstr>
      <vt:lpstr>Question 1</vt:lpstr>
      <vt:lpstr>Question 2 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2024-09-27T07:44:42Z</dcterms:created>
  <dcterms:modified xsi:type="dcterms:W3CDTF">2024-09-27T09:25:15Z</dcterms:modified>
</cp:coreProperties>
</file>