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74D870E4-58EA-4D54-9EF4-BE8695CC35A2}" xr6:coauthVersionLast="47" xr6:coauthVersionMax="47" xr10:uidLastSave="{00000000-0000-0000-0000-000000000000}"/>
  <bookViews>
    <workbookView xWindow="-108" yWindow="-108" windowWidth="23256" windowHeight="12456" xr2:uid="{DDC40C0C-A9DF-4DD2-9874-4CAB3D4A5130}"/>
  </bookViews>
  <sheets>
    <sheet name="pivots " sheetId="8" r:id="rId1"/>
    <sheet name="Datasheet" sheetId="1" r:id="rId2"/>
    <sheet name="Pivot questions " sheetId="2" r:id="rId3"/>
    <sheet name="Normal questions " sheetId="3" r:id="rId4"/>
    <sheet name="Sheet6" sheetId="6" r:id="rId5"/>
    <sheet name="Sheet7" sheetId="7" r:id="rId6"/>
    <sheet name="Sheet5" sheetId="5" r:id="rId7"/>
    <sheet name="Sheet4" sheetId="4" r:id="rId8"/>
  </sheets>
  <calcPr calcId="191029"/>
  <pivotCaches>
    <pivotCache cacheId="6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6" l="1"/>
  <c r="O8" i="7"/>
  <c r="M12" i="5"/>
  <c r="O14" i="4"/>
</calcChain>
</file>

<file path=xl/sharedStrings.xml><?xml version="1.0" encoding="utf-8"?>
<sst xmlns="http://schemas.openxmlformats.org/spreadsheetml/2006/main" count="718" uniqueCount="95">
  <si>
    <t>title</t>
  </si>
  <si>
    <t>totalScore</t>
  </si>
  <si>
    <t>reviewsCount</t>
  </si>
  <si>
    <t>price</t>
  </si>
  <si>
    <t>street</t>
  </si>
  <si>
    <t>city</t>
  </si>
  <si>
    <t>categoryName</t>
  </si>
  <si>
    <t>rank</t>
  </si>
  <si>
    <t>popularTimesLiveText</t>
  </si>
  <si>
    <t>EAT HAPPY</t>
  </si>
  <si>
    <t>20–29</t>
  </si>
  <si>
    <t>Plieninger Str. 63D</t>
  </si>
  <si>
    <t>Filderstadt</t>
  </si>
  <si>
    <t>Sushi takeaway</t>
  </si>
  <si>
    <t>Busy</t>
  </si>
  <si>
    <t>Restaurant Aspendos</t>
  </si>
  <si>
    <t>20–30</t>
  </si>
  <si>
    <t>Neckarstraße 98</t>
  </si>
  <si>
    <t>Stuttgart</t>
  </si>
  <si>
    <t>Turkish restaurant</t>
  </si>
  <si>
    <t>Restaurant Zeus · Paulaner Biergarten</t>
  </si>
  <si>
    <t>Römerstraße 37</t>
  </si>
  <si>
    <t>Esslingen</t>
  </si>
  <si>
    <t>Greek restaurant</t>
  </si>
  <si>
    <t>Landhausstuben</t>
  </si>
  <si>
    <t>20–31</t>
  </si>
  <si>
    <t>Siemensstraße 33</t>
  </si>
  <si>
    <t>Restaurant</t>
  </si>
  <si>
    <t>Not too busy</t>
  </si>
  <si>
    <t>Eiscafé Venedig Kö66/1</t>
  </si>
  <si>
    <t>1–10</t>
  </si>
  <si>
    <t>Königstraße 66</t>
  </si>
  <si>
    <t>Ice cream shop</t>
  </si>
  <si>
    <t>AlBayt Restaurant</t>
  </si>
  <si>
    <t>Amstetter Str. 39</t>
  </si>
  <si>
    <t>Isabella Glutenfreie Pâtisserie</t>
  </si>
  <si>
    <t>10–20</t>
  </si>
  <si>
    <t>Calwer Str. 48</t>
  </si>
  <si>
    <t>Patisserie</t>
  </si>
  <si>
    <t>McDonald's</t>
  </si>
  <si>
    <t>Wolfgang-Brumme-Allee 27</t>
  </si>
  <si>
    <t>Böblingen</t>
  </si>
  <si>
    <t>Fast food restaurant</t>
  </si>
  <si>
    <t>Portuguese Restaurant</t>
  </si>
  <si>
    <t>Lange Str. 1</t>
  </si>
  <si>
    <t>Sindelfingen</t>
  </si>
  <si>
    <t>Portuguese restaurant</t>
  </si>
  <si>
    <t>Santin Eiscafé - Gloria Passage</t>
  </si>
  <si>
    <t>Königstraße 20</t>
  </si>
  <si>
    <t>Santy Mobile 1</t>
  </si>
  <si>
    <t>1–11</t>
  </si>
  <si>
    <t>Königstraße</t>
  </si>
  <si>
    <t>Coffeebrands</t>
  </si>
  <si>
    <t>Seelbergstraße 14</t>
  </si>
  <si>
    <t>Coffee shop</t>
  </si>
  <si>
    <t>Now: Usually a little busy</t>
  </si>
  <si>
    <t>Kikuya YAKINIKU</t>
  </si>
  <si>
    <t>60–70</t>
  </si>
  <si>
    <t>Weißenburgstraße 4a</t>
  </si>
  <si>
    <t>Yakiniku restaurant</t>
  </si>
  <si>
    <t>Dong Kinh Asia Restaurant</t>
  </si>
  <si>
    <t>Berliner Str. 25</t>
  </si>
  <si>
    <t>Sushi restaurant</t>
  </si>
  <si>
    <t>Restaurant im Mercure Hotel</t>
  </si>
  <si>
    <t>Schwertstraße 65</t>
  </si>
  <si>
    <t>German restaurant</t>
  </si>
  <si>
    <t>Restaurant Heng Amani</t>
  </si>
  <si>
    <t>Wiener Str. 58</t>
  </si>
  <si>
    <t>Pan-Asian restaurant</t>
  </si>
  <si>
    <t>Imbiss im Freibad Hennstedt</t>
  </si>
  <si>
    <t>Kummerfeld 5</t>
  </si>
  <si>
    <t>Hennstedt</t>
  </si>
  <si>
    <t>Snack bar</t>
  </si>
  <si>
    <t>Anas Foodtruck</t>
  </si>
  <si>
    <t>Markt 19</t>
  </si>
  <si>
    <t>Heide</t>
  </si>
  <si>
    <t>Restaurant Tanzkaffee Melodie</t>
  </si>
  <si>
    <t>Am Kräherwald 110</t>
  </si>
  <si>
    <t>&gt;150</t>
  </si>
  <si>
    <t xml:space="preserve">Show the sum of total score for the above crietria </t>
  </si>
  <si>
    <t xml:space="preserve">for fast food restaurant show the total score </t>
  </si>
  <si>
    <t xml:space="preserve">show the average of rank for busy </t>
  </si>
  <si>
    <t xml:space="preserve">Show the average of review count </t>
  </si>
  <si>
    <t xml:space="preserve">pivot questions </t>
  </si>
  <si>
    <t xml:space="preserve">For popular time show the total review count </t>
  </si>
  <si>
    <t xml:space="preserve">Show the category name and the total score </t>
  </si>
  <si>
    <t>Show the title and total score</t>
  </si>
  <si>
    <t xml:space="preserve">Show the street and the rank </t>
  </si>
  <si>
    <t>Show the category name and the price</t>
  </si>
  <si>
    <t>Row Labels</t>
  </si>
  <si>
    <t>Grand Total</t>
  </si>
  <si>
    <t>Sum of reviewsCount</t>
  </si>
  <si>
    <t>Sum of totalScore</t>
  </si>
  <si>
    <t>Sum of rank</t>
  </si>
  <si>
    <t>Count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</si>
</sst>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[German Restaurant list.xlsx]pivots 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'pivots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'pivots '!$A$4:$A$7</c:f>
              <c:strCache>
                <c:ptCount val="3"/>
                <c:pt idx="0">
                  <c:v>Busy</c:v>
                </c:pt>
                <c:pt idx="1">
                  <c:v>Not too busy</c:v>
                </c:pt>
                <c:pt idx="2">
                  <c:v>Now: Usually a little busy</c:v>
                </c:pt>
              </c:strCache>
            </c:strRef>
          </c:cat>
          <c:val>
            <c:numRef>
              <c:f>'pivots '!$B$4:$B$7</c:f>
              <c:numCache>
                <c:formatCode>General</c:formatCode>
                <c:ptCount val="3"/>
                <c:pt idx="0">
                  <c:v>2655</c:v>
                </c:pt>
                <c:pt idx="1">
                  <c:v>2266</c:v>
                </c:pt>
                <c:pt idx="2">
                  <c:v>1854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B-4E71-A24A-6E7748F60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3330639"/>
        <c:axId val="2033320559"/>
      </c:barChart>
      <c:catAx>
        <c:axId val="203333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320559"/>
        <c:crosses val="autoZero"/>
        <c:auto val="1"/>
        <c:lblAlgn val="ctr"/>
        <c:lblOffset val="100"/>
        <c:noMultiLvlLbl val="0"/>
      </c:catAx>
      <c:valAx>
        <c:axId val="203332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33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[German Restaurant list.xlsx]pivots 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'pivots '!$F$3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'pivots '!$E$4:$E$18</c:f>
              <c:strCache>
                <c:ptCount val="14"/>
                <c:pt idx="0">
                  <c:v>Coffee shop</c:v>
                </c:pt>
                <c:pt idx="1">
                  <c:v>Fast food restaurant</c:v>
                </c:pt>
                <c:pt idx="2">
                  <c:v>German restaurant</c:v>
                </c:pt>
                <c:pt idx="3">
                  <c:v>Greek restaurant</c:v>
                </c:pt>
                <c:pt idx="4">
                  <c:v>Ice cream shop</c:v>
                </c:pt>
                <c:pt idx="5">
                  <c:v>Pan-Asian restaurant</c:v>
                </c:pt>
                <c:pt idx="6">
                  <c:v>Patisserie</c:v>
                </c:pt>
                <c:pt idx="7">
                  <c:v>Portuguese restaurant</c:v>
                </c:pt>
                <c:pt idx="8">
                  <c:v>Restaurant</c:v>
                </c:pt>
                <c:pt idx="9">
                  <c:v>Snack bar</c:v>
                </c:pt>
                <c:pt idx="10">
                  <c:v>Sushi restaurant</c:v>
                </c:pt>
                <c:pt idx="11">
                  <c:v>Sushi takeaway</c:v>
                </c:pt>
                <c:pt idx="12">
                  <c:v>Turkish restaurant</c:v>
                </c:pt>
                <c:pt idx="13">
                  <c:v>Yakiniku restaurant</c:v>
                </c:pt>
              </c:strCache>
            </c:strRef>
          </c:cat>
          <c:val>
            <c:numRef>
              <c:f>'pivots '!$F$4:$F$18</c:f>
              <c:numCache>
                <c:formatCode>General</c:formatCode>
                <c:ptCount val="14"/>
                <c:pt idx="0">
                  <c:v>4.9000000000000004</c:v>
                </c:pt>
                <c:pt idx="1">
                  <c:v>3.3</c:v>
                </c:pt>
                <c:pt idx="2">
                  <c:v>3.9</c:v>
                </c:pt>
                <c:pt idx="3">
                  <c:v>4.2</c:v>
                </c:pt>
                <c:pt idx="4">
                  <c:v>12.900000000000002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12.399999999999999</c:v>
                </c:pt>
                <c:pt idx="9">
                  <c:v>9.1999999999999993</c:v>
                </c:pt>
                <c:pt idx="10">
                  <c:v>4.0999999999999996</c:v>
                </c:pt>
                <c:pt idx="11">
                  <c:v>4.5999999999999996</c:v>
                </c:pt>
                <c:pt idx="12">
                  <c:v>4.5999999999999996</c:v>
                </c:pt>
                <c:pt idx="13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1-462E-B510-915E72241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326319"/>
        <c:axId val="2033320079"/>
      </c:lineChart>
      <c:catAx>
        <c:axId val="203332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320079"/>
        <c:crosses val="autoZero"/>
        <c:auto val="1"/>
        <c:lblAlgn val="ctr"/>
        <c:lblOffset val="100"/>
        <c:noMultiLvlLbl val="0"/>
      </c:catAx>
      <c:valAx>
        <c:axId val="20333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32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[German Restaurant list.xlsx]pivots 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'pivots '!$J$3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'pivots '!$I$4:$I$23</c:f>
              <c:strCache>
                <c:ptCount val="19"/>
                <c:pt idx="0">
                  <c:v>AlBayt Restaurant</c:v>
                </c:pt>
                <c:pt idx="1">
                  <c:v>Anas Foodtruck</c:v>
                </c:pt>
                <c:pt idx="2">
                  <c:v>Coffeebrands</c:v>
                </c:pt>
                <c:pt idx="3">
                  <c:v>Dong Kinh Asia Restaurant</c:v>
                </c:pt>
                <c:pt idx="4">
                  <c:v>EAT HAPPY</c:v>
                </c:pt>
                <c:pt idx="5">
                  <c:v>Eiscafé Venedig Kö66/1</c:v>
                </c:pt>
                <c:pt idx="6">
                  <c:v>Imbiss im Freibad Hennstedt</c:v>
                </c:pt>
                <c:pt idx="7">
                  <c:v>Isabella Glutenfreie Pâtisserie</c:v>
                </c:pt>
                <c:pt idx="8">
                  <c:v>Kikuya YAKINIKU</c:v>
                </c:pt>
                <c:pt idx="9">
                  <c:v>Landhausstuben</c:v>
                </c:pt>
                <c:pt idx="10">
                  <c:v>McDonald's</c:v>
                </c:pt>
                <c:pt idx="11">
                  <c:v>Portuguese Restaurant</c:v>
                </c:pt>
                <c:pt idx="12">
                  <c:v>Restaurant Aspendos</c:v>
                </c:pt>
                <c:pt idx="13">
                  <c:v>Restaurant Heng Amani</c:v>
                </c:pt>
                <c:pt idx="14">
                  <c:v>Restaurant im Mercure Hotel</c:v>
                </c:pt>
                <c:pt idx="15">
                  <c:v>Restaurant Tanzkaffee Melodie</c:v>
                </c:pt>
                <c:pt idx="16">
                  <c:v>Restaurant Zeus · Paulaner Biergarten</c:v>
                </c:pt>
                <c:pt idx="17">
                  <c:v>Santin Eiscafé - Gloria Passage</c:v>
                </c:pt>
                <c:pt idx="18">
                  <c:v>Santy Mobile 1</c:v>
                </c:pt>
              </c:strCache>
            </c:strRef>
          </c:cat>
          <c:val>
            <c:numRef>
              <c:f>'pivots '!$J$4:$J$23</c:f>
              <c:numCache>
                <c:formatCode>General</c:formatCode>
                <c:ptCount val="19"/>
                <c:pt idx="0">
                  <c:v>4.8</c:v>
                </c:pt>
                <c:pt idx="1">
                  <c:v>5</c:v>
                </c:pt>
                <c:pt idx="2">
                  <c:v>4.9000000000000004</c:v>
                </c:pt>
                <c:pt idx="3">
                  <c:v>4.0999999999999996</c:v>
                </c:pt>
                <c:pt idx="4">
                  <c:v>4.5999999999999996</c:v>
                </c:pt>
                <c:pt idx="5">
                  <c:v>4.4000000000000004</c:v>
                </c:pt>
                <c:pt idx="6">
                  <c:v>4.2</c:v>
                </c:pt>
                <c:pt idx="7">
                  <c:v>4.5</c:v>
                </c:pt>
                <c:pt idx="8">
                  <c:v>4.0999999999999996</c:v>
                </c:pt>
                <c:pt idx="9">
                  <c:v>3.3</c:v>
                </c:pt>
                <c:pt idx="10">
                  <c:v>3.3</c:v>
                </c:pt>
                <c:pt idx="11">
                  <c:v>4.5</c:v>
                </c:pt>
                <c:pt idx="12">
                  <c:v>4.5999999999999996</c:v>
                </c:pt>
                <c:pt idx="13">
                  <c:v>4.5</c:v>
                </c:pt>
                <c:pt idx="14">
                  <c:v>3.9</c:v>
                </c:pt>
                <c:pt idx="15">
                  <c:v>4.3</c:v>
                </c:pt>
                <c:pt idx="16">
                  <c:v>4.2</c:v>
                </c:pt>
                <c:pt idx="17">
                  <c:v>4.2</c:v>
                </c:pt>
                <c:pt idx="18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F-433B-BF48-E57665E6E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3441151"/>
        <c:axId val="2023429151"/>
      </c:barChart>
      <c:catAx>
        <c:axId val="2023441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429151"/>
        <c:crosses val="autoZero"/>
        <c:auto val="1"/>
        <c:lblAlgn val="ctr"/>
        <c:lblOffset val="100"/>
        <c:noMultiLvlLbl val="0"/>
      </c:catAx>
      <c:valAx>
        <c:axId val="202342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44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[German Restaurant list.xlsx]pivots 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'pivots '!$N$3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'pivots '!$M$4:$M$23</c:f>
              <c:strCache>
                <c:ptCount val="19"/>
                <c:pt idx="0">
                  <c:v>Am Kräherwald 110</c:v>
                </c:pt>
                <c:pt idx="1">
                  <c:v>Amstetter Str. 39</c:v>
                </c:pt>
                <c:pt idx="2">
                  <c:v>Berliner Str. 25</c:v>
                </c:pt>
                <c:pt idx="3">
                  <c:v>Calwer Str. 48</c:v>
                </c:pt>
                <c:pt idx="4">
                  <c:v>Königstraße</c:v>
                </c:pt>
                <c:pt idx="5">
                  <c:v>Königstraße 20</c:v>
                </c:pt>
                <c:pt idx="6">
                  <c:v>Königstraße 66</c:v>
                </c:pt>
                <c:pt idx="7">
                  <c:v>Kummerfeld 5</c:v>
                </c:pt>
                <c:pt idx="8">
                  <c:v>Lange Str. 1</c:v>
                </c:pt>
                <c:pt idx="9">
                  <c:v>Markt 19</c:v>
                </c:pt>
                <c:pt idx="10">
                  <c:v>Neckarstraße 98</c:v>
                </c:pt>
                <c:pt idx="11">
                  <c:v>Plieninger Str. 63D</c:v>
                </c:pt>
                <c:pt idx="12">
                  <c:v>Römerstraße 37</c:v>
                </c:pt>
                <c:pt idx="13">
                  <c:v>Schwertstraße 65</c:v>
                </c:pt>
                <c:pt idx="14">
                  <c:v>Seelbergstraße 14</c:v>
                </c:pt>
                <c:pt idx="15">
                  <c:v>Siemensstraße 33</c:v>
                </c:pt>
                <c:pt idx="16">
                  <c:v>Weißenburgstraße 4a</c:v>
                </c:pt>
                <c:pt idx="17">
                  <c:v>Wiener Str. 58</c:v>
                </c:pt>
                <c:pt idx="18">
                  <c:v>Wolfgang-Brumme-Allee 27</c:v>
                </c:pt>
              </c:strCache>
            </c:strRef>
          </c:cat>
          <c:val>
            <c:numRef>
              <c:f>'pivots '!$N$4:$N$23</c:f>
              <c:numCache>
                <c:formatCode>General</c:formatCode>
                <c:ptCount val="19"/>
                <c:pt idx="0">
                  <c:v>171</c:v>
                </c:pt>
                <c:pt idx="1">
                  <c:v>175</c:v>
                </c:pt>
                <c:pt idx="2">
                  <c:v>167</c:v>
                </c:pt>
                <c:pt idx="3">
                  <c:v>174</c:v>
                </c:pt>
                <c:pt idx="4">
                  <c:v>168</c:v>
                </c:pt>
                <c:pt idx="5">
                  <c:v>170</c:v>
                </c:pt>
                <c:pt idx="6">
                  <c:v>177</c:v>
                </c:pt>
                <c:pt idx="7">
                  <c:v>120</c:v>
                </c:pt>
                <c:pt idx="8">
                  <c:v>172</c:v>
                </c:pt>
                <c:pt idx="9">
                  <c:v>119</c:v>
                </c:pt>
                <c:pt idx="10">
                  <c:v>163</c:v>
                </c:pt>
                <c:pt idx="11">
                  <c:v>165</c:v>
                </c:pt>
                <c:pt idx="12">
                  <c:v>162</c:v>
                </c:pt>
                <c:pt idx="13">
                  <c:v>100</c:v>
                </c:pt>
                <c:pt idx="14">
                  <c:v>173</c:v>
                </c:pt>
                <c:pt idx="15">
                  <c:v>176</c:v>
                </c:pt>
                <c:pt idx="16">
                  <c:v>166</c:v>
                </c:pt>
                <c:pt idx="17">
                  <c:v>161</c:v>
                </c:pt>
                <c:pt idx="18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8-46AC-AE02-7C771BBE3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705775"/>
        <c:axId val="1928706735"/>
      </c:lineChart>
      <c:catAx>
        <c:axId val="192870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706735"/>
        <c:crosses val="autoZero"/>
        <c:auto val="1"/>
        <c:lblAlgn val="ctr"/>
        <c:lblOffset val="100"/>
        <c:noMultiLvlLbl val="0"/>
      </c:catAx>
      <c:valAx>
        <c:axId val="192870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70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[German Restaurant list.xlsx]pivots 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'pivots '!$R$3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'pivots '!$Q$4:$Q$18</c:f>
              <c:strCache>
                <c:ptCount val="14"/>
                <c:pt idx="0">
                  <c:v>Coffee shop</c:v>
                </c:pt>
                <c:pt idx="1">
                  <c:v>Fast food restaurant</c:v>
                </c:pt>
                <c:pt idx="2">
                  <c:v>German restaurant</c:v>
                </c:pt>
                <c:pt idx="3">
                  <c:v>Greek restaurant</c:v>
                </c:pt>
                <c:pt idx="4">
                  <c:v>Ice cream shop</c:v>
                </c:pt>
                <c:pt idx="5">
                  <c:v>Pan-Asian restaurant</c:v>
                </c:pt>
                <c:pt idx="6">
                  <c:v>Patisserie</c:v>
                </c:pt>
                <c:pt idx="7">
                  <c:v>Portuguese restaurant</c:v>
                </c:pt>
                <c:pt idx="8">
                  <c:v>Restaurant</c:v>
                </c:pt>
                <c:pt idx="9">
                  <c:v>Snack bar</c:v>
                </c:pt>
                <c:pt idx="10">
                  <c:v>Sushi restaurant</c:v>
                </c:pt>
                <c:pt idx="11">
                  <c:v>Sushi takeaway</c:v>
                </c:pt>
                <c:pt idx="12">
                  <c:v>Turkish restaurant</c:v>
                </c:pt>
                <c:pt idx="13">
                  <c:v>Yakiniku restaurant</c:v>
                </c:pt>
              </c:strCache>
            </c:strRef>
          </c:cat>
          <c:val>
            <c:numRef>
              <c:f>'pivots '!$R$4:$R$18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A-4F69-A483-FDB673EA3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432511"/>
        <c:axId val="2023429631"/>
      </c:barChart>
      <c:catAx>
        <c:axId val="202343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429631"/>
        <c:crosses val="autoZero"/>
        <c:auto val="1"/>
        <c:lblAlgn val="ctr"/>
        <c:lblOffset val="100"/>
        <c:noMultiLvlLbl val="0"/>
      </c:catAx>
      <c:valAx>
        <c:axId val="202342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43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38100</xdr:rowOff>
    </xdr:from>
    <xdr:to>
      <xdr:col>2</xdr:col>
      <xdr:colOff>68580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903EC5-51A2-CBDF-D3F9-2F7F7235F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19</xdr:row>
      <xdr:rowOff>22860</xdr:rowOff>
    </xdr:from>
    <xdr:to>
      <xdr:col>7</xdr:col>
      <xdr:colOff>15240</xdr:colOff>
      <xdr:row>34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0F7785-7C04-2B65-4815-4B89EFE03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396240</xdr:colOff>
      <xdr:row>23</xdr:row>
      <xdr:rowOff>152400</xdr:rowOff>
    </xdr:from>
    <xdr:to>
      <xdr:col>10</xdr:col>
      <xdr:colOff>464820</xdr:colOff>
      <xdr:row>38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E1F512-3A69-AF2D-E971-9CCFF743E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525780</xdr:colOff>
      <xdr:row>23</xdr:row>
      <xdr:rowOff>129540</xdr:rowOff>
    </xdr:from>
    <xdr:to>
      <xdr:col>16</xdr:col>
      <xdr:colOff>259080</xdr:colOff>
      <xdr:row>38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5BAA1E-2CDE-EB4C-3A66-677023767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388620</xdr:colOff>
      <xdr:row>22</xdr:row>
      <xdr:rowOff>45720</xdr:rowOff>
    </xdr:from>
    <xdr:to>
      <xdr:col>22</xdr:col>
      <xdr:colOff>320040</xdr:colOff>
      <xdr:row>37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637753-B28E-34F0-D836-A3DF56A68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tanshu" refreshedDate="45652.373260416665" createdVersion="8" refreshedVersion="8" minRefreshableVersion="3" recordCount="19" xr:uid="{15F1DA70-293C-4AC3-8F6A-BBBB4DFB04E3}">
  <cacheSource type="worksheet">
    <worksheetSource ref="A1:I20" sheet="Datasheet"/>
  </cacheSource>
  <cacheFields count="9">
    <cacheField name="title" numFmtId="0">
      <sharedItems count="19">
        <s v="EAT HAPPY"/>
        <s v="Restaurant Aspendos"/>
        <s v="Restaurant Zeus · Paulaner Biergarten"/>
        <s v="Landhausstuben"/>
        <s v="Eiscafé Venedig Kö66/1"/>
        <s v="AlBayt Restaurant"/>
        <s v="Isabella Glutenfreie Pâtisserie"/>
        <s v="McDonald's"/>
        <s v="Portuguese Restaurant"/>
        <s v="Santin Eiscafé - Gloria Passage"/>
        <s v="Santy Mobile 1"/>
        <s v="Coffeebrands"/>
        <s v="Kikuya YAKINIKU"/>
        <s v="Dong Kinh Asia Restaurant"/>
        <s v="Restaurant im Mercure Hotel"/>
        <s v="Restaurant Heng Amani"/>
        <s v="Imbiss im Freibad Hennstedt"/>
        <s v="Anas Foodtruck"/>
        <s v="Restaurant Tanzkaffee Melodie"/>
      </sharedItems>
    </cacheField>
    <cacheField name="totalScore" numFmtId="0">
      <sharedItems containsSemiMixedTypes="0" containsString="0" containsNumber="1" minValue="3.3" maxValue="5"/>
    </cacheField>
    <cacheField name="reviewsCount" numFmtId="0">
      <sharedItems containsSemiMixedTypes="0" containsString="0" containsNumber="1" containsInteger="1" minValue="0" maxValue="1145"/>
    </cacheField>
    <cacheField name="price" numFmtId="0">
      <sharedItems/>
    </cacheField>
    <cacheField name="street" numFmtId="0">
      <sharedItems count="19">
        <s v="Plieninger Str. 63D"/>
        <s v="Neckarstraße 98"/>
        <s v="Römerstraße 37"/>
        <s v="Siemensstraße 33"/>
        <s v="Königstraße 66"/>
        <s v="Amstetter Str. 39"/>
        <s v="Calwer Str. 48"/>
        <s v="Wolfgang-Brumme-Allee 27"/>
        <s v="Lange Str. 1"/>
        <s v="Königstraße 20"/>
        <s v="Königstraße"/>
        <s v="Seelbergstraße 14"/>
        <s v="Weißenburgstraße 4a"/>
        <s v="Berliner Str. 25"/>
        <s v="Schwertstraße 65"/>
        <s v="Wiener Str. 58"/>
        <s v="Kummerfeld 5"/>
        <s v="Markt 19"/>
        <s v="Am Kräherwald 110"/>
      </sharedItems>
    </cacheField>
    <cacheField name="city" numFmtId="0">
      <sharedItems/>
    </cacheField>
    <cacheField name="categoryName" numFmtId="0">
      <sharedItems count="14">
        <s v="Sushi takeaway"/>
        <s v="Turkish restaurant"/>
        <s v="Greek restaurant"/>
        <s v="Restaurant"/>
        <s v="Ice cream shop"/>
        <s v="Patisserie"/>
        <s v="Fast food restaurant"/>
        <s v="Portuguese restaurant"/>
        <s v="Coffee shop"/>
        <s v="Yakiniku restaurant"/>
        <s v="Sushi restaurant"/>
        <s v="German restaurant"/>
        <s v="Pan-Asian restaurant"/>
        <s v="Snack bar"/>
      </sharedItems>
    </cacheField>
    <cacheField name="rank" numFmtId="0">
      <sharedItems containsSemiMixedTypes="0" containsString="0" containsNumber="1" containsInteger="1" minValue="100" maxValue="177"/>
    </cacheField>
    <cacheField name="popularTimesLiveText" numFmtId="0">
      <sharedItems count="3">
        <s v="Busy"/>
        <s v="Not too busy"/>
        <s v="Now: Usually a little bus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4.5999999999999996"/>
    <n v="0"/>
    <s v="20–29"/>
    <x v="0"/>
    <s v="Filderstadt"/>
    <x v="0"/>
    <n v="165"/>
    <x v="0"/>
  </r>
  <r>
    <x v="1"/>
    <n v="4.5999999999999996"/>
    <n v="718"/>
    <s v="20–30"/>
    <x v="1"/>
    <s v="Stuttgart"/>
    <x v="1"/>
    <n v="163"/>
    <x v="0"/>
  </r>
  <r>
    <x v="2"/>
    <n v="4.2"/>
    <n v="566"/>
    <s v="20–30"/>
    <x v="2"/>
    <s v="Esslingen"/>
    <x v="2"/>
    <n v="162"/>
    <x v="0"/>
  </r>
  <r>
    <x v="3"/>
    <n v="3.3"/>
    <n v="4"/>
    <s v="20–31"/>
    <x v="3"/>
    <s v="Stuttgart"/>
    <x v="3"/>
    <n v="176"/>
    <x v="1"/>
  </r>
  <r>
    <x v="4"/>
    <n v="4.4000000000000004"/>
    <n v="979"/>
    <s v="1–10"/>
    <x v="4"/>
    <s v="Stuttgart"/>
    <x v="4"/>
    <n v="177"/>
    <x v="1"/>
  </r>
  <r>
    <x v="5"/>
    <n v="4.8"/>
    <n v="138"/>
    <s v="20–30"/>
    <x v="5"/>
    <s v="Stuttgart"/>
    <x v="3"/>
    <n v="175"/>
    <x v="1"/>
  </r>
  <r>
    <x v="6"/>
    <n v="4.5"/>
    <n v="1145"/>
    <s v="10–20"/>
    <x v="6"/>
    <s v="Stuttgart"/>
    <x v="5"/>
    <n v="174"/>
    <x v="1"/>
  </r>
  <r>
    <x v="7"/>
    <n v="3.3"/>
    <n v="747"/>
    <s v="1–10"/>
    <x v="7"/>
    <s v="Böblingen"/>
    <x v="6"/>
    <n v="164"/>
    <x v="0"/>
  </r>
  <r>
    <x v="8"/>
    <n v="4.5"/>
    <n v="252"/>
    <s v="20–30"/>
    <x v="8"/>
    <s v="Sindelfingen"/>
    <x v="7"/>
    <n v="172"/>
    <x v="0"/>
  </r>
  <r>
    <x v="9"/>
    <n v="4.2"/>
    <n v="327"/>
    <s v="1–10"/>
    <x v="9"/>
    <s v="Stuttgart"/>
    <x v="4"/>
    <n v="170"/>
    <x v="0"/>
  </r>
  <r>
    <x v="10"/>
    <n v="4.3"/>
    <n v="6"/>
    <s v="1–11"/>
    <x v="10"/>
    <s v="Stuttgart"/>
    <x v="4"/>
    <n v="168"/>
    <x v="0"/>
  </r>
  <r>
    <x v="11"/>
    <n v="4.9000000000000004"/>
    <n v="33"/>
    <s v="1–10"/>
    <x v="11"/>
    <s v="Stuttgart"/>
    <x v="8"/>
    <n v="173"/>
    <x v="2"/>
  </r>
  <r>
    <x v="12"/>
    <n v="4.0999999999999996"/>
    <n v="249"/>
    <s v="60–70"/>
    <x v="12"/>
    <s v="Stuttgart"/>
    <x v="9"/>
    <n v="166"/>
    <x v="2"/>
  </r>
  <r>
    <x v="13"/>
    <n v="4.0999999999999996"/>
    <n v="1040"/>
    <s v="10–20"/>
    <x v="13"/>
    <s v="Böblingen"/>
    <x v="10"/>
    <n v="167"/>
    <x v="2"/>
  </r>
  <r>
    <x v="14"/>
    <n v="3.9"/>
    <n v="38"/>
    <s v="10–20"/>
    <x v="14"/>
    <s v="Sindelfingen"/>
    <x v="11"/>
    <n v="100"/>
    <x v="2"/>
  </r>
  <r>
    <x v="15"/>
    <n v="4.5"/>
    <n v="489"/>
    <s v="20–30"/>
    <x v="15"/>
    <s v="Stuttgart"/>
    <x v="12"/>
    <n v="161"/>
    <x v="2"/>
  </r>
  <r>
    <x v="16"/>
    <n v="4.2"/>
    <n v="5"/>
    <s v="20–31"/>
    <x v="16"/>
    <s v="Hennstedt"/>
    <x v="13"/>
    <n v="120"/>
    <x v="2"/>
  </r>
  <r>
    <x v="17"/>
    <n v="5"/>
    <n v="9"/>
    <s v="10–20"/>
    <x v="17"/>
    <s v="Heide"/>
    <x v="13"/>
    <n v="119"/>
    <x v="0"/>
  </r>
  <r>
    <x v="18"/>
    <n v="4.3"/>
    <n v="30"/>
    <s v="10–20"/>
    <x v="18"/>
    <s v="Stuttgart"/>
    <x v="3"/>
    <n v="17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19E21A-4E50-437C-B08B-241749C194EA}" name="PivotTable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U3:W20" firstHeaderRow="1" firstDataRow="1" firstDataCol="0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0176BD-5996-48B3-86E1-1FFAED3561F1}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Q3:R18" firstHeaderRow="1" firstDataRow="1" firstDataCol="1"/>
  <pivotFields count="9">
    <pivotField showAll="0"/>
    <pivotField showAll="0"/>
    <pivotField showAll="0"/>
    <pivotField dataField="1" showAll="0"/>
    <pivotField showAll="0"/>
    <pivotField showAll="0"/>
    <pivotField axis="axisRow" showAll="0">
      <items count="15">
        <item x="8"/>
        <item x="6"/>
        <item x="11"/>
        <item x="2"/>
        <item x="4"/>
        <item x="12"/>
        <item x="5"/>
        <item x="7"/>
        <item x="3"/>
        <item x="13"/>
        <item x="10"/>
        <item x="0"/>
        <item x="1"/>
        <item x="9"/>
        <item t="default"/>
      </items>
    </pivotField>
    <pivotField showAll="0"/>
    <pivotField showAll="0"/>
  </pivotFields>
  <rowFields count="1">
    <field x="6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price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DB378C-A8F5-4AC1-88F9-DB4F85A81AC4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3:N23" firstHeaderRow="1" firstDataRow="1" firstDataCol="1"/>
  <pivotFields count="9">
    <pivotField showAll="0"/>
    <pivotField showAll="0"/>
    <pivotField showAll="0"/>
    <pivotField showAll="0"/>
    <pivotField axis="axisRow" showAll="0">
      <items count="20">
        <item x="18"/>
        <item x="5"/>
        <item x="13"/>
        <item x="6"/>
        <item x="10"/>
        <item x="9"/>
        <item x="4"/>
        <item x="16"/>
        <item x="8"/>
        <item x="17"/>
        <item x="1"/>
        <item x="0"/>
        <item x="2"/>
        <item x="14"/>
        <item x="11"/>
        <item x="3"/>
        <item x="12"/>
        <item x="15"/>
        <item x="7"/>
        <item t="default"/>
      </items>
    </pivotField>
    <pivotField showAll="0"/>
    <pivotField showAll="0"/>
    <pivotField dataField="1" showAll="0"/>
    <pivotField showAll="0"/>
  </pivotFields>
  <rowFields count="1">
    <field x="4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rank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814ECC-AF9D-4B8E-9118-4ADC6FACF038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3:J23" firstHeaderRow="1" firstDataRow="1" firstDataCol="1"/>
  <pivotFields count="9">
    <pivotField axis="axisRow" showAll="0">
      <items count="20">
        <item x="5"/>
        <item x="17"/>
        <item x="11"/>
        <item x="13"/>
        <item x="0"/>
        <item x="4"/>
        <item x="16"/>
        <item x="6"/>
        <item x="12"/>
        <item x="3"/>
        <item x="7"/>
        <item x="8"/>
        <item x="1"/>
        <item x="15"/>
        <item x="14"/>
        <item x="18"/>
        <item x="2"/>
        <item x="9"/>
        <item x="1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totalScor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1191E6-DC81-41AB-80AB-FAF6A55CE5F7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3:F18" firstHeaderRow="1" firstDataRow="1" firstDataCol="1"/>
  <pivotFields count="9">
    <pivotField showAll="0"/>
    <pivotField dataField="1" showAll="0"/>
    <pivotField showAll="0"/>
    <pivotField showAll="0"/>
    <pivotField showAll="0"/>
    <pivotField showAll="0"/>
    <pivotField axis="axisRow" showAll="0">
      <items count="15">
        <item x="8"/>
        <item x="6"/>
        <item x="11"/>
        <item x="2"/>
        <item x="4"/>
        <item x="12"/>
        <item x="5"/>
        <item x="7"/>
        <item x="3"/>
        <item x="13"/>
        <item x="10"/>
        <item x="0"/>
        <item x="1"/>
        <item x="9"/>
        <item t="default"/>
      </items>
    </pivotField>
    <pivotField showAll="0"/>
    <pivotField showAll="0"/>
  </pivotFields>
  <rowFields count="1">
    <field x="6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totalScor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057AA5-E241-41AC-A414-40571CCCB94A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9"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iewsC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F4CF5-E070-4F9B-A979-4B0B3D692EBA}">
  <dimension ref="A3:W23"/>
  <sheetViews>
    <sheetView tabSelected="1" topLeftCell="J4" workbookViewId="0">
      <selection activeCell="T17" sqref="T17"/>
    </sheetView>
  </sheetViews>
  <sheetFormatPr defaultRowHeight="14.4" x14ac:dyDescent="0.3"/>
  <cols>
    <col min="1" max="1" width="21.77734375" bestFit="1" customWidth="1"/>
    <col min="2" max="2" width="19.109375" bestFit="1" customWidth="1"/>
    <col min="5" max="5" width="19.21875" bestFit="1" customWidth="1"/>
    <col min="6" max="6" width="16.109375" bestFit="1" customWidth="1"/>
    <col min="9" max="9" width="32" bestFit="1" customWidth="1"/>
    <col min="10" max="10" width="16.109375" bestFit="1" customWidth="1"/>
    <col min="13" max="13" width="23.77734375" bestFit="1" customWidth="1"/>
    <col min="14" max="14" width="11.21875" bestFit="1" customWidth="1"/>
    <col min="17" max="17" width="19.21875" bestFit="1" customWidth="1"/>
    <col min="18" max="18" width="12.88671875" bestFit="1" customWidth="1"/>
  </cols>
  <sheetData>
    <row r="3" spans="1:23" x14ac:dyDescent="0.3">
      <c r="A3" s="10" t="s">
        <v>89</v>
      </c>
      <c r="B3" t="s">
        <v>91</v>
      </c>
      <c r="E3" s="10" t="s">
        <v>89</v>
      </c>
      <c r="F3" t="s">
        <v>92</v>
      </c>
      <c r="I3" s="10" t="s">
        <v>89</v>
      </c>
      <c r="J3" t="s">
        <v>92</v>
      </c>
      <c r="M3" s="10" t="s">
        <v>89</v>
      </c>
      <c r="N3" t="s">
        <v>93</v>
      </c>
      <c r="Q3" s="10" t="s">
        <v>89</v>
      </c>
      <c r="R3" t="s">
        <v>94</v>
      </c>
      <c r="U3" s="1"/>
      <c r="V3" s="2"/>
      <c r="W3" s="3"/>
    </row>
    <row r="4" spans="1:23" x14ac:dyDescent="0.3">
      <c r="A4" s="11" t="s">
        <v>14</v>
      </c>
      <c r="B4" s="12">
        <v>2655</v>
      </c>
      <c r="E4" s="11" t="s">
        <v>54</v>
      </c>
      <c r="F4" s="12">
        <v>4.9000000000000004</v>
      </c>
      <c r="I4" s="11" t="s">
        <v>33</v>
      </c>
      <c r="J4" s="12">
        <v>4.8</v>
      </c>
      <c r="M4" s="11" t="s">
        <v>77</v>
      </c>
      <c r="N4" s="12">
        <v>171</v>
      </c>
      <c r="Q4" s="11" t="s">
        <v>54</v>
      </c>
      <c r="R4" s="12">
        <v>1</v>
      </c>
      <c r="U4" s="4"/>
      <c r="V4" s="5"/>
      <c r="W4" s="6"/>
    </row>
    <row r="5" spans="1:23" x14ac:dyDescent="0.3">
      <c r="A5" s="11" t="s">
        <v>28</v>
      </c>
      <c r="B5" s="12">
        <v>2266</v>
      </c>
      <c r="E5" s="11" t="s">
        <v>42</v>
      </c>
      <c r="F5" s="12">
        <v>3.3</v>
      </c>
      <c r="I5" s="11" t="s">
        <v>73</v>
      </c>
      <c r="J5" s="12">
        <v>5</v>
      </c>
      <c r="M5" s="11" t="s">
        <v>34</v>
      </c>
      <c r="N5" s="12">
        <v>175</v>
      </c>
      <c r="Q5" s="11" t="s">
        <v>42</v>
      </c>
      <c r="R5" s="12">
        <v>1</v>
      </c>
      <c r="U5" s="4"/>
      <c r="V5" s="5"/>
      <c r="W5" s="6"/>
    </row>
    <row r="6" spans="1:23" x14ac:dyDescent="0.3">
      <c r="A6" s="11" t="s">
        <v>55</v>
      </c>
      <c r="B6" s="12">
        <v>1854</v>
      </c>
      <c r="E6" s="11" t="s">
        <v>65</v>
      </c>
      <c r="F6" s="12">
        <v>3.9</v>
      </c>
      <c r="I6" s="11" t="s">
        <v>52</v>
      </c>
      <c r="J6" s="12">
        <v>4.9000000000000004</v>
      </c>
      <c r="M6" s="11" t="s">
        <v>61</v>
      </c>
      <c r="N6" s="12">
        <v>167</v>
      </c>
      <c r="Q6" s="11" t="s">
        <v>65</v>
      </c>
      <c r="R6" s="12">
        <v>1</v>
      </c>
      <c r="U6" s="4"/>
      <c r="V6" s="5"/>
      <c r="W6" s="6"/>
    </row>
    <row r="7" spans="1:23" x14ac:dyDescent="0.3">
      <c r="A7" s="11" t="s">
        <v>90</v>
      </c>
      <c r="B7" s="12">
        <v>6775</v>
      </c>
      <c r="E7" s="11" t="s">
        <v>23</v>
      </c>
      <c r="F7" s="12">
        <v>4.2</v>
      </c>
      <c r="I7" s="11" t="s">
        <v>60</v>
      </c>
      <c r="J7" s="12">
        <v>4.0999999999999996</v>
      </c>
      <c r="M7" s="11" t="s">
        <v>37</v>
      </c>
      <c r="N7" s="12">
        <v>174</v>
      </c>
      <c r="Q7" s="11" t="s">
        <v>23</v>
      </c>
      <c r="R7" s="12">
        <v>1</v>
      </c>
      <c r="U7" s="4"/>
      <c r="V7" s="5"/>
      <c r="W7" s="6"/>
    </row>
    <row r="8" spans="1:23" x14ac:dyDescent="0.3">
      <c r="E8" s="11" t="s">
        <v>32</v>
      </c>
      <c r="F8" s="12">
        <v>12.900000000000002</v>
      </c>
      <c r="I8" s="11" t="s">
        <v>9</v>
      </c>
      <c r="J8" s="12">
        <v>4.5999999999999996</v>
      </c>
      <c r="M8" s="11" t="s">
        <v>51</v>
      </c>
      <c r="N8" s="12">
        <v>168</v>
      </c>
      <c r="Q8" s="11" t="s">
        <v>32</v>
      </c>
      <c r="R8" s="12">
        <v>3</v>
      </c>
      <c r="U8" s="4"/>
      <c r="V8" s="5"/>
      <c r="W8" s="6"/>
    </row>
    <row r="9" spans="1:23" x14ac:dyDescent="0.3">
      <c r="E9" s="11" t="s">
        <v>68</v>
      </c>
      <c r="F9" s="12">
        <v>4.5</v>
      </c>
      <c r="I9" s="11" t="s">
        <v>29</v>
      </c>
      <c r="J9" s="12">
        <v>4.4000000000000004</v>
      </c>
      <c r="M9" s="11" t="s">
        <v>48</v>
      </c>
      <c r="N9" s="12">
        <v>170</v>
      </c>
      <c r="Q9" s="11" t="s">
        <v>68</v>
      </c>
      <c r="R9" s="12">
        <v>1</v>
      </c>
      <c r="U9" s="4"/>
      <c r="V9" s="5"/>
      <c r="W9" s="6"/>
    </row>
    <row r="10" spans="1:23" x14ac:dyDescent="0.3">
      <c r="E10" s="11" t="s">
        <v>38</v>
      </c>
      <c r="F10" s="12">
        <v>4.5</v>
      </c>
      <c r="I10" s="11" t="s">
        <v>69</v>
      </c>
      <c r="J10" s="12">
        <v>4.2</v>
      </c>
      <c r="M10" s="11" t="s">
        <v>31</v>
      </c>
      <c r="N10" s="12">
        <v>177</v>
      </c>
      <c r="Q10" s="11" t="s">
        <v>38</v>
      </c>
      <c r="R10" s="12">
        <v>1</v>
      </c>
      <c r="U10" s="4"/>
      <c r="V10" s="5"/>
      <c r="W10" s="6"/>
    </row>
    <row r="11" spans="1:23" x14ac:dyDescent="0.3">
      <c r="E11" s="11" t="s">
        <v>46</v>
      </c>
      <c r="F11" s="12">
        <v>4.5</v>
      </c>
      <c r="I11" s="11" t="s">
        <v>35</v>
      </c>
      <c r="J11" s="12">
        <v>4.5</v>
      </c>
      <c r="M11" s="11" t="s">
        <v>70</v>
      </c>
      <c r="N11" s="12">
        <v>120</v>
      </c>
      <c r="Q11" s="11" t="s">
        <v>46</v>
      </c>
      <c r="R11" s="12">
        <v>1</v>
      </c>
      <c r="U11" s="4"/>
      <c r="V11" s="5"/>
      <c r="W11" s="6"/>
    </row>
    <row r="12" spans="1:23" x14ac:dyDescent="0.3">
      <c r="E12" s="11" t="s">
        <v>27</v>
      </c>
      <c r="F12" s="12">
        <v>12.399999999999999</v>
      </c>
      <c r="I12" s="11" t="s">
        <v>56</v>
      </c>
      <c r="J12" s="12">
        <v>4.0999999999999996</v>
      </c>
      <c r="M12" s="11" t="s">
        <v>44</v>
      </c>
      <c r="N12" s="12">
        <v>172</v>
      </c>
      <c r="Q12" s="11" t="s">
        <v>27</v>
      </c>
      <c r="R12" s="12">
        <v>3</v>
      </c>
      <c r="U12" s="4"/>
      <c r="V12" s="5"/>
      <c r="W12" s="6"/>
    </row>
    <row r="13" spans="1:23" x14ac:dyDescent="0.3">
      <c r="E13" s="11" t="s">
        <v>72</v>
      </c>
      <c r="F13" s="12">
        <v>9.1999999999999993</v>
      </c>
      <c r="I13" s="11" t="s">
        <v>24</v>
      </c>
      <c r="J13" s="12">
        <v>3.3</v>
      </c>
      <c r="M13" s="11" t="s">
        <v>74</v>
      </c>
      <c r="N13" s="12">
        <v>119</v>
      </c>
      <c r="Q13" s="11" t="s">
        <v>72</v>
      </c>
      <c r="R13" s="12">
        <v>2</v>
      </c>
      <c r="U13" s="4"/>
      <c r="V13" s="5"/>
      <c r="W13" s="6"/>
    </row>
    <row r="14" spans="1:23" x14ac:dyDescent="0.3">
      <c r="E14" s="11" t="s">
        <v>62</v>
      </c>
      <c r="F14" s="12">
        <v>4.0999999999999996</v>
      </c>
      <c r="I14" s="11" t="s">
        <v>39</v>
      </c>
      <c r="J14" s="12">
        <v>3.3</v>
      </c>
      <c r="M14" s="11" t="s">
        <v>17</v>
      </c>
      <c r="N14" s="12">
        <v>163</v>
      </c>
      <c r="Q14" s="11" t="s">
        <v>62</v>
      </c>
      <c r="R14" s="12">
        <v>1</v>
      </c>
      <c r="U14" s="4"/>
      <c r="V14" s="5"/>
      <c r="W14" s="6"/>
    </row>
    <row r="15" spans="1:23" x14ac:dyDescent="0.3">
      <c r="E15" s="11" t="s">
        <v>13</v>
      </c>
      <c r="F15" s="12">
        <v>4.5999999999999996</v>
      </c>
      <c r="I15" s="11" t="s">
        <v>43</v>
      </c>
      <c r="J15" s="12">
        <v>4.5</v>
      </c>
      <c r="M15" s="11" t="s">
        <v>11</v>
      </c>
      <c r="N15" s="12">
        <v>165</v>
      </c>
      <c r="Q15" s="11" t="s">
        <v>13</v>
      </c>
      <c r="R15" s="12">
        <v>1</v>
      </c>
      <c r="U15" s="4"/>
      <c r="V15" s="5"/>
      <c r="W15" s="6"/>
    </row>
    <row r="16" spans="1:23" x14ac:dyDescent="0.3">
      <c r="E16" s="11" t="s">
        <v>19</v>
      </c>
      <c r="F16" s="12">
        <v>4.5999999999999996</v>
      </c>
      <c r="I16" s="11" t="s">
        <v>15</v>
      </c>
      <c r="J16" s="12">
        <v>4.5999999999999996</v>
      </c>
      <c r="M16" s="11" t="s">
        <v>21</v>
      </c>
      <c r="N16" s="12">
        <v>162</v>
      </c>
      <c r="Q16" s="11" t="s">
        <v>19</v>
      </c>
      <c r="R16" s="12">
        <v>1</v>
      </c>
      <c r="U16" s="4"/>
      <c r="V16" s="5"/>
      <c r="W16" s="6"/>
    </row>
    <row r="17" spans="5:23" x14ac:dyDescent="0.3">
      <c r="E17" s="11" t="s">
        <v>59</v>
      </c>
      <c r="F17" s="12">
        <v>4.0999999999999996</v>
      </c>
      <c r="I17" s="11" t="s">
        <v>66</v>
      </c>
      <c r="J17" s="12">
        <v>4.5</v>
      </c>
      <c r="M17" s="11" t="s">
        <v>64</v>
      </c>
      <c r="N17" s="12">
        <v>100</v>
      </c>
      <c r="Q17" s="11" t="s">
        <v>59</v>
      </c>
      <c r="R17" s="12">
        <v>1</v>
      </c>
      <c r="U17" s="4"/>
      <c r="V17" s="5"/>
      <c r="W17" s="6"/>
    </row>
    <row r="18" spans="5:23" x14ac:dyDescent="0.3">
      <c r="E18" s="11" t="s">
        <v>90</v>
      </c>
      <c r="F18" s="12">
        <v>81.699999999999974</v>
      </c>
      <c r="I18" s="11" t="s">
        <v>63</v>
      </c>
      <c r="J18" s="12">
        <v>3.9</v>
      </c>
      <c r="M18" s="11" t="s">
        <v>53</v>
      </c>
      <c r="N18" s="12">
        <v>173</v>
      </c>
      <c r="Q18" s="11" t="s">
        <v>90</v>
      </c>
      <c r="R18" s="12">
        <v>19</v>
      </c>
      <c r="U18" s="4"/>
      <c r="V18" s="5"/>
      <c r="W18" s="6"/>
    </row>
    <row r="19" spans="5:23" x14ac:dyDescent="0.3">
      <c r="I19" s="11" t="s">
        <v>76</v>
      </c>
      <c r="J19" s="12">
        <v>4.3</v>
      </c>
      <c r="M19" s="11" t="s">
        <v>26</v>
      </c>
      <c r="N19" s="12">
        <v>176</v>
      </c>
      <c r="U19" s="4"/>
      <c r="V19" s="5"/>
      <c r="W19" s="6"/>
    </row>
    <row r="20" spans="5:23" x14ac:dyDescent="0.3">
      <c r="I20" s="11" t="s">
        <v>20</v>
      </c>
      <c r="J20" s="12">
        <v>4.2</v>
      </c>
      <c r="M20" s="11" t="s">
        <v>58</v>
      </c>
      <c r="N20" s="12">
        <v>166</v>
      </c>
      <c r="U20" s="7"/>
      <c r="V20" s="8"/>
      <c r="W20" s="9"/>
    </row>
    <row r="21" spans="5:23" x14ac:dyDescent="0.3">
      <c r="I21" s="11" t="s">
        <v>47</v>
      </c>
      <c r="J21" s="12">
        <v>4.2</v>
      </c>
      <c r="M21" s="11" t="s">
        <v>67</v>
      </c>
      <c r="N21" s="12">
        <v>161</v>
      </c>
    </row>
    <row r="22" spans="5:23" x14ac:dyDescent="0.3">
      <c r="I22" s="11" t="s">
        <v>49</v>
      </c>
      <c r="J22" s="12">
        <v>4.3</v>
      </c>
      <c r="M22" s="11" t="s">
        <v>40</v>
      </c>
      <c r="N22" s="12">
        <v>164</v>
      </c>
    </row>
    <row r="23" spans="5:23" x14ac:dyDescent="0.3">
      <c r="I23" s="11" t="s">
        <v>90</v>
      </c>
      <c r="J23" s="12">
        <v>81.7</v>
      </c>
      <c r="M23" s="11" t="s">
        <v>90</v>
      </c>
      <c r="N23" s="12">
        <v>3043</v>
      </c>
    </row>
  </sheetData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B5A0C-687A-4708-8FB7-499FBC3FFC10}">
  <dimension ref="A1:I20"/>
  <sheetViews>
    <sheetView workbookViewId="0">
      <selection activeCell="C11" sqref="C11"/>
    </sheetView>
  </sheetViews>
  <sheetFormatPr defaultRowHeight="14.4" x14ac:dyDescent="0.3"/>
  <cols>
    <col min="3" max="3" width="20.88671875" customWidth="1"/>
    <col min="7" max="7" width="18.88671875" customWidth="1"/>
    <col min="9" max="9" width="21.8867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4.5999999999999996</v>
      </c>
      <c r="C2">
        <v>0</v>
      </c>
      <c r="D2" t="s">
        <v>10</v>
      </c>
      <c r="E2" t="s">
        <v>11</v>
      </c>
      <c r="F2" t="s">
        <v>12</v>
      </c>
      <c r="G2" t="s">
        <v>13</v>
      </c>
      <c r="H2">
        <v>165</v>
      </c>
      <c r="I2" t="s">
        <v>14</v>
      </c>
    </row>
    <row r="3" spans="1:9" x14ac:dyDescent="0.3">
      <c r="A3" t="s">
        <v>15</v>
      </c>
      <c r="B3">
        <v>4.5999999999999996</v>
      </c>
      <c r="C3">
        <v>718</v>
      </c>
      <c r="D3" t="s">
        <v>16</v>
      </c>
      <c r="E3" t="s">
        <v>17</v>
      </c>
      <c r="F3" t="s">
        <v>18</v>
      </c>
      <c r="G3" t="s">
        <v>19</v>
      </c>
      <c r="H3">
        <v>163</v>
      </c>
      <c r="I3" t="s">
        <v>14</v>
      </c>
    </row>
    <row r="4" spans="1:9" x14ac:dyDescent="0.3">
      <c r="A4" t="s">
        <v>20</v>
      </c>
      <c r="B4">
        <v>4.2</v>
      </c>
      <c r="C4">
        <v>566</v>
      </c>
      <c r="D4" t="s">
        <v>16</v>
      </c>
      <c r="E4" t="s">
        <v>21</v>
      </c>
      <c r="F4" t="s">
        <v>22</v>
      </c>
      <c r="G4" t="s">
        <v>23</v>
      </c>
      <c r="H4">
        <v>162</v>
      </c>
      <c r="I4" t="s">
        <v>14</v>
      </c>
    </row>
    <row r="5" spans="1:9" x14ac:dyDescent="0.3">
      <c r="A5" t="s">
        <v>24</v>
      </c>
      <c r="B5">
        <v>3.3</v>
      </c>
      <c r="C5">
        <v>4</v>
      </c>
      <c r="D5" t="s">
        <v>25</v>
      </c>
      <c r="E5" t="s">
        <v>26</v>
      </c>
      <c r="F5" t="s">
        <v>18</v>
      </c>
      <c r="G5" t="s">
        <v>27</v>
      </c>
      <c r="H5">
        <v>176</v>
      </c>
      <c r="I5" t="s">
        <v>28</v>
      </c>
    </row>
    <row r="6" spans="1:9" x14ac:dyDescent="0.3">
      <c r="A6" t="s">
        <v>29</v>
      </c>
      <c r="B6">
        <v>4.4000000000000004</v>
      </c>
      <c r="C6">
        <v>979</v>
      </c>
      <c r="D6" t="s">
        <v>30</v>
      </c>
      <c r="E6" t="s">
        <v>31</v>
      </c>
      <c r="F6" t="s">
        <v>18</v>
      </c>
      <c r="G6" t="s">
        <v>32</v>
      </c>
      <c r="H6">
        <v>177</v>
      </c>
      <c r="I6" t="s">
        <v>28</v>
      </c>
    </row>
    <row r="7" spans="1:9" x14ac:dyDescent="0.3">
      <c r="A7" t="s">
        <v>33</v>
      </c>
      <c r="B7">
        <v>4.8</v>
      </c>
      <c r="C7">
        <v>138</v>
      </c>
      <c r="D7" t="s">
        <v>16</v>
      </c>
      <c r="E7" t="s">
        <v>34</v>
      </c>
      <c r="F7" t="s">
        <v>18</v>
      </c>
      <c r="G7" t="s">
        <v>27</v>
      </c>
      <c r="H7">
        <v>175</v>
      </c>
      <c r="I7" t="s">
        <v>28</v>
      </c>
    </row>
    <row r="8" spans="1:9" x14ac:dyDescent="0.3">
      <c r="A8" t="s">
        <v>35</v>
      </c>
      <c r="B8">
        <v>4.5</v>
      </c>
      <c r="C8">
        <v>1145</v>
      </c>
      <c r="D8" t="s">
        <v>36</v>
      </c>
      <c r="E8" t="s">
        <v>37</v>
      </c>
      <c r="F8" t="s">
        <v>18</v>
      </c>
      <c r="G8" t="s">
        <v>38</v>
      </c>
      <c r="H8">
        <v>174</v>
      </c>
      <c r="I8" t="s">
        <v>28</v>
      </c>
    </row>
    <row r="9" spans="1:9" x14ac:dyDescent="0.3">
      <c r="A9" t="s">
        <v>39</v>
      </c>
      <c r="B9">
        <v>3.3</v>
      </c>
      <c r="C9">
        <v>747</v>
      </c>
      <c r="D9" t="s">
        <v>30</v>
      </c>
      <c r="E9" t="s">
        <v>40</v>
      </c>
      <c r="F9" t="s">
        <v>41</v>
      </c>
      <c r="G9" t="s">
        <v>42</v>
      </c>
      <c r="H9">
        <v>164</v>
      </c>
      <c r="I9" t="s">
        <v>14</v>
      </c>
    </row>
    <row r="10" spans="1:9" x14ac:dyDescent="0.3">
      <c r="A10" t="s">
        <v>43</v>
      </c>
      <c r="B10">
        <v>4.5</v>
      </c>
      <c r="C10">
        <v>252</v>
      </c>
      <c r="D10" t="s">
        <v>16</v>
      </c>
      <c r="E10" t="s">
        <v>44</v>
      </c>
      <c r="F10" t="s">
        <v>45</v>
      </c>
      <c r="G10" t="s">
        <v>46</v>
      </c>
      <c r="H10">
        <v>172</v>
      </c>
      <c r="I10" t="s">
        <v>14</v>
      </c>
    </row>
    <row r="11" spans="1:9" x14ac:dyDescent="0.3">
      <c r="A11" t="s">
        <v>47</v>
      </c>
      <c r="B11">
        <v>4.2</v>
      </c>
      <c r="C11">
        <v>327</v>
      </c>
      <c r="D11" t="s">
        <v>30</v>
      </c>
      <c r="E11" t="s">
        <v>48</v>
      </c>
      <c r="F11" t="s">
        <v>18</v>
      </c>
      <c r="G11" t="s">
        <v>32</v>
      </c>
      <c r="H11">
        <v>170</v>
      </c>
      <c r="I11" t="s">
        <v>14</v>
      </c>
    </row>
    <row r="12" spans="1:9" x14ac:dyDescent="0.3">
      <c r="A12" t="s">
        <v>49</v>
      </c>
      <c r="B12">
        <v>4.3</v>
      </c>
      <c r="C12">
        <v>6</v>
      </c>
      <c r="D12" t="s">
        <v>50</v>
      </c>
      <c r="E12" t="s">
        <v>51</v>
      </c>
      <c r="F12" t="s">
        <v>18</v>
      </c>
      <c r="G12" t="s">
        <v>32</v>
      </c>
      <c r="H12">
        <v>168</v>
      </c>
      <c r="I12" t="s">
        <v>14</v>
      </c>
    </row>
    <row r="13" spans="1:9" x14ac:dyDescent="0.3">
      <c r="A13" t="s">
        <v>52</v>
      </c>
      <c r="B13">
        <v>4.9000000000000004</v>
      </c>
      <c r="C13">
        <v>33</v>
      </c>
      <c r="D13" t="s">
        <v>30</v>
      </c>
      <c r="E13" t="s">
        <v>53</v>
      </c>
      <c r="F13" t="s">
        <v>18</v>
      </c>
      <c r="G13" t="s">
        <v>54</v>
      </c>
      <c r="H13">
        <v>173</v>
      </c>
      <c r="I13" t="s">
        <v>55</v>
      </c>
    </row>
    <row r="14" spans="1:9" x14ac:dyDescent="0.3">
      <c r="A14" t="s">
        <v>56</v>
      </c>
      <c r="B14">
        <v>4.0999999999999996</v>
      </c>
      <c r="C14">
        <v>249</v>
      </c>
      <c r="D14" t="s">
        <v>57</v>
      </c>
      <c r="E14" t="s">
        <v>58</v>
      </c>
      <c r="F14" t="s">
        <v>18</v>
      </c>
      <c r="G14" t="s">
        <v>59</v>
      </c>
      <c r="H14">
        <v>166</v>
      </c>
      <c r="I14" t="s">
        <v>55</v>
      </c>
    </row>
    <row r="15" spans="1:9" x14ac:dyDescent="0.3">
      <c r="A15" t="s">
        <v>60</v>
      </c>
      <c r="B15">
        <v>4.0999999999999996</v>
      </c>
      <c r="C15">
        <v>1040</v>
      </c>
      <c r="D15" t="s">
        <v>36</v>
      </c>
      <c r="E15" t="s">
        <v>61</v>
      </c>
      <c r="F15" t="s">
        <v>41</v>
      </c>
      <c r="G15" t="s">
        <v>62</v>
      </c>
      <c r="H15">
        <v>167</v>
      </c>
      <c r="I15" t="s">
        <v>55</v>
      </c>
    </row>
    <row r="16" spans="1:9" x14ac:dyDescent="0.3">
      <c r="A16" t="s">
        <v>63</v>
      </c>
      <c r="B16">
        <v>3.9</v>
      </c>
      <c r="C16">
        <v>38</v>
      </c>
      <c r="D16" t="s">
        <v>36</v>
      </c>
      <c r="E16" t="s">
        <v>64</v>
      </c>
      <c r="F16" t="s">
        <v>45</v>
      </c>
      <c r="G16" t="s">
        <v>65</v>
      </c>
      <c r="H16">
        <v>100</v>
      </c>
      <c r="I16" t="s">
        <v>55</v>
      </c>
    </row>
    <row r="17" spans="1:9" x14ac:dyDescent="0.3">
      <c r="A17" t="s">
        <v>66</v>
      </c>
      <c r="B17">
        <v>4.5</v>
      </c>
      <c r="C17">
        <v>489</v>
      </c>
      <c r="D17" t="s">
        <v>16</v>
      </c>
      <c r="E17" t="s">
        <v>67</v>
      </c>
      <c r="F17" t="s">
        <v>18</v>
      </c>
      <c r="G17" t="s">
        <v>68</v>
      </c>
      <c r="H17">
        <v>161</v>
      </c>
      <c r="I17" t="s">
        <v>55</v>
      </c>
    </row>
    <row r="18" spans="1:9" x14ac:dyDescent="0.3">
      <c r="A18" t="s">
        <v>69</v>
      </c>
      <c r="B18">
        <v>4.2</v>
      </c>
      <c r="C18">
        <v>5</v>
      </c>
      <c r="D18" t="s">
        <v>25</v>
      </c>
      <c r="E18" t="s">
        <v>70</v>
      </c>
      <c r="F18" t="s">
        <v>71</v>
      </c>
      <c r="G18" t="s">
        <v>72</v>
      </c>
      <c r="H18">
        <v>120</v>
      </c>
      <c r="I18" t="s">
        <v>55</v>
      </c>
    </row>
    <row r="19" spans="1:9" x14ac:dyDescent="0.3">
      <c r="A19" t="s">
        <v>73</v>
      </c>
      <c r="B19">
        <v>5</v>
      </c>
      <c r="C19">
        <v>9</v>
      </c>
      <c r="D19" t="s">
        <v>36</v>
      </c>
      <c r="E19" t="s">
        <v>74</v>
      </c>
      <c r="F19" t="s">
        <v>75</v>
      </c>
      <c r="G19" t="s">
        <v>72</v>
      </c>
      <c r="H19">
        <v>119</v>
      </c>
      <c r="I19" t="s">
        <v>14</v>
      </c>
    </row>
    <row r="20" spans="1:9" x14ac:dyDescent="0.3">
      <c r="A20" t="s">
        <v>76</v>
      </c>
      <c r="B20">
        <v>4.3</v>
      </c>
      <c r="C20">
        <v>30</v>
      </c>
      <c r="D20" t="s">
        <v>36</v>
      </c>
      <c r="E20" t="s">
        <v>77</v>
      </c>
      <c r="F20" t="s">
        <v>18</v>
      </c>
      <c r="G20" t="s">
        <v>27</v>
      </c>
      <c r="H20">
        <v>171</v>
      </c>
      <c r="I20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DB657-569F-4460-9BF4-3F21900BAB18}">
  <dimension ref="A1:A6"/>
  <sheetViews>
    <sheetView workbookViewId="0">
      <selection activeCell="H27" sqref="H27"/>
    </sheetView>
  </sheetViews>
  <sheetFormatPr defaultRowHeight="14.4" x14ac:dyDescent="0.3"/>
  <sheetData>
    <row r="1" spans="1:1" x14ac:dyDescent="0.3">
      <c r="A1" t="s">
        <v>83</v>
      </c>
    </row>
    <row r="2" spans="1:1" x14ac:dyDescent="0.3">
      <c r="A2" t="s">
        <v>84</v>
      </c>
    </row>
    <row r="3" spans="1:1" x14ac:dyDescent="0.3">
      <c r="A3" t="s">
        <v>85</v>
      </c>
    </row>
    <row r="4" spans="1:1" x14ac:dyDescent="0.3">
      <c r="A4" t="s">
        <v>86</v>
      </c>
    </row>
    <row r="5" spans="1:1" x14ac:dyDescent="0.3">
      <c r="A5" t="s">
        <v>87</v>
      </c>
    </row>
    <row r="6" spans="1:1" x14ac:dyDescent="0.3">
      <c r="A6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80387-A62B-4A63-AC09-F98AF05E19AD}">
  <dimension ref="A5:A7"/>
  <sheetViews>
    <sheetView workbookViewId="0">
      <selection activeCell="E28" sqref="E28"/>
    </sheetView>
  </sheetViews>
  <sheetFormatPr defaultRowHeight="14.4" x14ac:dyDescent="0.3"/>
  <sheetData>
    <row r="5" spans="1:1" x14ac:dyDescent="0.3">
      <c r="A5" t="s">
        <v>79</v>
      </c>
    </row>
    <row r="6" spans="1:1" x14ac:dyDescent="0.3">
      <c r="A6" t="s">
        <v>80</v>
      </c>
    </row>
    <row r="7" spans="1:1" x14ac:dyDescent="0.3">
      <c r="A7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C667-6BA9-4B83-AB9C-9D17838C7B1A}">
  <dimension ref="A1:M22"/>
  <sheetViews>
    <sheetView workbookViewId="0">
      <selection activeCell="M10" sqref="M10"/>
    </sheetView>
  </sheetViews>
  <sheetFormatPr defaultRowHeight="14.4" x14ac:dyDescent="0.3"/>
  <sheetData>
    <row r="1" spans="1:13" x14ac:dyDescent="0.3">
      <c r="A1" t="s">
        <v>81</v>
      </c>
    </row>
    <row r="3" spans="1:1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13" x14ac:dyDescent="0.3">
      <c r="A4" t="s">
        <v>9</v>
      </c>
      <c r="B4">
        <v>4.5999999999999996</v>
      </c>
      <c r="C4">
        <v>0</v>
      </c>
      <c r="D4" t="s">
        <v>10</v>
      </c>
      <c r="E4" t="s">
        <v>11</v>
      </c>
      <c r="F4" t="s">
        <v>12</v>
      </c>
      <c r="G4" t="s">
        <v>13</v>
      </c>
      <c r="H4">
        <v>165</v>
      </c>
      <c r="I4" t="s">
        <v>14</v>
      </c>
    </row>
    <row r="5" spans="1:13" x14ac:dyDescent="0.3">
      <c r="A5" t="s">
        <v>15</v>
      </c>
      <c r="B5">
        <v>4.5999999999999996</v>
      </c>
      <c r="C5">
        <v>718</v>
      </c>
      <c r="D5" t="s">
        <v>16</v>
      </c>
      <c r="E5" t="s">
        <v>17</v>
      </c>
      <c r="F5" t="s">
        <v>18</v>
      </c>
      <c r="G5" t="s">
        <v>19</v>
      </c>
      <c r="H5">
        <v>163</v>
      </c>
      <c r="I5" t="s">
        <v>14</v>
      </c>
    </row>
    <row r="6" spans="1:13" x14ac:dyDescent="0.3">
      <c r="A6" t="s">
        <v>20</v>
      </c>
      <c r="B6">
        <v>4.2</v>
      </c>
      <c r="C6">
        <v>566</v>
      </c>
      <c r="D6" t="s">
        <v>16</v>
      </c>
      <c r="E6" t="s">
        <v>21</v>
      </c>
      <c r="F6" t="s">
        <v>22</v>
      </c>
      <c r="G6" t="s">
        <v>23</v>
      </c>
      <c r="H6">
        <v>162</v>
      </c>
      <c r="I6" t="s">
        <v>14</v>
      </c>
    </row>
    <row r="7" spans="1:13" x14ac:dyDescent="0.3">
      <c r="A7" t="s">
        <v>24</v>
      </c>
      <c r="B7">
        <v>3.3</v>
      </c>
      <c r="C7">
        <v>4</v>
      </c>
      <c r="D7" t="s">
        <v>25</v>
      </c>
      <c r="E7" t="s">
        <v>26</v>
      </c>
      <c r="F7" t="s">
        <v>18</v>
      </c>
      <c r="G7" t="s">
        <v>27</v>
      </c>
      <c r="H7">
        <v>176</v>
      </c>
      <c r="I7" t="s">
        <v>28</v>
      </c>
    </row>
    <row r="8" spans="1:13" x14ac:dyDescent="0.3">
      <c r="A8" t="s">
        <v>29</v>
      </c>
      <c r="B8">
        <v>4.4000000000000004</v>
      </c>
      <c r="C8">
        <v>979</v>
      </c>
      <c r="D8" t="s">
        <v>30</v>
      </c>
      <c r="E8" t="s">
        <v>31</v>
      </c>
      <c r="F8" t="s">
        <v>18</v>
      </c>
      <c r="G8" t="s">
        <v>32</v>
      </c>
      <c r="H8">
        <v>177</v>
      </c>
      <c r="I8" t="s">
        <v>28</v>
      </c>
    </row>
    <row r="9" spans="1:13" x14ac:dyDescent="0.3">
      <c r="A9" t="s">
        <v>33</v>
      </c>
      <c r="B9">
        <v>4.8</v>
      </c>
      <c r="C9">
        <v>138</v>
      </c>
      <c r="D9" t="s">
        <v>16</v>
      </c>
      <c r="E9" t="s">
        <v>34</v>
      </c>
      <c r="F9" t="s">
        <v>18</v>
      </c>
      <c r="G9" t="s">
        <v>27</v>
      </c>
      <c r="H9">
        <v>175</v>
      </c>
      <c r="I9" t="s">
        <v>28</v>
      </c>
      <c r="M9">
        <f>AVERAGEIF(I4:I22,"Busy",H4:H22)</f>
        <v>161.55555555555554</v>
      </c>
    </row>
    <row r="10" spans="1:13" x14ac:dyDescent="0.3">
      <c r="A10" t="s">
        <v>35</v>
      </c>
      <c r="B10">
        <v>4.5</v>
      </c>
      <c r="C10">
        <v>1145</v>
      </c>
      <c r="D10" t="s">
        <v>36</v>
      </c>
      <c r="E10" t="s">
        <v>37</v>
      </c>
      <c r="F10" t="s">
        <v>18</v>
      </c>
      <c r="G10" t="s">
        <v>38</v>
      </c>
      <c r="H10">
        <v>174</v>
      </c>
      <c r="I10" t="s">
        <v>28</v>
      </c>
    </row>
    <row r="11" spans="1:13" x14ac:dyDescent="0.3">
      <c r="A11" t="s">
        <v>39</v>
      </c>
      <c r="B11">
        <v>3.3</v>
      </c>
      <c r="C11">
        <v>747</v>
      </c>
      <c r="D11" t="s">
        <v>30</v>
      </c>
      <c r="E11" t="s">
        <v>40</v>
      </c>
      <c r="F11" t="s">
        <v>41</v>
      </c>
      <c r="G11" t="s">
        <v>42</v>
      </c>
      <c r="H11">
        <v>164</v>
      </c>
      <c r="I11" t="s">
        <v>14</v>
      </c>
    </row>
    <row r="12" spans="1:13" x14ac:dyDescent="0.3">
      <c r="A12" t="s">
        <v>43</v>
      </c>
      <c r="B12">
        <v>4.5</v>
      </c>
      <c r="C12">
        <v>252</v>
      </c>
      <c r="D12" t="s">
        <v>16</v>
      </c>
      <c r="E12" t="s">
        <v>44</v>
      </c>
      <c r="F12" t="s">
        <v>45</v>
      </c>
      <c r="G12" t="s">
        <v>46</v>
      </c>
      <c r="H12">
        <v>172</v>
      </c>
      <c r="I12" t="s">
        <v>14</v>
      </c>
    </row>
    <row r="13" spans="1:13" x14ac:dyDescent="0.3">
      <c r="A13" t="s">
        <v>47</v>
      </c>
      <c r="B13">
        <v>4.2</v>
      </c>
      <c r="C13">
        <v>327</v>
      </c>
      <c r="D13" t="s">
        <v>30</v>
      </c>
      <c r="E13" t="s">
        <v>48</v>
      </c>
      <c r="F13" t="s">
        <v>18</v>
      </c>
      <c r="G13" t="s">
        <v>32</v>
      </c>
      <c r="H13">
        <v>170</v>
      </c>
      <c r="I13" t="s">
        <v>14</v>
      </c>
    </row>
    <row r="14" spans="1:13" x14ac:dyDescent="0.3">
      <c r="A14" t="s">
        <v>49</v>
      </c>
      <c r="B14">
        <v>4.3</v>
      </c>
      <c r="C14">
        <v>6</v>
      </c>
      <c r="D14" t="s">
        <v>50</v>
      </c>
      <c r="E14" t="s">
        <v>51</v>
      </c>
      <c r="F14" t="s">
        <v>18</v>
      </c>
      <c r="G14" t="s">
        <v>32</v>
      </c>
      <c r="H14">
        <v>168</v>
      </c>
      <c r="I14" t="s">
        <v>14</v>
      </c>
    </row>
    <row r="15" spans="1:13" x14ac:dyDescent="0.3">
      <c r="A15" t="s">
        <v>52</v>
      </c>
      <c r="B15">
        <v>4.9000000000000004</v>
      </c>
      <c r="C15">
        <v>33</v>
      </c>
      <c r="D15" t="s">
        <v>30</v>
      </c>
      <c r="E15" t="s">
        <v>53</v>
      </c>
      <c r="F15" t="s">
        <v>18</v>
      </c>
      <c r="G15" t="s">
        <v>54</v>
      </c>
      <c r="H15">
        <v>173</v>
      </c>
      <c r="I15" t="s">
        <v>55</v>
      </c>
    </row>
    <row r="16" spans="1:13" x14ac:dyDescent="0.3">
      <c r="A16" t="s">
        <v>56</v>
      </c>
      <c r="B16">
        <v>4.0999999999999996</v>
      </c>
      <c r="C16">
        <v>249</v>
      </c>
      <c r="D16" t="s">
        <v>57</v>
      </c>
      <c r="E16" t="s">
        <v>58</v>
      </c>
      <c r="F16" t="s">
        <v>18</v>
      </c>
      <c r="G16" t="s">
        <v>59</v>
      </c>
      <c r="H16">
        <v>166</v>
      </c>
      <c r="I16" t="s">
        <v>55</v>
      </c>
    </row>
    <row r="17" spans="1:9" x14ac:dyDescent="0.3">
      <c r="A17" t="s">
        <v>60</v>
      </c>
      <c r="B17">
        <v>4.0999999999999996</v>
      </c>
      <c r="C17">
        <v>1040</v>
      </c>
      <c r="D17" t="s">
        <v>36</v>
      </c>
      <c r="E17" t="s">
        <v>61</v>
      </c>
      <c r="F17" t="s">
        <v>41</v>
      </c>
      <c r="G17" t="s">
        <v>62</v>
      </c>
      <c r="H17">
        <v>167</v>
      </c>
      <c r="I17" t="s">
        <v>55</v>
      </c>
    </row>
    <row r="18" spans="1:9" x14ac:dyDescent="0.3">
      <c r="A18" t="s">
        <v>63</v>
      </c>
      <c r="B18">
        <v>3.9</v>
      </c>
      <c r="C18">
        <v>38</v>
      </c>
      <c r="D18" t="s">
        <v>36</v>
      </c>
      <c r="E18" t="s">
        <v>64</v>
      </c>
      <c r="F18" t="s">
        <v>45</v>
      </c>
      <c r="G18" t="s">
        <v>65</v>
      </c>
      <c r="H18">
        <v>100</v>
      </c>
      <c r="I18" t="s">
        <v>55</v>
      </c>
    </row>
    <row r="19" spans="1:9" x14ac:dyDescent="0.3">
      <c r="A19" t="s">
        <v>66</v>
      </c>
      <c r="B19">
        <v>4.5</v>
      </c>
      <c r="C19">
        <v>489</v>
      </c>
      <c r="D19" t="s">
        <v>16</v>
      </c>
      <c r="E19" t="s">
        <v>67</v>
      </c>
      <c r="F19" t="s">
        <v>18</v>
      </c>
      <c r="G19" t="s">
        <v>68</v>
      </c>
      <c r="H19">
        <v>161</v>
      </c>
      <c r="I19" t="s">
        <v>55</v>
      </c>
    </row>
    <row r="20" spans="1:9" x14ac:dyDescent="0.3">
      <c r="A20" t="s">
        <v>69</v>
      </c>
      <c r="B20">
        <v>4.2</v>
      </c>
      <c r="C20">
        <v>5</v>
      </c>
      <c r="D20" t="s">
        <v>25</v>
      </c>
      <c r="E20" t="s">
        <v>70</v>
      </c>
      <c r="F20" t="s">
        <v>71</v>
      </c>
      <c r="G20" t="s">
        <v>72</v>
      </c>
      <c r="H20">
        <v>120</v>
      </c>
      <c r="I20" t="s">
        <v>55</v>
      </c>
    </row>
    <row r="21" spans="1:9" x14ac:dyDescent="0.3">
      <c r="A21" t="s">
        <v>73</v>
      </c>
      <c r="B21">
        <v>5</v>
      </c>
      <c r="C21">
        <v>9</v>
      </c>
      <c r="D21" t="s">
        <v>36</v>
      </c>
      <c r="E21" t="s">
        <v>74</v>
      </c>
      <c r="F21" t="s">
        <v>75</v>
      </c>
      <c r="G21" t="s">
        <v>72</v>
      </c>
      <c r="H21">
        <v>119</v>
      </c>
      <c r="I21" t="s">
        <v>14</v>
      </c>
    </row>
    <row r="22" spans="1:9" x14ac:dyDescent="0.3">
      <c r="A22" t="s">
        <v>76</v>
      </c>
      <c r="B22">
        <v>4.3</v>
      </c>
      <c r="C22">
        <v>30</v>
      </c>
      <c r="D22" t="s">
        <v>36</v>
      </c>
      <c r="E22" t="s">
        <v>77</v>
      </c>
      <c r="F22" t="s">
        <v>18</v>
      </c>
      <c r="G22" t="s">
        <v>27</v>
      </c>
      <c r="H22">
        <v>171</v>
      </c>
      <c r="I22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4BE02-A8BC-4197-AA9B-6D4F593A9F1F}">
  <dimension ref="A1:O22"/>
  <sheetViews>
    <sheetView workbookViewId="0">
      <selection activeCell="O9" sqref="O9"/>
    </sheetView>
  </sheetViews>
  <sheetFormatPr defaultRowHeight="14.4" x14ac:dyDescent="0.3"/>
  <sheetData>
    <row r="1" spans="1:15" x14ac:dyDescent="0.3">
      <c r="A1" t="s">
        <v>82</v>
      </c>
    </row>
    <row r="3" spans="1:15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15" x14ac:dyDescent="0.3">
      <c r="A4" t="s">
        <v>9</v>
      </c>
      <c r="B4">
        <v>4.5999999999999996</v>
      </c>
      <c r="C4">
        <v>0</v>
      </c>
      <c r="D4" t="s">
        <v>10</v>
      </c>
      <c r="E4" t="s">
        <v>11</v>
      </c>
      <c r="F4" t="s">
        <v>12</v>
      </c>
      <c r="G4" t="s">
        <v>13</v>
      </c>
      <c r="H4">
        <v>165</v>
      </c>
      <c r="I4" t="s">
        <v>14</v>
      </c>
    </row>
    <row r="5" spans="1:15" x14ac:dyDescent="0.3">
      <c r="A5" t="s">
        <v>15</v>
      </c>
      <c r="B5">
        <v>4.5999999999999996</v>
      </c>
      <c r="C5">
        <v>718</v>
      </c>
      <c r="D5" t="s">
        <v>16</v>
      </c>
      <c r="E5" t="s">
        <v>17</v>
      </c>
      <c r="F5" t="s">
        <v>18</v>
      </c>
      <c r="G5" t="s">
        <v>19</v>
      </c>
      <c r="H5">
        <v>163</v>
      </c>
      <c r="I5" t="s">
        <v>14</v>
      </c>
    </row>
    <row r="6" spans="1:15" x14ac:dyDescent="0.3">
      <c r="A6" t="s">
        <v>20</v>
      </c>
      <c r="B6">
        <v>4.2</v>
      </c>
      <c r="C6">
        <v>566</v>
      </c>
      <c r="D6" t="s">
        <v>16</v>
      </c>
      <c r="E6" t="s">
        <v>21</v>
      </c>
      <c r="F6" t="s">
        <v>22</v>
      </c>
      <c r="G6" t="s">
        <v>23</v>
      </c>
      <c r="H6">
        <v>162</v>
      </c>
      <c r="I6" t="s">
        <v>14</v>
      </c>
    </row>
    <row r="7" spans="1:15" x14ac:dyDescent="0.3">
      <c r="A7" t="s">
        <v>24</v>
      </c>
      <c r="B7">
        <v>3.3</v>
      </c>
      <c r="C7">
        <v>4</v>
      </c>
      <c r="D7" t="s">
        <v>25</v>
      </c>
      <c r="E7" t="s">
        <v>26</v>
      </c>
      <c r="F7" t="s">
        <v>18</v>
      </c>
      <c r="G7" t="s">
        <v>27</v>
      </c>
      <c r="H7">
        <v>176</v>
      </c>
      <c r="I7" t="s">
        <v>28</v>
      </c>
    </row>
    <row r="8" spans="1:15" x14ac:dyDescent="0.3">
      <c r="A8" t="s">
        <v>29</v>
      </c>
      <c r="B8">
        <v>4.4000000000000004</v>
      </c>
      <c r="C8">
        <v>979</v>
      </c>
      <c r="D8" t="s">
        <v>30</v>
      </c>
      <c r="E8" t="s">
        <v>31</v>
      </c>
      <c r="F8" t="s">
        <v>18</v>
      </c>
      <c r="G8" t="s">
        <v>32</v>
      </c>
      <c r="H8">
        <v>177</v>
      </c>
      <c r="I8" t="s">
        <v>28</v>
      </c>
      <c r="O8">
        <f>AVERAGE(C4:C22)</f>
        <v>356.57894736842104</v>
      </c>
    </row>
    <row r="9" spans="1:15" x14ac:dyDescent="0.3">
      <c r="A9" t="s">
        <v>33</v>
      </c>
      <c r="B9">
        <v>4.8</v>
      </c>
      <c r="C9">
        <v>138</v>
      </c>
      <c r="D9" t="s">
        <v>16</v>
      </c>
      <c r="E9" t="s">
        <v>34</v>
      </c>
      <c r="F9" t="s">
        <v>18</v>
      </c>
      <c r="G9" t="s">
        <v>27</v>
      </c>
      <c r="H9">
        <v>175</v>
      </c>
      <c r="I9" t="s">
        <v>28</v>
      </c>
    </row>
    <row r="10" spans="1:15" x14ac:dyDescent="0.3">
      <c r="A10" t="s">
        <v>35</v>
      </c>
      <c r="B10">
        <v>4.5</v>
      </c>
      <c r="C10">
        <v>1145</v>
      </c>
      <c r="D10" t="s">
        <v>36</v>
      </c>
      <c r="E10" t="s">
        <v>37</v>
      </c>
      <c r="F10" t="s">
        <v>18</v>
      </c>
      <c r="G10" t="s">
        <v>38</v>
      </c>
      <c r="H10">
        <v>174</v>
      </c>
      <c r="I10" t="s">
        <v>28</v>
      </c>
    </row>
    <row r="11" spans="1:15" x14ac:dyDescent="0.3">
      <c r="A11" t="s">
        <v>39</v>
      </c>
      <c r="B11">
        <v>3.3</v>
      </c>
      <c r="C11">
        <v>747</v>
      </c>
      <c r="D11" t="s">
        <v>30</v>
      </c>
      <c r="E11" t="s">
        <v>40</v>
      </c>
      <c r="F11" t="s">
        <v>41</v>
      </c>
      <c r="G11" t="s">
        <v>42</v>
      </c>
      <c r="H11">
        <v>164</v>
      </c>
      <c r="I11" t="s">
        <v>14</v>
      </c>
    </row>
    <row r="12" spans="1:15" x14ac:dyDescent="0.3">
      <c r="A12" t="s">
        <v>43</v>
      </c>
      <c r="B12">
        <v>4.5</v>
      </c>
      <c r="C12">
        <v>252</v>
      </c>
      <c r="D12" t="s">
        <v>16</v>
      </c>
      <c r="E12" t="s">
        <v>44</v>
      </c>
      <c r="F12" t="s">
        <v>45</v>
      </c>
      <c r="G12" t="s">
        <v>46</v>
      </c>
      <c r="H12">
        <v>172</v>
      </c>
      <c r="I12" t="s">
        <v>14</v>
      </c>
    </row>
    <row r="13" spans="1:15" x14ac:dyDescent="0.3">
      <c r="A13" t="s">
        <v>47</v>
      </c>
      <c r="B13">
        <v>4.2</v>
      </c>
      <c r="C13">
        <v>327</v>
      </c>
      <c r="D13" t="s">
        <v>30</v>
      </c>
      <c r="E13" t="s">
        <v>48</v>
      </c>
      <c r="F13" t="s">
        <v>18</v>
      </c>
      <c r="G13" t="s">
        <v>32</v>
      </c>
      <c r="H13">
        <v>170</v>
      </c>
      <c r="I13" t="s">
        <v>14</v>
      </c>
    </row>
    <row r="14" spans="1:15" x14ac:dyDescent="0.3">
      <c r="A14" t="s">
        <v>49</v>
      </c>
      <c r="B14">
        <v>4.3</v>
      </c>
      <c r="C14">
        <v>6</v>
      </c>
      <c r="D14" t="s">
        <v>50</v>
      </c>
      <c r="E14" t="s">
        <v>51</v>
      </c>
      <c r="F14" t="s">
        <v>18</v>
      </c>
      <c r="G14" t="s">
        <v>32</v>
      </c>
      <c r="H14">
        <v>168</v>
      </c>
      <c r="I14" t="s">
        <v>14</v>
      </c>
    </row>
    <row r="15" spans="1:15" x14ac:dyDescent="0.3">
      <c r="A15" t="s">
        <v>52</v>
      </c>
      <c r="B15">
        <v>4.9000000000000004</v>
      </c>
      <c r="C15">
        <v>33</v>
      </c>
      <c r="D15" t="s">
        <v>30</v>
      </c>
      <c r="E15" t="s">
        <v>53</v>
      </c>
      <c r="F15" t="s">
        <v>18</v>
      </c>
      <c r="G15" t="s">
        <v>54</v>
      </c>
      <c r="H15">
        <v>173</v>
      </c>
      <c r="I15" t="s">
        <v>55</v>
      </c>
    </row>
    <row r="16" spans="1:15" x14ac:dyDescent="0.3">
      <c r="A16" t="s">
        <v>56</v>
      </c>
      <c r="B16">
        <v>4.0999999999999996</v>
      </c>
      <c r="C16">
        <v>249</v>
      </c>
      <c r="D16" t="s">
        <v>57</v>
      </c>
      <c r="E16" t="s">
        <v>58</v>
      </c>
      <c r="F16" t="s">
        <v>18</v>
      </c>
      <c r="G16" t="s">
        <v>59</v>
      </c>
      <c r="H16">
        <v>166</v>
      </c>
      <c r="I16" t="s">
        <v>55</v>
      </c>
    </row>
    <row r="17" spans="1:9" x14ac:dyDescent="0.3">
      <c r="A17" t="s">
        <v>60</v>
      </c>
      <c r="B17">
        <v>4.0999999999999996</v>
      </c>
      <c r="C17">
        <v>1040</v>
      </c>
      <c r="D17" t="s">
        <v>36</v>
      </c>
      <c r="E17" t="s">
        <v>61</v>
      </c>
      <c r="F17" t="s">
        <v>41</v>
      </c>
      <c r="G17" t="s">
        <v>62</v>
      </c>
      <c r="H17">
        <v>167</v>
      </c>
      <c r="I17" t="s">
        <v>55</v>
      </c>
    </row>
    <row r="18" spans="1:9" x14ac:dyDescent="0.3">
      <c r="A18" t="s">
        <v>63</v>
      </c>
      <c r="B18">
        <v>3.9</v>
      </c>
      <c r="C18">
        <v>38</v>
      </c>
      <c r="D18" t="s">
        <v>36</v>
      </c>
      <c r="E18" t="s">
        <v>64</v>
      </c>
      <c r="F18" t="s">
        <v>45</v>
      </c>
      <c r="G18" t="s">
        <v>65</v>
      </c>
      <c r="H18">
        <v>100</v>
      </c>
      <c r="I18" t="s">
        <v>55</v>
      </c>
    </row>
    <row r="19" spans="1:9" x14ac:dyDescent="0.3">
      <c r="A19" t="s">
        <v>66</v>
      </c>
      <c r="B19">
        <v>4.5</v>
      </c>
      <c r="C19">
        <v>489</v>
      </c>
      <c r="D19" t="s">
        <v>16</v>
      </c>
      <c r="E19" t="s">
        <v>67</v>
      </c>
      <c r="F19" t="s">
        <v>18</v>
      </c>
      <c r="G19" t="s">
        <v>68</v>
      </c>
      <c r="H19">
        <v>161</v>
      </c>
      <c r="I19" t="s">
        <v>55</v>
      </c>
    </row>
    <row r="20" spans="1:9" x14ac:dyDescent="0.3">
      <c r="A20" t="s">
        <v>69</v>
      </c>
      <c r="B20">
        <v>4.2</v>
      </c>
      <c r="C20">
        <v>5</v>
      </c>
      <c r="D20" t="s">
        <v>25</v>
      </c>
      <c r="E20" t="s">
        <v>70</v>
      </c>
      <c r="F20" t="s">
        <v>71</v>
      </c>
      <c r="G20" t="s">
        <v>72</v>
      </c>
      <c r="H20">
        <v>120</v>
      </c>
      <c r="I20" t="s">
        <v>55</v>
      </c>
    </row>
    <row r="21" spans="1:9" x14ac:dyDescent="0.3">
      <c r="A21" t="s">
        <v>73</v>
      </c>
      <c r="B21">
        <v>5</v>
      </c>
      <c r="C21">
        <v>9</v>
      </c>
      <c r="D21" t="s">
        <v>36</v>
      </c>
      <c r="E21" t="s">
        <v>74</v>
      </c>
      <c r="F21" t="s">
        <v>75</v>
      </c>
      <c r="G21" t="s">
        <v>72</v>
      </c>
      <c r="H21">
        <v>119</v>
      </c>
      <c r="I21" t="s">
        <v>14</v>
      </c>
    </row>
    <row r="22" spans="1:9" x14ac:dyDescent="0.3">
      <c r="A22" t="s">
        <v>76</v>
      </c>
      <c r="B22">
        <v>4.3</v>
      </c>
      <c r="C22">
        <v>30</v>
      </c>
      <c r="D22" t="s">
        <v>36</v>
      </c>
      <c r="E22" t="s">
        <v>77</v>
      </c>
      <c r="F22" t="s">
        <v>18</v>
      </c>
      <c r="G22" t="s">
        <v>27</v>
      </c>
      <c r="H22">
        <v>171</v>
      </c>
      <c r="I22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0983D-4079-4481-B4B2-E725390F27B4}">
  <dimension ref="A1:O22"/>
  <sheetViews>
    <sheetView workbookViewId="0">
      <selection activeCell="M13" sqref="M13"/>
    </sheetView>
  </sheetViews>
  <sheetFormatPr defaultRowHeight="14.4" x14ac:dyDescent="0.3"/>
  <cols>
    <col min="3" max="3" width="18.109375" customWidth="1"/>
    <col min="7" max="7" width="18.109375" customWidth="1"/>
    <col min="13" max="13" width="23.21875" customWidth="1"/>
  </cols>
  <sheetData>
    <row r="1" spans="1:15" x14ac:dyDescent="0.3">
      <c r="A1" t="s">
        <v>80</v>
      </c>
    </row>
    <row r="3" spans="1:15" x14ac:dyDescent="0.3">
      <c r="A3" t="s">
        <v>0</v>
      </c>
      <c r="B3" t="s">
        <v>1</v>
      </c>
      <c r="C3" t="s">
        <v>6</v>
      </c>
      <c r="D3" t="s">
        <v>2</v>
      </c>
      <c r="E3" t="s">
        <v>3</v>
      </c>
      <c r="F3" t="s">
        <v>4</v>
      </c>
      <c r="G3" t="s">
        <v>5</v>
      </c>
      <c r="H3" t="s">
        <v>7</v>
      </c>
      <c r="I3" t="s">
        <v>8</v>
      </c>
    </row>
    <row r="4" spans="1:15" x14ac:dyDescent="0.3">
      <c r="A4" t="s">
        <v>9</v>
      </c>
      <c r="B4">
        <v>4.5999999999999996</v>
      </c>
      <c r="C4" t="s">
        <v>13</v>
      </c>
      <c r="D4">
        <v>0</v>
      </c>
      <c r="E4" t="s">
        <v>10</v>
      </c>
      <c r="F4" t="s">
        <v>11</v>
      </c>
      <c r="G4" t="s">
        <v>12</v>
      </c>
      <c r="H4">
        <v>165</v>
      </c>
      <c r="I4" t="s">
        <v>14</v>
      </c>
    </row>
    <row r="5" spans="1:15" x14ac:dyDescent="0.3">
      <c r="A5" t="s">
        <v>15</v>
      </c>
      <c r="B5">
        <v>4.5999999999999996</v>
      </c>
      <c r="C5" t="s">
        <v>19</v>
      </c>
      <c r="D5">
        <v>718</v>
      </c>
      <c r="E5" t="s">
        <v>16</v>
      </c>
      <c r="F5" t="s">
        <v>17</v>
      </c>
      <c r="G5" t="s">
        <v>18</v>
      </c>
      <c r="H5">
        <v>163</v>
      </c>
      <c r="I5" t="s">
        <v>14</v>
      </c>
      <c r="O5" t="s">
        <v>6</v>
      </c>
    </row>
    <row r="6" spans="1:15" x14ac:dyDescent="0.3">
      <c r="A6" t="s">
        <v>20</v>
      </c>
      <c r="B6">
        <v>4.2</v>
      </c>
      <c r="C6" t="s">
        <v>23</v>
      </c>
      <c r="D6">
        <v>566</v>
      </c>
      <c r="E6" t="s">
        <v>16</v>
      </c>
      <c r="F6" t="s">
        <v>21</v>
      </c>
      <c r="G6" t="s">
        <v>22</v>
      </c>
      <c r="H6">
        <v>162</v>
      </c>
      <c r="I6" t="s">
        <v>14</v>
      </c>
      <c r="O6" t="s">
        <v>42</v>
      </c>
    </row>
    <row r="7" spans="1:15" x14ac:dyDescent="0.3">
      <c r="A7" t="s">
        <v>24</v>
      </c>
      <c r="B7">
        <v>3.3</v>
      </c>
      <c r="C7" t="s">
        <v>27</v>
      </c>
      <c r="D7">
        <v>4</v>
      </c>
      <c r="E7" t="s">
        <v>25</v>
      </c>
      <c r="F7" t="s">
        <v>26</v>
      </c>
      <c r="G7" t="s">
        <v>18</v>
      </c>
      <c r="H7">
        <v>176</v>
      </c>
      <c r="I7" t="s">
        <v>28</v>
      </c>
    </row>
    <row r="8" spans="1:15" x14ac:dyDescent="0.3">
      <c r="A8" t="s">
        <v>29</v>
      </c>
      <c r="B8">
        <v>4.4000000000000004</v>
      </c>
      <c r="C8" t="s">
        <v>32</v>
      </c>
      <c r="D8">
        <v>979</v>
      </c>
      <c r="E8" t="s">
        <v>30</v>
      </c>
      <c r="F8" t="s">
        <v>31</v>
      </c>
      <c r="G8" t="s">
        <v>18</v>
      </c>
      <c r="H8">
        <v>177</v>
      </c>
      <c r="I8" t="s">
        <v>28</v>
      </c>
    </row>
    <row r="9" spans="1:15" x14ac:dyDescent="0.3">
      <c r="A9" t="s">
        <v>33</v>
      </c>
      <c r="B9">
        <v>4.8</v>
      </c>
      <c r="C9" t="s">
        <v>27</v>
      </c>
      <c r="D9">
        <v>138</v>
      </c>
      <c r="E9" t="s">
        <v>16</v>
      </c>
      <c r="F9" t="s">
        <v>34</v>
      </c>
      <c r="G9" t="s">
        <v>18</v>
      </c>
      <c r="H9">
        <v>175</v>
      </c>
      <c r="I9" t="s">
        <v>28</v>
      </c>
    </row>
    <row r="10" spans="1:15" x14ac:dyDescent="0.3">
      <c r="A10" t="s">
        <v>35</v>
      </c>
      <c r="B10">
        <v>4.5</v>
      </c>
      <c r="C10" t="s">
        <v>38</v>
      </c>
      <c r="D10">
        <v>1145</v>
      </c>
      <c r="E10" t="s">
        <v>36</v>
      </c>
      <c r="F10" t="s">
        <v>37</v>
      </c>
      <c r="G10" t="s">
        <v>18</v>
      </c>
      <c r="H10">
        <v>174</v>
      </c>
      <c r="I10" t="s">
        <v>28</v>
      </c>
    </row>
    <row r="11" spans="1:15" x14ac:dyDescent="0.3">
      <c r="A11" t="s">
        <v>39</v>
      </c>
      <c r="B11">
        <v>3.3</v>
      </c>
      <c r="C11" t="s">
        <v>42</v>
      </c>
      <c r="D11">
        <v>747</v>
      </c>
      <c r="E11" t="s">
        <v>30</v>
      </c>
      <c r="F11" t="s">
        <v>40</v>
      </c>
      <c r="G11" t="s">
        <v>41</v>
      </c>
      <c r="H11">
        <v>164</v>
      </c>
      <c r="I11" t="s">
        <v>14</v>
      </c>
    </row>
    <row r="12" spans="1:15" x14ac:dyDescent="0.3">
      <c r="A12" t="s">
        <v>43</v>
      </c>
      <c r="B12">
        <v>4.5</v>
      </c>
      <c r="C12" t="s">
        <v>46</v>
      </c>
      <c r="D12">
        <v>252</v>
      </c>
      <c r="E12" t="s">
        <v>16</v>
      </c>
      <c r="F12" t="s">
        <v>44</v>
      </c>
      <c r="G12" t="s">
        <v>45</v>
      </c>
      <c r="H12">
        <v>172</v>
      </c>
      <c r="I12" t="s">
        <v>14</v>
      </c>
      <c r="M12" t="e">
        <f>VLOOKUP("Fast food restaurant",B4:C22,1,FALSE)</f>
        <v>#N/A</v>
      </c>
    </row>
    <row r="13" spans="1:15" x14ac:dyDescent="0.3">
      <c r="A13" t="s">
        <v>47</v>
      </c>
      <c r="B13">
        <v>4.2</v>
      </c>
      <c r="C13" t="s">
        <v>32</v>
      </c>
      <c r="D13">
        <v>327</v>
      </c>
      <c r="E13" t="s">
        <v>30</v>
      </c>
      <c r="F13" t="s">
        <v>48</v>
      </c>
      <c r="G13" t="s">
        <v>18</v>
      </c>
      <c r="H13">
        <v>170</v>
      </c>
      <c r="I13" t="s">
        <v>14</v>
      </c>
    </row>
    <row r="14" spans="1:15" x14ac:dyDescent="0.3">
      <c r="A14" t="s">
        <v>49</v>
      </c>
      <c r="B14">
        <v>4.3</v>
      </c>
      <c r="C14" t="s">
        <v>32</v>
      </c>
      <c r="D14">
        <v>6</v>
      </c>
      <c r="E14" t="s">
        <v>50</v>
      </c>
      <c r="F14" t="s">
        <v>51</v>
      </c>
      <c r="G14" t="s">
        <v>18</v>
      </c>
      <c r="H14">
        <v>168</v>
      </c>
      <c r="I14" t="s">
        <v>14</v>
      </c>
    </row>
    <row r="15" spans="1:15" x14ac:dyDescent="0.3">
      <c r="A15" t="s">
        <v>52</v>
      </c>
      <c r="B15">
        <v>4.9000000000000004</v>
      </c>
      <c r="C15" t="s">
        <v>54</v>
      </c>
      <c r="D15">
        <v>33</v>
      </c>
      <c r="E15" t="s">
        <v>30</v>
      </c>
      <c r="F15" t="s">
        <v>53</v>
      </c>
      <c r="G15" t="s">
        <v>18</v>
      </c>
      <c r="H15">
        <v>173</v>
      </c>
      <c r="I15" t="s">
        <v>55</v>
      </c>
    </row>
    <row r="16" spans="1:15" x14ac:dyDescent="0.3">
      <c r="A16" t="s">
        <v>56</v>
      </c>
      <c r="B16">
        <v>4.0999999999999996</v>
      </c>
      <c r="C16" t="s">
        <v>59</v>
      </c>
      <c r="D16">
        <v>249</v>
      </c>
      <c r="E16" t="s">
        <v>57</v>
      </c>
      <c r="F16" t="s">
        <v>58</v>
      </c>
      <c r="G16" t="s">
        <v>18</v>
      </c>
      <c r="H16">
        <v>166</v>
      </c>
      <c r="I16" t="s">
        <v>55</v>
      </c>
    </row>
    <row r="17" spans="1:9" x14ac:dyDescent="0.3">
      <c r="A17" t="s">
        <v>60</v>
      </c>
      <c r="B17">
        <v>4.0999999999999996</v>
      </c>
      <c r="C17" t="s">
        <v>62</v>
      </c>
      <c r="D17">
        <v>1040</v>
      </c>
      <c r="E17" t="s">
        <v>36</v>
      </c>
      <c r="F17" t="s">
        <v>61</v>
      </c>
      <c r="G17" t="s">
        <v>41</v>
      </c>
      <c r="H17">
        <v>167</v>
      </c>
      <c r="I17" t="s">
        <v>55</v>
      </c>
    </row>
    <row r="18" spans="1:9" x14ac:dyDescent="0.3">
      <c r="A18" t="s">
        <v>63</v>
      </c>
      <c r="B18">
        <v>3.9</v>
      </c>
      <c r="C18" t="s">
        <v>65</v>
      </c>
      <c r="D18">
        <v>38</v>
      </c>
      <c r="E18" t="s">
        <v>36</v>
      </c>
      <c r="F18" t="s">
        <v>64</v>
      </c>
      <c r="G18" t="s">
        <v>45</v>
      </c>
      <c r="H18">
        <v>100</v>
      </c>
      <c r="I18" t="s">
        <v>55</v>
      </c>
    </row>
    <row r="19" spans="1:9" x14ac:dyDescent="0.3">
      <c r="A19" t="s">
        <v>66</v>
      </c>
      <c r="B19">
        <v>4.5</v>
      </c>
      <c r="C19" t="s">
        <v>68</v>
      </c>
      <c r="D19">
        <v>489</v>
      </c>
      <c r="E19" t="s">
        <v>16</v>
      </c>
      <c r="F19" t="s">
        <v>67</v>
      </c>
      <c r="G19" t="s">
        <v>18</v>
      </c>
      <c r="H19">
        <v>161</v>
      </c>
      <c r="I19" t="s">
        <v>55</v>
      </c>
    </row>
    <row r="20" spans="1:9" x14ac:dyDescent="0.3">
      <c r="A20" t="s">
        <v>69</v>
      </c>
      <c r="B20">
        <v>4.2</v>
      </c>
      <c r="C20" t="s">
        <v>72</v>
      </c>
      <c r="D20">
        <v>5</v>
      </c>
      <c r="E20" t="s">
        <v>25</v>
      </c>
      <c r="F20" t="s">
        <v>70</v>
      </c>
      <c r="G20" t="s">
        <v>71</v>
      </c>
      <c r="H20">
        <v>120</v>
      </c>
      <c r="I20" t="s">
        <v>55</v>
      </c>
    </row>
    <row r="21" spans="1:9" x14ac:dyDescent="0.3">
      <c r="A21" t="s">
        <v>73</v>
      </c>
      <c r="B21">
        <v>5</v>
      </c>
      <c r="C21" t="s">
        <v>72</v>
      </c>
      <c r="D21">
        <v>9</v>
      </c>
      <c r="E21" t="s">
        <v>36</v>
      </c>
      <c r="F21" t="s">
        <v>74</v>
      </c>
      <c r="G21" t="s">
        <v>75</v>
      </c>
      <c r="H21">
        <v>119</v>
      </c>
      <c r="I21" t="s">
        <v>14</v>
      </c>
    </row>
    <row r="22" spans="1:9" x14ac:dyDescent="0.3">
      <c r="A22" t="s">
        <v>76</v>
      </c>
      <c r="B22">
        <v>4.3</v>
      </c>
      <c r="C22" t="s">
        <v>27</v>
      </c>
      <c r="D22">
        <v>30</v>
      </c>
      <c r="E22" t="s">
        <v>36</v>
      </c>
      <c r="F22" t="s">
        <v>77</v>
      </c>
      <c r="G22" t="s">
        <v>18</v>
      </c>
      <c r="H22">
        <v>171</v>
      </c>
      <c r="I22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3B1F-C9EF-46E7-9B95-6F0AB5C79D55}">
  <dimension ref="A1:Q22"/>
  <sheetViews>
    <sheetView workbookViewId="0">
      <selection activeCell="O15" sqref="O15"/>
    </sheetView>
  </sheetViews>
  <sheetFormatPr defaultRowHeight="14.4" x14ac:dyDescent="0.3"/>
  <sheetData>
    <row r="1" spans="1:17" x14ac:dyDescent="0.3">
      <c r="A1" t="s">
        <v>79</v>
      </c>
    </row>
    <row r="3" spans="1:17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17" x14ac:dyDescent="0.3">
      <c r="A4" t="s">
        <v>9</v>
      </c>
      <c r="B4">
        <v>4.5999999999999996</v>
      </c>
      <c r="C4">
        <v>0</v>
      </c>
      <c r="D4" t="s">
        <v>10</v>
      </c>
      <c r="E4" t="s">
        <v>11</v>
      </c>
      <c r="F4" t="s">
        <v>12</v>
      </c>
      <c r="G4" t="s">
        <v>13</v>
      </c>
      <c r="H4">
        <v>165</v>
      </c>
      <c r="I4" t="s">
        <v>14</v>
      </c>
    </row>
    <row r="5" spans="1:17" x14ac:dyDescent="0.3">
      <c r="A5" t="s">
        <v>15</v>
      </c>
      <c r="B5">
        <v>4.5999999999999996</v>
      </c>
      <c r="C5">
        <v>718</v>
      </c>
      <c r="D5" t="s">
        <v>16</v>
      </c>
      <c r="E5" t="s">
        <v>17</v>
      </c>
      <c r="F5" t="s">
        <v>18</v>
      </c>
      <c r="G5" t="s">
        <v>19</v>
      </c>
      <c r="H5">
        <v>163</v>
      </c>
      <c r="I5" t="s">
        <v>14</v>
      </c>
    </row>
    <row r="6" spans="1:17" x14ac:dyDescent="0.3">
      <c r="A6" t="s">
        <v>20</v>
      </c>
      <c r="B6">
        <v>4.2</v>
      </c>
      <c r="C6">
        <v>566</v>
      </c>
      <c r="D6" t="s">
        <v>16</v>
      </c>
      <c r="E6" t="s">
        <v>21</v>
      </c>
      <c r="F6" t="s">
        <v>22</v>
      </c>
      <c r="G6" t="s">
        <v>23</v>
      </c>
      <c r="H6">
        <v>162</v>
      </c>
      <c r="I6" t="s">
        <v>14</v>
      </c>
    </row>
    <row r="7" spans="1:17" x14ac:dyDescent="0.3">
      <c r="A7" t="s">
        <v>24</v>
      </c>
      <c r="B7">
        <v>3.3</v>
      </c>
      <c r="C7">
        <v>4</v>
      </c>
      <c r="D7" t="s">
        <v>25</v>
      </c>
      <c r="E7" t="s">
        <v>26</v>
      </c>
      <c r="F7" t="s">
        <v>18</v>
      </c>
      <c r="G7" t="s">
        <v>27</v>
      </c>
      <c r="H7">
        <v>176</v>
      </c>
      <c r="I7" t="s">
        <v>28</v>
      </c>
    </row>
    <row r="8" spans="1:17" x14ac:dyDescent="0.3">
      <c r="A8" t="s">
        <v>29</v>
      </c>
      <c r="B8">
        <v>4.4000000000000004</v>
      </c>
      <c r="C8">
        <v>979</v>
      </c>
      <c r="D8" t="s">
        <v>30</v>
      </c>
      <c r="E8" t="s">
        <v>31</v>
      </c>
      <c r="F8" t="s">
        <v>18</v>
      </c>
      <c r="G8" t="s">
        <v>32</v>
      </c>
      <c r="H8">
        <v>177</v>
      </c>
      <c r="I8" t="s">
        <v>28</v>
      </c>
      <c r="O8" t="s">
        <v>8</v>
      </c>
      <c r="Q8" t="s">
        <v>7</v>
      </c>
    </row>
    <row r="9" spans="1:17" x14ac:dyDescent="0.3">
      <c r="A9" t="s">
        <v>33</v>
      </c>
      <c r="B9">
        <v>4.8</v>
      </c>
      <c r="C9">
        <v>138</v>
      </c>
      <c r="D9" t="s">
        <v>16</v>
      </c>
      <c r="E9" t="s">
        <v>34</v>
      </c>
      <c r="F9" t="s">
        <v>18</v>
      </c>
      <c r="G9" t="s">
        <v>27</v>
      </c>
      <c r="H9">
        <v>175</v>
      </c>
      <c r="I9" t="s">
        <v>28</v>
      </c>
      <c r="O9" t="s">
        <v>28</v>
      </c>
      <c r="Q9" t="s">
        <v>78</v>
      </c>
    </row>
    <row r="10" spans="1:17" x14ac:dyDescent="0.3">
      <c r="A10" t="s">
        <v>35</v>
      </c>
      <c r="B10">
        <v>4.5</v>
      </c>
      <c r="C10">
        <v>1145</v>
      </c>
      <c r="D10" t="s">
        <v>36</v>
      </c>
      <c r="E10" t="s">
        <v>37</v>
      </c>
      <c r="F10" t="s">
        <v>18</v>
      </c>
      <c r="G10" t="s">
        <v>38</v>
      </c>
      <c r="H10">
        <v>174</v>
      </c>
      <c r="I10" t="s">
        <v>28</v>
      </c>
    </row>
    <row r="11" spans="1:17" x14ac:dyDescent="0.3">
      <c r="A11" t="s">
        <v>39</v>
      </c>
      <c r="B11">
        <v>3.3</v>
      </c>
      <c r="C11">
        <v>747</v>
      </c>
      <c r="D11" t="s">
        <v>30</v>
      </c>
      <c r="E11" t="s">
        <v>40</v>
      </c>
      <c r="F11" t="s">
        <v>41</v>
      </c>
      <c r="G11" t="s">
        <v>42</v>
      </c>
      <c r="H11">
        <v>164</v>
      </c>
      <c r="I11" t="s">
        <v>14</v>
      </c>
    </row>
    <row r="12" spans="1:17" x14ac:dyDescent="0.3">
      <c r="A12" t="s">
        <v>43</v>
      </c>
      <c r="B12">
        <v>4.5</v>
      </c>
      <c r="C12">
        <v>252</v>
      </c>
      <c r="D12" t="s">
        <v>16</v>
      </c>
      <c r="E12" t="s">
        <v>44</v>
      </c>
      <c r="F12" t="s">
        <v>45</v>
      </c>
      <c r="G12" t="s">
        <v>46</v>
      </c>
      <c r="H12">
        <v>172</v>
      </c>
      <c r="I12" t="s">
        <v>14</v>
      </c>
    </row>
    <row r="13" spans="1:17" x14ac:dyDescent="0.3">
      <c r="A13" t="s">
        <v>47</v>
      </c>
      <c r="B13">
        <v>4.2</v>
      </c>
      <c r="C13">
        <v>327</v>
      </c>
      <c r="D13" t="s">
        <v>30</v>
      </c>
      <c r="E13" t="s">
        <v>48</v>
      </c>
      <c r="F13" t="s">
        <v>18</v>
      </c>
      <c r="G13" t="s">
        <v>32</v>
      </c>
      <c r="H13">
        <v>170</v>
      </c>
      <c r="I13" t="s">
        <v>14</v>
      </c>
    </row>
    <row r="14" spans="1:17" x14ac:dyDescent="0.3">
      <c r="A14" t="s">
        <v>49</v>
      </c>
      <c r="B14">
        <v>4.3</v>
      </c>
      <c r="C14">
        <v>6</v>
      </c>
      <c r="D14" t="s">
        <v>50</v>
      </c>
      <c r="E14" t="s">
        <v>51</v>
      </c>
      <c r="F14" t="s">
        <v>18</v>
      </c>
      <c r="G14" t="s">
        <v>32</v>
      </c>
      <c r="H14">
        <v>168</v>
      </c>
      <c r="I14" t="s">
        <v>14</v>
      </c>
      <c r="O14">
        <f>DSUM(A3:I22,2,O8:Q9)</f>
        <v>17</v>
      </c>
    </row>
    <row r="15" spans="1:17" x14ac:dyDescent="0.3">
      <c r="A15" t="s">
        <v>52</v>
      </c>
      <c r="B15">
        <v>4.9000000000000004</v>
      </c>
      <c r="C15">
        <v>33</v>
      </c>
      <c r="D15" t="s">
        <v>30</v>
      </c>
      <c r="E15" t="s">
        <v>53</v>
      </c>
      <c r="F15" t="s">
        <v>18</v>
      </c>
      <c r="G15" t="s">
        <v>54</v>
      </c>
      <c r="H15">
        <v>173</v>
      </c>
      <c r="I15" t="s">
        <v>55</v>
      </c>
    </row>
    <row r="16" spans="1:17" x14ac:dyDescent="0.3">
      <c r="A16" t="s">
        <v>56</v>
      </c>
      <c r="B16">
        <v>4.0999999999999996</v>
      </c>
      <c r="C16">
        <v>249</v>
      </c>
      <c r="D16" t="s">
        <v>57</v>
      </c>
      <c r="E16" t="s">
        <v>58</v>
      </c>
      <c r="F16" t="s">
        <v>18</v>
      </c>
      <c r="G16" t="s">
        <v>59</v>
      </c>
      <c r="H16">
        <v>166</v>
      </c>
      <c r="I16" t="s">
        <v>55</v>
      </c>
    </row>
    <row r="17" spans="1:9" x14ac:dyDescent="0.3">
      <c r="A17" t="s">
        <v>60</v>
      </c>
      <c r="B17">
        <v>4.0999999999999996</v>
      </c>
      <c r="C17">
        <v>1040</v>
      </c>
      <c r="D17" t="s">
        <v>36</v>
      </c>
      <c r="E17" t="s">
        <v>61</v>
      </c>
      <c r="F17" t="s">
        <v>41</v>
      </c>
      <c r="G17" t="s">
        <v>62</v>
      </c>
      <c r="H17">
        <v>167</v>
      </c>
      <c r="I17" t="s">
        <v>55</v>
      </c>
    </row>
    <row r="18" spans="1:9" x14ac:dyDescent="0.3">
      <c r="A18" t="s">
        <v>63</v>
      </c>
      <c r="B18">
        <v>3.9</v>
      </c>
      <c r="C18">
        <v>38</v>
      </c>
      <c r="D18" t="s">
        <v>36</v>
      </c>
      <c r="E18" t="s">
        <v>64</v>
      </c>
      <c r="F18" t="s">
        <v>45</v>
      </c>
      <c r="G18" t="s">
        <v>65</v>
      </c>
      <c r="H18">
        <v>100</v>
      </c>
      <c r="I18" t="s">
        <v>55</v>
      </c>
    </row>
    <row r="19" spans="1:9" x14ac:dyDescent="0.3">
      <c r="A19" t="s">
        <v>66</v>
      </c>
      <c r="B19">
        <v>4.5</v>
      </c>
      <c r="C19">
        <v>489</v>
      </c>
      <c r="D19" t="s">
        <v>16</v>
      </c>
      <c r="E19" t="s">
        <v>67</v>
      </c>
      <c r="F19" t="s">
        <v>18</v>
      </c>
      <c r="G19" t="s">
        <v>68</v>
      </c>
      <c r="H19">
        <v>161</v>
      </c>
      <c r="I19" t="s">
        <v>55</v>
      </c>
    </row>
    <row r="20" spans="1:9" x14ac:dyDescent="0.3">
      <c r="A20" t="s">
        <v>69</v>
      </c>
      <c r="B20">
        <v>4.2</v>
      </c>
      <c r="C20">
        <v>5</v>
      </c>
      <c r="D20" t="s">
        <v>25</v>
      </c>
      <c r="E20" t="s">
        <v>70</v>
      </c>
      <c r="F20" t="s">
        <v>71</v>
      </c>
      <c r="G20" t="s">
        <v>72</v>
      </c>
      <c r="H20">
        <v>120</v>
      </c>
      <c r="I20" t="s">
        <v>55</v>
      </c>
    </row>
    <row r="21" spans="1:9" x14ac:dyDescent="0.3">
      <c r="A21" t="s">
        <v>73</v>
      </c>
      <c r="B21">
        <v>5</v>
      </c>
      <c r="C21">
        <v>9</v>
      </c>
      <c r="D21" t="s">
        <v>36</v>
      </c>
      <c r="E21" t="s">
        <v>74</v>
      </c>
      <c r="F21" t="s">
        <v>75</v>
      </c>
      <c r="G21" t="s">
        <v>72</v>
      </c>
      <c r="H21">
        <v>119</v>
      </c>
      <c r="I21" t="s">
        <v>14</v>
      </c>
    </row>
    <row r="22" spans="1:9" x14ac:dyDescent="0.3">
      <c r="A22" t="s">
        <v>76</v>
      </c>
      <c r="B22">
        <v>4.3</v>
      </c>
      <c r="C22">
        <v>30</v>
      </c>
      <c r="D22" t="s">
        <v>36</v>
      </c>
      <c r="E22" t="s">
        <v>77</v>
      </c>
      <c r="F22" t="s">
        <v>18</v>
      </c>
      <c r="G22" t="s">
        <v>27</v>
      </c>
      <c r="H22">
        <v>171</v>
      </c>
      <c r="I2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pivots </vt:lpstr>
      <vt:lpstr>Datasheet</vt:lpstr>
      <vt:lpstr>Pivot questions </vt:lpstr>
      <vt:lpstr>Normal questions </vt:lpstr>
      <vt:lpstr>Sheet6</vt:lpstr>
      <vt:lpstr>Sheet7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2024-12-26T02:57:24Z</dcterms:created>
  <dcterms:modified xsi:type="dcterms:W3CDTF">2024-12-26T04:28:17Z</dcterms:modified>
</cp:coreProperties>
</file>