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Swetanshu\Desktop\"/>
    </mc:Choice>
  </mc:AlternateContent>
  <xr:revisionPtr revIDLastSave="0" documentId="13_ncr:1_{533DA90A-91E1-475C-B744-8CF9C86F102E}" xr6:coauthVersionLast="47" xr6:coauthVersionMax="47" xr10:uidLastSave="{00000000-0000-0000-0000-000000000000}"/>
  <bookViews>
    <workbookView xWindow="-108" yWindow="-108" windowWidth="23256" windowHeight="12456" firstSheet="4" activeTab="9" xr2:uid="{AB58FDBE-0108-4F8B-977E-DD3209D04F89}"/>
  </bookViews>
  <sheets>
    <sheet name="Question 1" sheetId="4" r:id="rId1"/>
    <sheet name="Question 5" sheetId="5" r:id="rId2"/>
    <sheet name="Question 6" sheetId="6" r:id="rId3"/>
    <sheet name="Question 2" sheetId="7" r:id="rId4"/>
    <sheet name="Question 3" sheetId="8" r:id="rId5"/>
    <sheet name="Question 4" sheetId="9" r:id="rId6"/>
    <sheet name="total category" sheetId="10" r:id="rId7"/>
    <sheet name="Google play store dataset " sheetId="1" r:id="rId8"/>
    <sheet name="Questions " sheetId="2" r:id="rId9"/>
    <sheet name="Dashboards" sheetId="3" r:id="rId10"/>
  </sheets>
  <definedNames>
    <definedName name="Slicer_App">#N/A</definedName>
    <definedName name="Slicer_Category">#N/A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42" i="1" l="1"/>
  <c r="O42" i="1"/>
  <c r="N42" i="1"/>
  <c r="L42" i="1"/>
  <c r="G42" i="1"/>
  <c r="F42" i="1"/>
  <c r="E42" i="1"/>
  <c r="D42" i="1"/>
  <c r="A42" i="1"/>
  <c r="P41" i="1"/>
  <c r="O41" i="1"/>
  <c r="N41" i="1"/>
  <c r="L41" i="1"/>
  <c r="G41" i="1"/>
  <c r="F41" i="1"/>
  <c r="E41" i="1"/>
  <c r="D41" i="1"/>
  <c r="A41" i="1"/>
  <c r="P40" i="1"/>
  <c r="O40" i="1"/>
  <c r="N40" i="1"/>
  <c r="L40" i="1"/>
  <c r="G40" i="1"/>
  <c r="F40" i="1"/>
  <c r="E40" i="1"/>
  <c r="D40" i="1"/>
  <c r="A40" i="1"/>
  <c r="P39" i="1"/>
  <c r="O39" i="1"/>
  <c r="N39" i="1"/>
  <c r="L39" i="1"/>
  <c r="G39" i="1"/>
  <c r="F39" i="1"/>
  <c r="E39" i="1"/>
  <c r="D39" i="1"/>
  <c r="A39" i="1"/>
  <c r="P38" i="1"/>
  <c r="O38" i="1"/>
  <c r="N38" i="1"/>
  <c r="L38" i="1"/>
  <c r="G38" i="1"/>
  <c r="F38" i="1"/>
  <c r="E38" i="1"/>
  <c r="D38" i="1"/>
  <c r="A38" i="1"/>
  <c r="P37" i="1"/>
  <c r="O37" i="1"/>
  <c r="N37" i="1"/>
  <c r="L37" i="1"/>
  <c r="G37" i="1"/>
  <c r="F37" i="1"/>
  <c r="E37" i="1"/>
  <c r="D37" i="1"/>
  <c r="A37" i="1"/>
  <c r="P36" i="1"/>
  <c r="O36" i="1"/>
  <c r="N36" i="1"/>
  <c r="L36" i="1"/>
  <c r="G36" i="1"/>
  <c r="F36" i="1"/>
  <c r="E36" i="1"/>
  <c r="D36" i="1"/>
  <c r="A36" i="1"/>
  <c r="P35" i="1"/>
  <c r="O35" i="1"/>
  <c r="N35" i="1"/>
  <c r="L35" i="1"/>
  <c r="G35" i="1"/>
  <c r="F35" i="1"/>
  <c r="E35" i="1"/>
  <c r="D35" i="1"/>
  <c r="A35" i="1"/>
  <c r="P34" i="1"/>
  <c r="O34" i="1"/>
  <c r="N34" i="1"/>
  <c r="L34" i="1"/>
  <c r="G34" i="1"/>
  <c r="F34" i="1"/>
  <c r="E34" i="1"/>
  <c r="D34" i="1"/>
  <c r="A34" i="1"/>
  <c r="P33" i="1"/>
  <c r="O33" i="1"/>
  <c r="N33" i="1"/>
  <c r="L33" i="1"/>
  <c r="G33" i="1"/>
  <c r="F33" i="1"/>
  <c r="E33" i="1"/>
  <c r="D33" i="1"/>
  <c r="A33" i="1"/>
  <c r="P32" i="1"/>
  <c r="O32" i="1"/>
  <c r="N32" i="1"/>
  <c r="L32" i="1"/>
  <c r="G32" i="1"/>
  <c r="F32" i="1"/>
  <c r="E32" i="1"/>
  <c r="D32" i="1"/>
  <c r="A32" i="1"/>
  <c r="P31" i="1"/>
  <c r="O31" i="1"/>
  <c r="N31" i="1"/>
  <c r="L31" i="1"/>
  <c r="G31" i="1"/>
  <c r="F31" i="1"/>
  <c r="E31" i="1"/>
  <c r="D31" i="1"/>
  <c r="A31" i="1"/>
</calcChain>
</file>

<file path=xl/sharedStrings.xml><?xml version="1.0" encoding="utf-8"?>
<sst xmlns="http://schemas.openxmlformats.org/spreadsheetml/2006/main" count="327" uniqueCount="105">
  <si>
    <t>App</t>
  </si>
  <si>
    <t>Category</t>
  </si>
  <si>
    <t>Rating</t>
  </si>
  <si>
    <t>Reviews</t>
  </si>
  <si>
    <t>Size</t>
  </si>
  <si>
    <t>Installs</t>
  </si>
  <si>
    <t>Type</t>
  </si>
  <si>
    <t>Price</t>
  </si>
  <si>
    <t>Content Rating</t>
  </si>
  <si>
    <t>Genres</t>
  </si>
  <si>
    <t>Current Ver</t>
  </si>
  <si>
    <t>Android Ver</t>
  </si>
  <si>
    <t>Day</t>
  </si>
  <si>
    <t>month</t>
  </si>
  <si>
    <t>year</t>
  </si>
  <si>
    <t>Photo Editor &amp; Candy Camera &amp; Grid &amp; ScrapBook</t>
  </si>
  <si>
    <t>ART_AND_DESIGN</t>
  </si>
  <si>
    <t>Free</t>
  </si>
  <si>
    <t>Everyone</t>
  </si>
  <si>
    <t>Art &amp; Design</t>
  </si>
  <si>
    <t>1.0.0</t>
  </si>
  <si>
    <t>4.0.3 and up</t>
  </si>
  <si>
    <t>Coloring book moana</t>
  </si>
  <si>
    <t>Art &amp; Design;Pretend Play</t>
  </si>
  <si>
    <t>2.0.0</t>
  </si>
  <si>
    <t>U Launcher Lite â€“ FREE Live Cool Themes, Hide Apps</t>
  </si>
  <si>
    <t>1.2.4</t>
  </si>
  <si>
    <t>Sketch - Draw &amp; Paint</t>
  </si>
  <si>
    <t>Teen</t>
  </si>
  <si>
    <t>Varies with device</t>
  </si>
  <si>
    <t>4.2 and up</t>
  </si>
  <si>
    <t>Pixel Draw - Number Art Coloring Book</t>
  </si>
  <si>
    <t>Art &amp; Design;Creativity</t>
  </si>
  <si>
    <t>4.4 and up</t>
  </si>
  <si>
    <t>Paper flowers instructions</t>
  </si>
  <si>
    <t>2.3 and up</t>
  </si>
  <si>
    <t>Smoke Effect Photo Maker - Smoke Editor</t>
  </si>
  <si>
    <t>6.1.61.1</t>
  </si>
  <si>
    <t>2.9.2</t>
  </si>
  <si>
    <t>3.0 and up</t>
  </si>
  <si>
    <t>1.0.4</t>
  </si>
  <si>
    <t>4.1 and up</t>
  </si>
  <si>
    <t>1.0.15</t>
  </si>
  <si>
    <t>4.0 and up</t>
  </si>
  <si>
    <t>1.2.3</t>
  </si>
  <si>
    <t>2.2.5</t>
  </si>
  <si>
    <t>5.5.4</t>
  </si>
  <si>
    <t>Everyone 10+</t>
  </si>
  <si>
    <t>2.2.6.2</t>
  </si>
  <si>
    <t>1.1.3</t>
  </si>
  <si>
    <t>1.0.8</t>
  </si>
  <si>
    <t>Monster Truck Stunt 3D 2019</t>
  </si>
  <si>
    <t>AUTO_AND_VEHICLES</t>
  </si>
  <si>
    <t>Real Tractor Farming</t>
  </si>
  <si>
    <t>Ultimate F1 Racing Championship</t>
  </si>
  <si>
    <t>Used Cars and Trucks for Sale</t>
  </si>
  <si>
    <t>American Muscle Car Race</t>
  </si>
  <si>
    <t>Offroad Oil Tanker Driver Transport Truck 2019</t>
  </si>
  <si>
    <t>Tickets SDA 2018 and Exam from the State Traffic Safety Inspectorate with Drom.ru</t>
  </si>
  <si>
    <t>Gas Prices (Germany only)</t>
  </si>
  <si>
    <t>Extreme Rally Championship</t>
  </si>
  <si>
    <t>Restart Navigator</t>
  </si>
  <si>
    <t>Hush - Beauty for Everyone</t>
  </si>
  <si>
    <t>BEAUTY</t>
  </si>
  <si>
    <t>ipsy: Makeup, Beauty, and Tips</t>
  </si>
  <si>
    <t>Natural recipes for your beauty</t>
  </si>
  <si>
    <t>BestCam Selfie-selfie, beauty camera, photo editor</t>
  </si>
  <si>
    <t>Mirror - Zoom &amp; Exposure -</t>
  </si>
  <si>
    <t>Download free book with green book</t>
  </si>
  <si>
    <t>BOOKS_AND_REFERENCE</t>
  </si>
  <si>
    <t>Wikipedia</t>
  </si>
  <si>
    <t>Amazon Kindle</t>
  </si>
  <si>
    <t>Cool Reader</t>
  </si>
  <si>
    <t>Dictionary - Merriam-Webster</t>
  </si>
  <si>
    <t>Box</t>
  </si>
  <si>
    <t>BUSINESS</t>
  </si>
  <si>
    <t>Polaris Office for LG</t>
  </si>
  <si>
    <t>Call Blocker</t>
  </si>
  <si>
    <t>Jobs in Alabama - Jobs in Alba</t>
  </si>
  <si>
    <t>Square Point of Sale - POS</t>
  </si>
  <si>
    <t>Plugin:AOT v5.0</t>
  </si>
  <si>
    <t>Kariyer.net</t>
  </si>
  <si>
    <t>comico Popular Original Cartoon Updated Everyday Comico</t>
  </si>
  <si>
    <t>COMICS</t>
  </si>
  <si>
    <t>Daily Manga - Comic &amp; Webtoon</t>
  </si>
  <si>
    <t>æ¼«å’– Comics - Manga,Novel and Stories</t>
  </si>
  <si>
    <t>Emmanuella Funny Videos 2018</t>
  </si>
  <si>
    <t>DC Comics</t>
  </si>
  <si>
    <t>Manga Zero - Japanese cartoon and comic reader</t>
  </si>
  <si>
    <t>Marvel Unlimited</t>
  </si>
  <si>
    <t xml:space="preserve">Show the app and their sizes </t>
  </si>
  <si>
    <t xml:space="preserve">Show the category and their count of app version </t>
  </si>
  <si>
    <t xml:space="preserve">Show the reviews and installs </t>
  </si>
  <si>
    <t xml:space="preserve">Give the total number of reviews </t>
  </si>
  <si>
    <t>Give the total rating</t>
  </si>
  <si>
    <t>Row Labels</t>
  </si>
  <si>
    <t>Grand Total</t>
  </si>
  <si>
    <t xml:space="preserve">Show the category along with their installs </t>
  </si>
  <si>
    <t>Sum of Installs</t>
  </si>
  <si>
    <t>Sum of Reviews</t>
  </si>
  <si>
    <t xml:space="preserve">Total reviews </t>
  </si>
  <si>
    <t>Total rating</t>
  </si>
  <si>
    <t>Sum of Size</t>
  </si>
  <si>
    <t>Count of App</t>
  </si>
  <si>
    <t>Count of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</si>
</sst>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 fontId="0" fillId="0" borderId="0" xfId="0" applyNumberFormat="1" applyAlignment="1">
      <alignment horizontal="right"/>
    </xf>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[Google Playstore case study dataset analysis.xlsx]Question 1!PivotTable1</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Category and Installs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1'!$B$3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'Question 1'!$A$4:$A$7</c:f>
              <c:strCache>
                <c:ptCount val="3"/>
                <c:pt idx="0">
                  <c:v>BOOKS_AND_REFERENCE</c:v>
                </c:pt>
                <c:pt idx="1">
                  <c:v>BUSINESS</c:v>
                </c:pt>
                <c:pt idx="2">
                  <c:v>COMICS</c:v>
                </c:pt>
              </c:strCache>
            </c:strRef>
          </c:cat>
          <c:val>
            <c:numRef>
              <c:f>'Question 1'!$B$4:$B$7</c:f>
              <c:numCache>
                <c:formatCode>General</c:formatCode>
                <c:ptCount val="3"/>
                <c:pt idx="0">
                  <c:v>1160000</c:v>
                </c:pt>
                <c:pt idx="1">
                  <c:v>159970</c:v>
                </c:pt>
                <c:pt idx="2">
                  <c:v>69874</c:v>
                </c:pt>
              </c:numCache>
            </c:numRef>
          </c:val>
          <c:extLst>
            <c:ext xmlns:c16="http://schemas.microsoft.com/office/drawing/2014/chart" uri="{C3380CC4-5D6E-409C-BE32-E72D297353CC}">
              <c16:uniqueId val="{00000000-86AA-44D4-8D84-8E2E8B551ADF}"/>
            </c:ext>
          </c:extLst>
        </c:ser>
        <c:dLbls>
          <c:showLegendKey val="0"/>
          <c:showVal val="0"/>
          <c:showCatName val="0"/>
          <c:showSerName val="0"/>
          <c:showPercent val="0"/>
          <c:showBubbleSize val="0"/>
        </c:dLbls>
        <c:gapWidth val="315"/>
        <c:overlap val="-40"/>
        <c:axId val="1703462799"/>
        <c:axId val="1703461359"/>
      </c:barChart>
      <c:catAx>
        <c:axId val="1703462799"/>
        <c:scaling>
          <c:orientation val="minMax"/>
        </c:scaling>
        <c:delete val="1"/>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crossAx val="1703461359"/>
        <c:crosses val="autoZero"/>
        <c:auto val="1"/>
        <c:lblAlgn val="ctr"/>
        <c:lblOffset val="100"/>
        <c:noMultiLvlLbl val="0"/>
      </c:catAx>
      <c:valAx>
        <c:axId val="170346135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03462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a:glow rad="228600">
        <a:schemeClr val="accent4">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[Google Playstore case study dataset analysis.xlsx]Question 2!PivotTable3</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Apps and Size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 2'!$B$3</c:f>
              <c:strCache>
                <c:ptCount val="1"/>
                <c:pt idx="0">
                  <c:v>Total</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'Question 2'!$A$4:$A$23</c:f>
              <c:strCache>
                <c:ptCount val="19"/>
                <c:pt idx="0">
                  <c:v>æ¼«å’– Comics - Manga,Novel and Stories</c:v>
                </c:pt>
                <c:pt idx="1">
                  <c:v>Amazon Kindle</c:v>
                </c:pt>
                <c:pt idx="2">
                  <c:v>Box</c:v>
                </c:pt>
                <c:pt idx="3">
                  <c:v>Call Blocker</c:v>
                </c:pt>
                <c:pt idx="4">
                  <c:v>comico Popular Original Cartoon Updated Everyday Comico</c:v>
                </c:pt>
                <c:pt idx="5">
                  <c:v>Cool Reader</c:v>
                </c:pt>
                <c:pt idx="6">
                  <c:v>Daily Manga - Comic &amp; Webtoon</c:v>
                </c:pt>
                <c:pt idx="7">
                  <c:v>DC Comics</c:v>
                </c:pt>
                <c:pt idx="8">
                  <c:v>Dictionary - Merriam-Webster</c:v>
                </c:pt>
                <c:pt idx="9">
                  <c:v>Download free book with green book</c:v>
                </c:pt>
                <c:pt idx="10">
                  <c:v>Emmanuella Funny Videos 2018</c:v>
                </c:pt>
                <c:pt idx="11">
                  <c:v>Jobs in Alabama - Jobs in Alba</c:v>
                </c:pt>
                <c:pt idx="12">
                  <c:v>Kariyer.net</c:v>
                </c:pt>
                <c:pt idx="13">
                  <c:v>Manga Zero - Japanese cartoon and comic reader</c:v>
                </c:pt>
                <c:pt idx="14">
                  <c:v>Marvel Unlimited</c:v>
                </c:pt>
                <c:pt idx="15">
                  <c:v>Plugin:AOT v5.0</c:v>
                </c:pt>
                <c:pt idx="16">
                  <c:v>Polaris Office for LG</c:v>
                </c:pt>
                <c:pt idx="17">
                  <c:v>Square Point of Sale - POS</c:v>
                </c:pt>
                <c:pt idx="18">
                  <c:v>Wikipedia</c:v>
                </c:pt>
              </c:strCache>
            </c:strRef>
          </c:cat>
          <c:val>
            <c:numRef>
              <c:f>'Question 2'!$B$4:$B$23</c:f>
              <c:numCache>
                <c:formatCode>General</c:formatCode>
                <c:ptCount val="19"/>
                <c:pt idx="0">
                  <c:v>4640</c:v>
                </c:pt>
                <c:pt idx="1">
                  <c:v>23000</c:v>
                </c:pt>
                <c:pt idx="2">
                  <c:v>6100</c:v>
                </c:pt>
                <c:pt idx="3">
                  <c:v>4605</c:v>
                </c:pt>
                <c:pt idx="4">
                  <c:v>4630</c:v>
                </c:pt>
                <c:pt idx="5">
                  <c:v>6000</c:v>
                </c:pt>
                <c:pt idx="6">
                  <c:v>4635</c:v>
                </c:pt>
                <c:pt idx="7">
                  <c:v>4650</c:v>
                </c:pt>
                <c:pt idx="8">
                  <c:v>25000</c:v>
                </c:pt>
                <c:pt idx="9">
                  <c:v>4200</c:v>
                </c:pt>
                <c:pt idx="10">
                  <c:v>4645</c:v>
                </c:pt>
                <c:pt idx="11">
                  <c:v>4610</c:v>
                </c:pt>
                <c:pt idx="12">
                  <c:v>4625</c:v>
                </c:pt>
                <c:pt idx="13">
                  <c:v>4655</c:v>
                </c:pt>
                <c:pt idx="14">
                  <c:v>4660</c:v>
                </c:pt>
                <c:pt idx="15">
                  <c:v>4620</c:v>
                </c:pt>
                <c:pt idx="16">
                  <c:v>4600</c:v>
                </c:pt>
                <c:pt idx="17">
                  <c:v>4615</c:v>
                </c:pt>
                <c:pt idx="18">
                  <c:v>7000</c:v>
                </c:pt>
              </c:numCache>
            </c:numRef>
          </c:val>
          <c:smooth val="0"/>
          <c:extLst>
            <c:ext xmlns:c16="http://schemas.microsoft.com/office/drawing/2014/chart" uri="{C3380CC4-5D6E-409C-BE32-E72D297353CC}">
              <c16:uniqueId val="{00000000-247A-41C6-B255-A2B4E83548A9}"/>
            </c:ext>
          </c:extLst>
        </c:ser>
        <c:dLbls>
          <c:showLegendKey val="0"/>
          <c:showVal val="0"/>
          <c:showCatName val="0"/>
          <c:showSerName val="0"/>
          <c:showPercent val="0"/>
          <c:showBubbleSize val="0"/>
        </c:dLbls>
        <c:marker val="1"/>
        <c:smooth val="0"/>
        <c:axId val="1715910271"/>
        <c:axId val="1715909311"/>
      </c:lineChart>
      <c:catAx>
        <c:axId val="1715910271"/>
        <c:scaling>
          <c:orientation val="minMax"/>
        </c:scaling>
        <c:delete val="1"/>
        <c:axPos val="b"/>
        <c:numFmt formatCode="General" sourceLinked="1"/>
        <c:majorTickMark val="none"/>
        <c:minorTickMark val="none"/>
        <c:tickLblPos val="nextTo"/>
        <c:crossAx val="1715909311"/>
        <c:crosses val="autoZero"/>
        <c:auto val="1"/>
        <c:lblAlgn val="ctr"/>
        <c:lblOffset val="100"/>
        <c:noMultiLvlLbl val="0"/>
      </c:catAx>
      <c:valAx>
        <c:axId val="17159093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15910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noFill/>
      <a:round/>
    </a:ln>
    <a:effectLst>
      <a:glow rad="228600">
        <a:schemeClr val="accent4">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[Google Playstore case study dataset analysis.xlsx]Question 3!PivotTable4</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App and Category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4"/>
            </a:solidFill>
            <a:miter lim="800000"/>
          </a:ln>
          <a:effectLst>
            <a:glow rad="63500">
              <a:schemeClr val="accent4">
                <a:satMod val="175000"/>
                <a:alpha val="25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4"/>
            </a:solidFill>
            <a:miter lim="800000"/>
          </a:ln>
          <a:effectLst>
            <a:glow rad="63500">
              <a:schemeClr val="accent4">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'Question 3'!$B$3</c:f>
              <c:strCache>
                <c:ptCount val="1"/>
                <c:pt idx="0">
                  <c:v>Total</c:v>
                </c:pt>
              </c:strCache>
            </c:strRef>
          </c:tx>
          <c:spPr>
            <a:noFill/>
            <a:ln w="9525" cap="flat" cmpd="sng" algn="ctr">
              <a:solidFill>
                <a:schemeClr val="accent4"/>
              </a:solidFill>
              <a:miter lim="800000"/>
            </a:ln>
            <a:effectLst>
              <a:glow rad="63500">
                <a:schemeClr val="accent4">
                  <a:satMod val="175000"/>
                  <a:alpha val="25000"/>
                </a:schemeClr>
              </a:glow>
            </a:effectLst>
          </c:spPr>
          <c:invertIfNegative val="0"/>
          <c:cat>
            <c:strRef>
              <c:f>'Question 3'!$A$4:$A$7</c:f>
              <c:strCache>
                <c:ptCount val="3"/>
                <c:pt idx="0">
                  <c:v>BOOKS_AND_REFERENCE</c:v>
                </c:pt>
                <c:pt idx="1">
                  <c:v>BUSINESS</c:v>
                </c:pt>
                <c:pt idx="2">
                  <c:v>COMICS</c:v>
                </c:pt>
              </c:strCache>
            </c:strRef>
          </c:cat>
          <c:val>
            <c:numRef>
              <c:f>'Question 3'!$B$4:$B$7</c:f>
              <c:numCache>
                <c:formatCode>General</c:formatCode>
                <c:ptCount val="3"/>
                <c:pt idx="0">
                  <c:v>5</c:v>
                </c:pt>
                <c:pt idx="1">
                  <c:v>7</c:v>
                </c:pt>
                <c:pt idx="2">
                  <c:v>7</c:v>
                </c:pt>
              </c:numCache>
            </c:numRef>
          </c:val>
          <c:extLst>
            <c:ext xmlns:c16="http://schemas.microsoft.com/office/drawing/2014/chart" uri="{C3380CC4-5D6E-409C-BE32-E72D297353CC}">
              <c16:uniqueId val="{00000000-9300-4B98-8B8A-479D1001495B}"/>
            </c:ext>
          </c:extLst>
        </c:ser>
        <c:dLbls>
          <c:showLegendKey val="0"/>
          <c:showVal val="0"/>
          <c:showCatName val="0"/>
          <c:showSerName val="0"/>
          <c:showPercent val="0"/>
          <c:showBubbleSize val="0"/>
        </c:dLbls>
        <c:gapWidth val="182"/>
        <c:overlap val="-50"/>
        <c:axId val="1718366095"/>
        <c:axId val="1718368015"/>
      </c:barChart>
      <c:catAx>
        <c:axId val="17183660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18368015"/>
        <c:crosses val="autoZero"/>
        <c:auto val="1"/>
        <c:lblAlgn val="ctr"/>
        <c:lblOffset val="100"/>
        <c:noMultiLvlLbl val="0"/>
      </c:catAx>
      <c:valAx>
        <c:axId val="17183680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18366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a:glow rad="228600">
        <a:schemeClr val="accent4">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[Google Playstore case study dataset analysis.xlsx]Question 4!PivotTable5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Category and Reviews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'Question 4'!$B$3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17BD-41C2-8BA0-C42E9E04BE2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17BD-41C2-8BA0-C42E9E04BE2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17BD-41C2-8BA0-C42E9E04BE2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17BD-41C2-8BA0-C42E9E04BE2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17BD-41C2-8BA0-C42E9E04BE20}"/>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17BD-41C2-8BA0-C42E9E04BE20}"/>
              </c:ext>
            </c:extLst>
          </c:dPt>
          <c:cat>
            <c:strRef>
              <c:f>'Question 4'!$A$4:$A$7</c:f>
              <c:strCache>
                <c:ptCount val="3"/>
                <c:pt idx="0">
                  <c:v>BOOKS_AND_REFERENCE</c:v>
                </c:pt>
                <c:pt idx="1">
                  <c:v>BUSINESS</c:v>
                </c:pt>
                <c:pt idx="2">
                  <c:v>COMICS</c:v>
                </c:pt>
              </c:strCache>
            </c:strRef>
          </c:cat>
          <c:val>
            <c:numRef>
              <c:f>'Question 4'!$B$4:$B$7</c:f>
              <c:numCache>
                <c:formatCode>General</c:formatCode>
                <c:ptCount val="3"/>
                <c:pt idx="0">
                  <c:v>28330</c:v>
                </c:pt>
                <c:pt idx="1">
                  <c:v>1109</c:v>
                </c:pt>
                <c:pt idx="2">
                  <c:v>1330</c:v>
                </c:pt>
              </c:numCache>
            </c:numRef>
          </c:val>
          <c:extLst>
            <c:ext xmlns:c16="http://schemas.microsoft.com/office/drawing/2014/chart" uri="{C3380CC4-5D6E-409C-BE32-E72D297353CC}">
              <c16:uniqueId val="{0000000C-17BD-41C2-8BA0-C42E9E04BE2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glow rad="228600">
        <a:schemeClr val="accent4">
          <a:satMod val="175000"/>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5</xdr:col>
      <xdr:colOff>180111</xdr:colOff>
      <xdr:row>1</xdr:row>
      <xdr:rowOff>41564</xdr:rowOff>
    </xdr:from>
    <xdr:to>
      <xdr:col>37</xdr:col>
      <xdr:colOff>69275</xdr:colOff>
      <xdr:row>50</xdr:row>
      <xdr:rowOff>152400</xdr:rowOff>
    </xdr:to>
    <xdr:pic>
      <xdr:nvPicPr>
        <xdr:cNvPr id="8" name="Picture 7" descr="Free Selective Focus Photography of Sparkler Stock Photo">
          <a:extLst>
            <a:ext uri="{FF2B5EF4-FFF2-40B4-BE49-F238E27FC236}">
              <a16:creationId xmlns:a16="http://schemas.microsoft.com/office/drawing/2014/main" id="{004318C2-3DC1-D526-F34A-3B6F6D4118C3}"/>
            </a:ext>
          </a:extLst>
        </xdr:cNvPr>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brightnessContrast contrast="-40000"/>
                  </a14:imgEffect>
                </a14:imgLayer>
              </a14:imgProps>
            </a:ext>
            <a:ext uri="{28A0092B-C50C-407E-A947-70E740481C1C}">
              <a14:useLocalDpi xmlns:a14="http://schemas.microsoft.com/office/drawing/2010/main" val="0"/>
            </a:ext>
          </a:extLst>
        </a:blip>
        <a:srcRect/>
        <a:stretch>
          <a:fillRect/>
        </a:stretch>
      </xdr:blipFill>
      <xdr:spPr bwMode="auto">
        <a:xfrm>
          <a:off x="3228111" y="221673"/>
          <a:ext cx="19396364" cy="89361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193964</xdr:colOff>
      <xdr:row>1</xdr:row>
      <xdr:rowOff>69273</xdr:rowOff>
    </xdr:from>
    <xdr:to>
      <xdr:col>37</xdr:col>
      <xdr:colOff>55418</xdr:colOff>
      <xdr:row>4</xdr:row>
      <xdr:rowOff>83127</xdr:rowOff>
    </xdr:to>
    <xdr:sp macro="" textlink="">
      <xdr:nvSpPr>
        <xdr:cNvPr id="2" name="Rectangle 1">
          <a:extLst>
            <a:ext uri="{FF2B5EF4-FFF2-40B4-BE49-F238E27FC236}">
              <a16:creationId xmlns:a16="http://schemas.microsoft.com/office/drawing/2014/main" id="{00EE499F-9D01-CD5C-290F-D59D32395DBD}"/>
            </a:ext>
          </a:extLst>
        </xdr:cNvPr>
        <xdr:cNvSpPr/>
      </xdr:nvSpPr>
      <xdr:spPr>
        <a:xfrm>
          <a:off x="3241964" y="249382"/>
          <a:ext cx="19368654" cy="554181"/>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lang="en-IN" sz="2800">
              <a:latin typeface="Algerian" panose="04020705040A02060702" pitchFamily="82" charset="0"/>
            </a:rPr>
            <a:t>Dashboard for Google Playstore </a:t>
          </a:r>
        </a:p>
      </xdr:txBody>
    </xdr:sp>
    <xdr:clientData/>
  </xdr:twoCellAnchor>
  <xdr:twoCellAnchor>
    <xdr:from>
      <xdr:col>5</xdr:col>
      <xdr:colOff>221673</xdr:colOff>
      <xdr:row>5</xdr:row>
      <xdr:rowOff>1</xdr:rowOff>
    </xdr:from>
    <xdr:to>
      <xdr:col>13</xdr:col>
      <xdr:colOff>152400</xdr:colOff>
      <xdr:row>7</xdr:row>
      <xdr:rowOff>124691</xdr:rowOff>
    </xdr:to>
    <xdr:sp macro="" textlink="">
      <xdr:nvSpPr>
        <xdr:cNvPr id="3" name="Rectangle 2">
          <a:extLst>
            <a:ext uri="{FF2B5EF4-FFF2-40B4-BE49-F238E27FC236}">
              <a16:creationId xmlns:a16="http://schemas.microsoft.com/office/drawing/2014/main" id="{F43A8998-F9FD-A04D-EAB7-BA9421372D32}"/>
            </a:ext>
          </a:extLst>
        </xdr:cNvPr>
        <xdr:cNvSpPr/>
      </xdr:nvSpPr>
      <xdr:spPr>
        <a:xfrm>
          <a:off x="3269673" y="900546"/>
          <a:ext cx="4807527" cy="484909"/>
        </a:xfrm>
        <a:prstGeom prst="rect">
          <a:avLst/>
        </a:prstGeom>
        <a:effectLst/>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IN" sz="2800">
              <a:latin typeface="Algerian" panose="04020705040A02060702" pitchFamily="82" charset="0"/>
            </a:rPr>
            <a:t>Total reviews:</a:t>
          </a:r>
          <a:r>
            <a:rPr lang="en-IN" sz="2800" baseline="0">
              <a:latin typeface="Algerian" panose="04020705040A02060702" pitchFamily="82" charset="0"/>
            </a:rPr>
            <a:t> 883862</a:t>
          </a:r>
          <a:endParaRPr lang="en-IN" sz="2800">
            <a:latin typeface="Algerian" panose="04020705040A02060702" pitchFamily="82" charset="0"/>
          </a:endParaRPr>
        </a:p>
      </xdr:txBody>
    </xdr:sp>
    <xdr:clientData/>
  </xdr:twoCellAnchor>
  <xdr:twoCellAnchor>
    <xdr:from>
      <xdr:col>29</xdr:col>
      <xdr:colOff>152400</xdr:colOff>
      <xdr:row>4</xdr:row>
      <xdr:rowOff>152400</xdr:rowOff>
    </xdr:from>
    <xdr:to>
      <xdr:col>37</xdr:col>
      <xdr:colOff>27710</xdr:colOff>
      <xdr:row>7</xdr:row>
      <xdr:rowOff>83127</xdr:rowOff>
    </xdr:to>
    <xdr:sp macro="" textlink="">
      <xdr:nvSpPr>
        <xdr:cNvPr id="4" name="Rectangle 3">
          <a:extLst>
            <a:ext uri="{FF2B5EF4-FFF2-40B4-BE49-F238E27FC236}">
              <a16:creationId xmlns:a16="http://schemas.microsoft.com/office/drawing/2014/main" id="{C411B954-BF4A-C789-CFD8-6490311DE83C}"/>
            </a:ext>
          </a:extLst>
        </xdr:cNvPr>
        <xdr:cNvSpPr/>
      </xdr:nvSpPr>
      <xdr:spPr>
        <a:xfrm>
          <a:off x="17830800" y="872836"/>
          <a:ext cx="4752110" cy="47105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IN" sz="2000">
              <a:latin typeface="Algerian" panose="04020705040A02060702" pitchFamily="82" charset="0"/>
            </a:rPr>
            <a:t>Total rating: 796.191757420457</a:t>
          </a:r>
        </a:p>
      </xdr:txBody>
    </xdr:sp>
    <xdr:clientData/>
  </xdr:twoCellAnchor>
  <xdr:twoCellAnchor>
    <xdr:from>
      <xdr:col>5</xdr:col>
      <xdr:colOff>207818</xdr:colOff>
      <xdr:row>8</xdr:row>
      <xdr:rowOff>13855</xdr:rowOff>
    </xdr:from>
    <xdr:to>
      <xdr:col>18</xdr:col>
      <xdr:colOff>221672</xdr:colOff>
      <xdr:row>32</xdr:row>
      <xdr:rowOff>27709</xdr:rowOff>
    </xdr:to>
    <xdr:sp macro="" textlink="">
      <xdr:nvSpPr>
        <xdr:cNvPr id="5" name="Rectangle 4">
          <a:extLst>
            <a:ext uri="{FF2B5EF4-FFF2-40B4-BE49-F238E27FC236}">
              <a16:creationId xmlns:a16="http://schemas.microsoft.com/office/drawing/2014/main" id="{666C517B-172B-DDCE-864C-3B9AE7BA8985}"/>
            </a:ext>
          </a:extLst>
        </xdr:cNvPr>
        <xdr:cNvSpPr/>
      </xdr:nvSpPr>
      <xdr:spPr>
        <a:xfrm>
          <a:off x="3255818" y="1454728"/>
          <a:ext cx="7938654" cy="4336472"/>
        </a:xfrm>
        <a:prstGeom prst="rect">
          <a:avLst/>
        </a:prstGeom>
        <a:solidFill>
          <a:schemeClr val="accent4">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318654</xdr:colOff>
      <xdr:row>8</xdr:row>
      <xdr:rowOff>96983</xdr:rowOff>
    </xdr:from>
    <xdr:to>
      <xdr:col>13</xdr:col>
      <xdr:colOff>152399</xdr:colOff>
      <xdr:row>31</xdr:row>
      <xdr:rowOff>41564</xdr:rowOff>
    </xdr:to>
    <xdr:graphicFrame macro="">
      <xdr:nvGraphicFramePr>
        <xdr:cNvPr id="6" name="Chart 5">
          <a:extLst>
            <a:ext uri="{FF2B5EF4-FFF2-40B4-BE49-F238E27FC236}">
              <a16:creationId xmlns:a16="http://schemas.microsoft.com/office/drawing/2014/main" id="{22FECE20-6AF0-43DF-843B-628E5B561C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438496</xdr:colOff>
      <xdr:row>9</xdr:row>
      <xdr:rowOff>80356</xdr:rowOff>
    </xdr:from>
    <xdr:to>
      <xdr:col>18</xdr:col>
      <xdr:colOff>110836</xdr:colOff>
      <xdr:row>29</xdr:row>
      <xdr:rowOff>13853</xdr:rowOff>
    </xdr:to>
    <mc:AlternateContent xmlns:mc="http://schemas.openxmlformats.org/markup-compatibility/2006" xmlns:a14="http://schemas.microsoft.com/office/drawing/2010/main">
      <mc:Choice Requires="a14">
        <xdr:graphicFrame macro="">
          <xdr:nvGraphicFramePr>
            <xdr:cNvPr id="7" name="Category">
              <a:extLst>
                <a:ext uri="{FF2B5EF4-FFF2-40B4-BE49-F238E27FC236}">
                  <a16:creationId xmlns:a16="http://schemas.microsoft.com/office/drawing/2014/main" id="{C2CE7F36-416F-DE66-53BD-3816D9F0E8AC}"/>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363296" y="1701338"/>
              <a:ext cx="2720340" cy="3535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25</xdr:col>
      <xdr:colOff>346365</xdr:colOff>
      <xdr:row>7</xdr:row>
      <xdr:rowOff>152400</xdr:rowOff>
    </xdr:from>
    <xdr:to>
      <xdr:col>37</xdr:col>
      <xdr:colOff>1</xdr:colOff>
      <xdr:row>31</xdr:row>
      <xdr:rowOff>166254</xdr:rowOff>
    </xdr:to>
    <xdr:sp macro="" textlink="">
      <xdr:nvSpPr>
        <xdr:cNvPr id="9" name="Rectangle 8">
          <a:extLst>
            <a:ext uri="{FF2B5EF4-FFF2-40B4-BE49-F238E27FC236}">
              <a16:creationId xmlns:a16="http://schemas.microsoft.com/office/drawing/2014/main" id="{9D128D25-0CC8-066F-3AFD-643B4C7D1C29}"/>
            </a:ext>
          </a:extLst>
        </xdr:cNvPr>
        <xdr:cNvSpPr/>
      </xdr:nvSpPr>
      <xdr:spPr>
        <a:xfrm>
          <a:off x="15586365" y="1413164"/>
          <a:ext cx="6968836" cy="4336472"/>
        </a:xfrm>
        <a:prstGeom prst="rect">
          <a:avLst/>
        </a:prstGeom>
        <a:solidFill>
          <a:schemeClr val="accent4">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29</xdr:col>
      <xdr:colOff>235529</xdr:colOff>
      <xdr:row>8</xdr:row>
      <xdr:rowOff>41564</xdr:rowOff>
    </xdr:from>
    <xdr:to>
      <xdr:col>36</xdr:col>
      <xdr:colOff>540329</xdr:colOff>
      <xdr:row>31</xdr:row>
      <xdr:rowOff>83127</xdr:rowOff>
    </xdr:to>
    <xdr:graphicFrame macro="">
      <xdr:nvGraphicFramePr>
        <xdr:cNvPr id="10" name="Chart 9">
          <a:extLst>
            <a:ext uri="{FF2B5EF4-FFF2-40B4-BE49-F238E27FC236}">
              <a16:creationId xmlns:a16="http://schemas.microsoft.com/office/drawing/2014/main" id="{CDC35865-3F94-492E-8C5F-CAD5E48821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25</xdr:col>
      <xdr:colOff>443345</xdr:colOff>
      <xdr:row>8</xdr:row>
      <xdr:rowOff>121920</xdr:rowOff>
    </xdr:from>
    <xdr:to>
      <xdr:col>29</xdr:col>
      <xdr:colOff>110836</xdr:colOff>
      <xdr:row>30</xdr:row>
      <xdr:rowOff>124691</xdr:rowOff>
    </xdr:to>
    <mc:AlternateContent xmlns:mc="http://schemas.openxmlformats.org/markup-compatibility/2006" xmlns:a14="http://schemas.microsoft.com/office/drawing/2010/main">
      <mc:Choice Requires="a14">
        <xdr:graphicFrame macro="">
          <xdr:nvGraphicFramePr>
            <xdr:cNvPr id="11" name="App">
              <a:extLst>
                <a:ext uri="{FF2B5EF4-FFF2-40B4-BE49-F238E27FC236}">
                  <a16:creationId xmlns:a16="http://schemas.microsoft.com/office/drawing/2014/main" id="{96B0A463-BBE7-279E-6F59-B6FDFE22729A}"/>
                </a:ext>
              </a:extLst>
            </xdr:cNvPr>
            <xdr:cNvGraphicFramePr/>
          </xdr:nvGraphicFramePr>
          <xdr:xfrm>
            <a:off x="0" y="0"/>
            <a:ext cx="0" cy="0"/>
          </xdr:xfrm>
          <a:graphic>
            <a:graphicData uri="http://schemas.microsoft.com/office/drawing/2010/slicer">
              <sle:slicer xmlns:sle="http://schemas.microsoft.com/office/drawing/2010/slicer" name="App"/>
            </a:graphicData>
          </a:graphic>
        </xdr:graphicFrame>
      </mc:Choice>
      <mc:Fallback xmlns="">
        <xdr:sp macro="" textlink="">
          <xdr:nvSpPr>
            <xdr:cNvPr id="0" name=""/>
            <xdr:cNvSpPr>
              <a:spLocks noTextEdit="1"/>
            </xdr:cNvSpPr>
          </xdr:nvSpPr>
          <xdr:spPr>
            <a:xfrm>
              <a:off x="15683345" y="1562793"/>
              <a:ext cx="2105891" cy="39651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193964</xdr:colOff>
      <xdr:row>32</xdr:row>
      <xdr:rowOff>96982</xdr:rowOff>
    </xdr:from>
    <xdr:to>
      <xdr:col>37</xdr:col>
      <xdr:colOff>180109</xdr:colOff>
      <xdr:row>33</xdr:row>
      <xdr:rowOff>13854</xdr:rowOff>
    </xdr:to>
    <xdr:cxnSp macro="">
      <xdr:nvCxnSpPr>
        <xdr:cNvPr id="13" name="Straight Connector 12">
          <a:extLst>
            <a:ext uri="{FF2B5EF4-FFF2-40B4-BE49-F238E27FC236}">
              <a16:creationId xmlns:a16="http://schemas.microsoft.com/office/drawing/2014/main" id="{5CE5E6D1-73D1-60DF-30E8-2575A000875C}"/>
            </a:ext>
          </a:extLst>
        </xdr:cNvPr>
        <xdr:cNvCxnSpPr/>
      </xdr:nvCxnSpPr>
      <xdr:spPr>
        <a:xfrm flipV="1">
          <a:off x="3241964" y="5860473"/>
          <a:ext cx="19493345" cy="96981"/>
        </a:xfrm>
        <a:prstGeom prst="line">
          <a:avLst/>
        </a:prstGeom>
        <a:effectLst>
          <a:glow rad="228600">
            <a:schemeClr val="accent4">
              <a:satMod val="175000"/>
              <a:alpha val="40000"/>
            </a:schemeClr>
          </a:glow>
        </a:effectLst>
      </xdr:spPr>
      <xdr:style>
        <a:lnRef idx="1">
          <a:schemeClr val="accent4"/>
        </a:lnRef>
        <a:fillRef idx="0">
          <a:schemeClr val="accent4"/>
        </a:fillRef>
        <a:effectRef idx="0">
          <a:schemeClr val="accent4"/>
        </a:effectRef>
        <a:fontRef idx="minor">
          <a:schemeClr val="tx1"/>
        </a:fontRef>
      </xdr:style>
    </xdr:cxnSp>
    <xdr:clientData/>
  </xdr:twoCellAnchor>
  <xdr:twoCellAnchor>
    <xdr:from>
      <xdr:col>5</xdr:col>
      <xdr:colOff>235528</xdr:colOff>
      <xdr:row>34</xdr:row>
      <xdr:rowOff>27709</xdr:rowOff>
    </xdr:from>
    <xdr:to>
      <xdr:col>14</xdr:col>
      <xdr:colOff>581892</xdr:colOff>
      <xdr:row>50</xdr:row>
      <xdr:rowOff>83127</xdr:rowOff>
    </xdr:to>
    <xdr:sp macro="" textlink="">
      <xdr:nvSpPr>
        <xdr:cNvPr id="15" name="Rectangle 14">
          <a:extLst>
            <a:ext uri="{FF2B5EF4-FFF2-40B4-BE49-F238E27FC236}">
              <a16:creationId xmlns:a16="http://schemas.microsoft.com/office/drawing/2014/main" id="{14258651-384A-EA0A-1C7C-2D5FDB37857A}"/>
            </a:ext>
          </a:extLst>
        </xdr:cNvPr>
        <xdr:cNvSpPr/>
      </xdr:nvSpPr>
      <xdr:spPr>
        <a:xfrm>
          <a:off x="3283528" y="6151418"/>
          <a:ext cx="5832764" cy="2937164"/>
        </a:xfrm>
        <a:prstGeom prst="rect">
          <a:avLst/>
        </a:prstGeom>
        <a:solidFill>
          <a:schemeClr val="accent4">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360219</xdr:colOff>
      <xdr:row>34</xdr:row>
      <xdr:rowOff>110837</xdr:rowOff>
    </xdr:from>
    <xdr:to>
      <xdr:col>14</xdr:col>
      <xdr:colOff>429490</xdr:colOff>
      <xdr:row>49</xdr:row>
      <xdr:rowOff>152401</xdr:rowOff>
    </xdr:to>
    <xdr:graphicFrame macro="">
      <xdr:nvGraphicFramePr>
        <xdr:cNvPr id="16" name="Chart 15">
          <a:extLst>
            <a:ext uri="{FF2B5EF4-FFF2-40B4-BE49-F238E27FC236}">
              <a16:creationId xmlns:a16="http://schemas.microsoft.com/office/drawing/2014/main" id="{86705798-B814-440F-8DBB-6AC630B56D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83126</xdr:colOff>
      <xdr:row>33</xdr:row>
      <xdr:rowOff>110836</xdr:rowOff>
    </xdr:from>
    <xdr:to>
      <xdr:col>36</xdr:col>
      <xdr:colOff>581890</xdr:colOff>
      <xdr:row>49</xdr:row>
      <xdr:rowOff>138546</xdr:rowOff>
    </xdr:to>
    <xdr:sp macro="" textlink="">
      <xdr:nvSpPr>
        <xdr:cNvPr id="17" name="Rectangle 16">
          <a:extLst>
            <a:ext uri="{FF2B5EF4-FFF2-40B4-BE49-F238E27FC236}">
              <a16:creationId xmlns:a16="http://schemas.microsoft.com/office/drawing/2014/main" id="{B3517005-F0E6-0032-662C-196DB4C71495}"/>
            </a:ext>
          </a:extLst>
        </xdr:cNvPr>
        <xdr:cNvSpPr/>
      </xdr:nvSpPr>
      <xdr:spPr>
        <a:xfrm>
          <a:off x="15932726" y="6054436"/>
          <a:ext cx="6594764" cy="2909455"/>
        </a:xfrm>
        <a:prstGeom prst="rect">
          <a:avLst/>
        </a:prstGeom>
        <a:solidFill>
          <a:schemeClr val="accent4">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26</xdr:col>
      <xdr:colOff>235526</xdr:colOff>
      <xdr:row>34</xdr:row>
      <xdr:rowOff>0</xdr:rowOff>
    </xdr:from>
    <xdr:to>
      <xdr:col>36</xdr:col>
      <xdr:colOff>512617</xdr:colOff>
      <xdr:row>49</xdr:row>
      <xdr:rowOff>41564</xdr:rowOff>
    </xdr:to>
    <xdr:graphicFrame macro="">
      <xdr:nvGraphicFramePr>
        <xdr:cNvPr id="18" name="Chart 17">
          <a:extLst>
            <a:ext uri="{FF2B5EF4-FFF2-40B4-BE49-F238E27FC236}">
              <a16:creationId xmlns:a16="http://schemas.microsoft.com/office/drawing/2014/main" id="{B4BD6DE6-DC65-41E1-BDA1-BCBC7542E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360217</xdr:colOff>
      <xdr:row>46</xdr:row>
      <xdr:rowOff>110837</xdr:rowOff>
    </xdr:from>
    <xdr:to>
      <xdr:col>25</xdr:col>
      <xdr:colOff>443345</xdr:colOff>
      <xdr:row>49</xdr:row>
      <xdr:rowOff>152400</xdr:rowOff>
    </xdr:to>
    <xdr:sp macro="" textlink="">
      <xdr:nvSpPr>
        <xdr:cNvPr id="19" name="Rectangle 18">
          <a:extLst>
            <a:ext uri="{FF2B5EF4-FFF2-40B4-BE49-F238E27FC236}">
              <a16:creationId xmlns:a16="http://schemas.microsoft.com/office/drawing/2014/main" id="{094C8F96-9767-333B-766E-DFBEA3B98CDE}"/>
            </a:ext>
          </a:extLst>
        </xdr:cNvPr>
        <xdr:cNvSpPr/>
      </xdr:nvSpPr>
      <xdr:spPr>
        <a:xfrm>
          <a:off x="9504217" y="8395855"/>
          <a:ext cx="6179128" cy="581890"/>
        </a:xfrm>
        <a:prstGeom prst="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800">
              <a:solidFill>
                <a:sysClr val="windowText" lastClr="000000"/>
              </a:solidFill>
              <a:latin typeface="Algerian" panose="04020705040A02060702" pitchFamily="82" charset="0"/>
            </a:rPr>
            <a:t>Total</a:t>
          </a:r>
          <a:r>
            <a:rPr lang="en-IN" sz="2800" baseline="0">
              <a:solidFill>
                <a:sysClr val="windowText" lastClr="000000"/>
              </a:solidFill>
              <a:latin typeface="Algerian" panose="04020705040A02060702" pitchFamily="82" charset="0"/>
            </a:rPr>
            <a:t> Category: 41</a:t>
          </a:r>
          <a:endParaRPr lang="en-IN" sz="2800">
            <a:solidFill>
              <a:sysClr val="windowText" lastClr="000000"/>
            </a:solidFill>
            <a:latin typeface="Algerian" panose="04020705040A02060702" pitchFamily="8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55.832417592595" createdVersion="8" refreshedVersion="8" minRefreshableVersion="3" recordCount="41" xr:uid="{4E05E9A5-A480-40F7-832D-FC224F8879D8}">
  <cacheSource type="worksheet">
    <worksheetSource ref="B1:P42" sheet="Google play store dataset "/>
  </cacheSource>
  <cacheFields count="15">
    <cacheField name="App" numFmtId="0">
      <sharedItems count="41">
        <s v="Photo Editor &amp; Candy Camera &amp; Grid &amp; ScrapBook"/>
        <s v="Coloring book moana"/>
        <s v="U Launcher Lite â€“ FREE Live Cool Themes, Hide Apps"/>
        <s v="Sketch - Draw &amp; Paint"/>
        <s v="Pixel Draw - Number Art Coloring Book"/>
        <s v="Paper flowers instructions"/>
        <s v="Smoke Effect Photo Maker - Smoke Editor"/>
        <s v="Monster Truck Stunt 3D 2019"/>
        <s v="Real Tractor Farming"/>
        <s v="Ultimate F1 Racing Championship"/>
        <s v="Used Cars and Trucks for Sale"/>
        <s v="American Muscle Car Race"/>
        <s v="Offroad Oil Tanker Driver Transport Truck 2019"/>
        <s v="Tickets SDA 2018 and Exam from the State Traffic Safety Inspectorate with Drom.ru"/>
        <s v="Gas Prices (Germany only)"/>
        <s v="Extreme Rally Championship"/>
        <s v="Restart Navigator"/>
        <s v="Hush - Beauty for Everyone"/>
        <s v="ipsy: Makeup, Beauty, and Tips"/>
        <s v="Natural recipes for your beauty"/>
        <s v="BestCam Selfie-selfie, beauty camera, photo editor"/>
        <s v="Mirror - Zoom &amp; Exposure -"/>
        <s v="Download free book with green book"/>
        <s v="Wikipedia"/>
        <s v="Amazon Kindle"/>
        <s v="Cool Reader"/>
        <s v="Dictionary - Merriam-Webster"/>
        <s v="Box"/>
        <s v="Polaris Office for LG"/>
        <s v="Call Blocker"/>
        <s v="Jobs in Alabama - Jobs in Alba"/>
        <s v="Square Point of Sale - POS"/>
        <s v="Plugin:AOT v5.0"/>
        <s v="Kariyer.net"/>
        <s v="comico Popular Original Cartoon Updated Everyday Comico"/>
        <s v="Daily Manga - Comic &amp; Webtoon"/>
        <s v="æ¼«å’– Comics - Manga,Novel and Stories"/>
        <s v="Emmanuella Funny Videos 2018"/>
        <s v="DC Comics"/>
        <s v="Manga Zero - Japanese cartoon and comic reader"/>
        <s v="Marvel Unlimited"/>
      </sharedItems>
    </cacheField>
    <cacheField name="Category" numFmtId="0">
      <sharedItems count="6">
        <s v="ART_AND_DESIGN"/>
        <s v="AUTO_AND_VEHICLES"/>
        <s v="BEAUTY"/>
        <s v="BOOKS_AND_REFERENCE"/>
        <s v="BUSINESS"/>
        <s v="COMICS"/>
      </sharedItems>
    </cacheField>
    <cacheField name="Rating" numFmtId="0">
      <sharedItems containsSemiMixedTypes="0" containsString="0" containsNumber="1" minValue="3.2" maxValue="99.9"/>
    </cacheField>
    <cacheField name="Reviews" numFmtId="0">
      <sharedItems containsSemiMixedTypes="0" containsString="0" containsNumber="1" containsInteger="1" minValue="27" maxValue="224399" count="39">
        <n v="159"/>
        <n v="967"/>
        <n v="87510"/>
        <n v="215644"/>
        <n v="167"/>
        <n v="178"/>
        <n v="36815"/>
        <n v="13791"/>
        <n v="121"/>
        <n v="13880"/>
        <n v="8788"/>
        <n v="44829"/>
        <n v="4326"/>
        <n v="1518"/>
        <n v="55"/>
        <n v="3632"/>
        <n v="27"/>
        <n v="194216"/>
        <n v="224399"/>
        <n v="450"/>
        <n v="654"/>
        <n v="7699"/>
        <n v="61"/>
        <n v="118"/>
        <n v="192"/>
        <n v="20260"/>
        <n v="203"/>
        <n v="136"/>
        <n v="142"/>
        <n v="148"/>
        <n v="154"/>
        <n v="160"/>
        <n v="166"/>
        <n v="172"/>
        <n v="184"/>
        <n v="190"/>
        <n v="196"/>
        <n v="202"/>
        <n v="208"/>
      </sharedItems>
    </cacheField>
    <cacheField name="Size" numFmtId="0">
      <sharedItems containsSemiMixedTypes="0" containsString="0" containsNumber="1" containsInteger="1" minValue="2700" maxValue="39000"/>
    </cacheField>
    <cacheField name="Installs" numFmtId="0">
      <sharedItems containsSemiMixedTypes="0" containsString="0" containsNumber="1" containsInteger="1" minValue="5000" maxValue="50000000" count="21">
        <n v="10000"/>
        <n v="500000"/>
        <n v="5000000"/>
        <n v="50000000"/>
        <n v="100000"/>
        <n v="50000"/>
        <n v="1000000"/>
        <n v="10000000"/>
        <n v="5000"/>
        <n v="9998"/>
        <n v="9996"/>
        <n v="9994"/>
        <n v="9992"/>
        <n v="9990"/>
        <n v="9988"/>
        <n v="9986"/>
        <n v="9984"/>
        <n v="9982"/>
        <n v="9980"/>
        <n v="9978"/>
        <n v="9976"/>
      </sharedItems>
    </cacheField>
    <cacheField name="Type" numFmtId="0">
      <sharedItems/>
    </cacheField>
    <cacheField name="Price" numFmtId="0">
      <sharedItems containsSemiMixedTypes="0" containsString="0" containsNumber="1" containsInteger="1" minValue="0" maxValue="0"/>
    </cacheField>
    <cacheField name="Content Rating" numFmtId="0">
      <sharedItems/>
    </cacheField>
    <cacheField name="Genres" numFmtId="0">
      <sharedItems/>
    </cacheField>
    <cacheField name="Current Ver" numFmtId="2">
      <sharedItems containsMixedTypes="1" containsNumber="1" minValue="1" maxValue="114"/>
    </cacheField>
    <cacheField name="Android Ver" numFmtId="0">
      <sharedItems/>
    </cacheField>
    <cacheField name="Day" numFmtId="0">
      <sharedItems containsSemiMixedTypes="0" containsString="0" containsNumber="1" containsInteger="1" minValue="1" maxValue="60"/>
    </cacheField>
    <cacheField name="month" numFmtId="0">
      <sharedItems containsSemiMixedTypes="0" containsString="0" containsNumber="1" containsInteger="1" minValue="1" maxValue="67"/>
    </cacheField>
    <cacheField name="year" numFmtId="0">
      <sharedItems containsSemiMixedTypes="0" containsString="0" containsNumber="1" containsInteger="1" minValue="2017" maxValue="2030"/>
    </cacheField>
  </cacheFields>
  <extLst>
    <ext xmlns:x14="http://schemas.microsoft.com/office/spreadsheetml/2009/9/main" uri="{725AE2AE-9491-48be-B2B4-4EB974FC3084}">
      <x14:pivotCacheDefinition pivotCacheId="11317047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x v="0"/>
    <x v="0"/>
    <n v="4.0999999999999996"/>
    <x v="0"/>
    <n v="19000"/>
    <x v="0"/>
    <s v="Free"/>
    <n v="0"/>
    <s v="Everyone"/>
    <s v="Art &amp; Design"/>
    <s v="1.0.0"/>
    <s v="4.0.3 and up"/>
    <n v="7"/>
    <n v="1"/>
    <n v="2018"/>
  </r>
  <r>
    <x v="1"/>
    <x v="0"/>
    <n v="3.9"/>
    <x v="1"/>
    <n v="14000"/>
    <x v="1"/>
    <s v="Free"/>
    <n v="0"/>
    <s v="Everyone"/>
    <s v="Art &amp; Design;Pretend Play"/>
    <s v="2.0.0"/>
    <s v="4.0.3 and up"/>
    <n v="15"/>
    <n v="1"/>
    <n v="2018"/>
  </r>
  <r>
    <x v="2"/>
    <x v="0"/>
    <n v="4.7"/>
    <x v="2"/>
    <n v="8700"/>
    <x v="2"/>
    <s v="Free"/>
    <n v="0"/>
    <s v="Everyone"/>
    <s v="Art &amp; Design"/>
    <s v="1.2.4"/>
    <s v="4.0.3 and up"/>
    <n v="1"/>
    <n v="8"/>
    <n v="2018"/>
  </r>
  <r>
    <x v="3"/>
    <x v="0"/>
    <n v="4.5"/>
    <x v="3"/>
    <n v="25000"/>
    <x v="3"/>
    <s v="Free"/>
    <n v="0"/>
    <s v="Teen"/>
    <s v="Art &amp; Design"/>
    <s v="Varies with device"/>
    <s v="4.2 and up"/>
    <n v="8"/>
    <n v="6"/>
    <n v="2018"/>
  </r>
  <r>
    <x v="4"/>
    <x v="0"/>
    <n v="4.3"/>
    <x v="1"/>
    <n v="2800"/>
    <x v="4"/>
    <s v="Free"/>
    <n v="0"/>
    <s v="Everyone"/>
    <s v="Art &amp; Design;Creativity"/>
    <n v="1.1000000000000001"/>
    <s v="4.4 and up"/>
    <n v="20"/>
    <n v="6"/>
    <n v="2018"/>
  </r>
  <r>
    <x v="5"/>
    <x v="0"/>
    <n v="4.4000000000000004"/>
    <x v="4"/>
    <n v="5600"/>
    <x v="5"/>
    <s v="Free"/>
    <n v="0"/>
    <s v="Everyone"/>
    <s v="Art &amp; Design"/>
    <n v="1"/>
    <s v="2.3 and up"/>
    <n v="26"/>
    <n v="3"/>
    <n v="2017"/>
  </r>
  <r>
    <x v="6"/>
    <x v="0"/>
    <n v="3.8"/>
    <x v="5"/>
    <n v="19000"/>
    <x v="5"/>
    <s v="Free"/>
    <n v="0"/>
    <s v="Everyone"/>
    <s v="Art &amp; Design"/>
    <n v="1.1000000000000001"/>
    <s v="4.0.3 and up"/>
    <n v="26"/>
    <n v="4"/>
    <n v="2018"/>
  </r>
  <r>
    <x v="7"/>
    <x v="1"/>
    <n v="4.0999999999999996"/>
    <x v="6"/>
    <n v="29000"/>
    <x v="6"/>
    <s v="Free"/>
    <n v="0"/>
    <s v="Everyone"/>
    <s v="AUTO_AND_VEHICLES"/>
    <s v="6.1.61.1"/>
    <s v="4.2 and up"/>
    <n v="14"/>
    <n v="6"/>
    <n v="2018"/>
  </r>
  <r>
    <x v="8"/>
    <x v="1"/>
    <n v="4.4000000000000004"/>
    <x v="7"/>
    <n v="33000"/>
    <x v="6"/>
    <s v="Free"/>
    <n v="0"/>
    <s v="Everyone"/>
    <s v="AUTO_AND_VEHICLES"/>
    <s v="2.9.2"/>
    <s v="3.0 and up"/>
    <n v="20"/>
    <n v="9"/>
    <n v="2017"/>
  </r>
  <r>
    <x v="9"/>
    <x v="1"/>
    <n v="4.7"/>
    <x v="8"/>
    <n v="3100"/>
    <x v="0"/>
    <s v="Free"/>
    <n v="0"/>
    <s v="Everyone"/>
    <s v="AUTO_AND_VEHICLES"/>
    <n v="2.8"/>
    <s v="4.0.3 and up"/>
    <n v="3"/>
    <n v="7"/>
    <n v="2018"/>
  </r>
  <r>
    <x v="10"/>
    <x v="1"/>
    <n v="4.4000000000000004"/>
    <x v="9"/>
    <n v="28000"/>
    <x v="6"/>
    <s v="Free"/>
    <n v="0"/>
    <s v="Everyone"/>
    <s v="AUTO_AND_VEHICLES"/>
    <s v="1.0.4"/>
    <s v="4.1 and up"/>
    <n v="27"/>
    <n v="10"/>
    <n v="2017"/>
  </r>
  <r>
    <x v="11"/>
    <x v="1"/>
    <n v="4.4000000000000004"/>
    <x v="10"/>
    <n v="12000"/>
    <x v="6"/>
    <s v="Free"/>
    <n v="0"/>
    <s v="Everyone"/>
    <s v="AUTO_AND_VEHICLES"/>
    <s v="1.0.15"/>
    <s v="4.0 and up"/>
    <n v="31"/>
    <n v="7"/>
    <n v="2018"/>
  </r>
  <r>
    <x v="12"/>
    <x v="1"/>
    <n v="4.2"/>
    <x v="11"/>
    <n v="20000"/>
    <x v="7"/>
    <s v="Free"/>
    <n v="0"/>
    <s v="Teen"/>
    <s v="AUTO_AND_VEHICLES"/>
    <n v="3.8"/>
    <s v="4.1 and up"/>
    <n v="2"/>
    <n v="4"/>
    <n v="2018"/>
  </r>
  <r>
    <x v="13"/>
    <x v="1"/>
    <n v="4.5999999999999996"/>
    <x v="12"/>
    <n v="21000"/>
    <x v="4"/>
    <s v="Free"/>
    <n v="0"/>
    <s v="Everyone"/>
    <s v="AUTO_AND_VEHICLES"/>
    <s v="1.0.4"/>
    <s v="4.4 and up"/>
    <n v="26"/>
    <n v="6"/>
    <n v="2018"/>
  </r>
  <r>
    <x v="14"/>
    <x v="1"/>
    <n v="4.4000000000000004"/>
    <x v="13"/>
    <n v="37000"/>
    <x v="4"/>
    <s v="Free"/>
    <n v="0"/>
    <s v="Everyone"/>
    <s v="AUTO_AND_VEHICLES"/>
    <s v="1.2.3"/>
    <s v="2.3 and up"/>
    <n v="3"/>
    <n v="8"/>
    <n v="2018"/>
  </r>
  <r>
    <x v="15"/>
    <x v="1"/>
    <n v="3.2"/>
    <x v="14"/>
    <n v="2700"/>
    <x v="8"/>
    <s v="Free"/>
    <n v="0"/>
    <s v="Everyone"/>
    <s v="AUTO_AND_VEHICLES"/>
    <s v="Varies with device"/>
    <s v="4.2 and up"/>
    <n v="6"/>
    <n v="6"/>
    <n v="2018"/>
  </r>
  <r>
    <x v="16"/>
    <x v="1"/>
    <n v="4.7"/>
    <x v="15"/>
    <n v="5500"/>
    <x v="1"/>
    <s v="Free"/>
    <n v="0"/>
    <s v="Everyone"/>
    <s v="AUTO_AND_VEHICLES"/>
    <n v="3.1"/>
    <s v="4.1 and up"/>
    <n v="31"/>
    <n v="7"/>
    <n v="2018"/>
  </r>
  <r>
    <x v="17"/>
    <x v="2"/>
    <n v="4.5"/>
    <x v="16"/>
    <n v="17000"/>
    <x v="0"/>
    <s v="Free"/>
    <n v="0"/>
    <s v="Everyone"/>
    <s v="BEAUTY"/>
    <n v="1"/>
    <s v="2.3 and up"/>
    <n v="7"/>
    <n v="11"/>
    <n v="2017"/>
  </r>
  <r>
    <x v="18"/>
    <x v="2"/>
    <n v="4.3"/>
    <x v="17"/>
    <n v="39000"/>
    <x v="2"/>
    <s v="Free"/>
    <n v="0"/>
    <s v="Everyone"/>
    <s v="BEAUTY"/>
    <s v="2.2.5"/>
    <s v="4.0.3 and up"/>
    <n v="3"/>
    <n v="8"/>
    <n v="2018"/>
  </r>
  <r>
    <x v="19"/>
    <x v="2"/>
    <n v="4.5999999999999996"/>
    <x v="18"/>
    <n v="31000"/>
    <x v="7"/>
    <s v="Free"/>
    <n v="0"/>
    <s v="Everyone"/>
    <s v="BEAUTY"/>
    <s v="5.5.4"/>
    <s v="4.1 and up"/>
    <n v="30"/>
    <n v="7"/>
    <n v="2018"/>
  </r>
  <r>
    <x v="20"/>
    <x v="2"/>
    <n v="4"/>
    <x v="19"/>
    <n v="14000"/>
    <x v="4"/>
    <s v="Free"/>
    <n v="0"/>
    <s v="Everyone"/>
    <s v="BEAUTY"/>
    <n v="4"/>
    <s v="4.1 and up"/>
    <n v="20"/>
    <n v="4"/>
    <n v="2018"/>
  </r>
  <r>
    <x v="21"/>
    <x v="2"/>
    <n v="4.0999999999999996"/>
    <x v="20"/>
    <n v="12000"/>
    <x v="4"/>
    <s v="Free"/>
    <n v="0"/>
    <s v="Everyone"/>
    <s v="BEAUTY"/>
    <n v="1.1000000000000001"/>
    <s v="4.0.3 and up"/>
    <n v="20"/>
    <n v="3"/>
    <n v="2018"/>
  </r>
  <r>
    <x v="22"/>
    <x v="3"/>
    <n v="4.7"/>
    <x v="21"/>
    <n v="4200"/>
    <x v="1"/>
    <s v="Free"/>
    <n v="0"/>
    <s v="Everyone 10+"/>
    <s v="BOOKS_AND_REFERENCE"/>
    <s v="2.2.6.2"/>
    <s v="4.0.3 and up"/>
    <n v="12"/>
    <n v="7"/>
    <n v="2018"/>
  </r>
  <r>
    <x v="23"/>
    <x v="3"/>
    <n v="4.1917574204569696"/>
    <x v="22"/>
    <n v="7000"/>
    <x v="4"/>
    <s v="Free"/>
    <n v="0"/>
    <s v="Everyone"/>
    <s v="BOOKS_AND_REFERENCE"/>
    <s v="1.0.0"/>
    <s v="4.1 and up"/>
    <n v="7"/>
    <n v="3"/>
    <n v="2018"/>
  </r>
  <r>
    <x v="24"/>
    <x v="3"/>
    <n v="4.7"/>
    <x v="23"/>
    <n v="23000"/>
    <x v="5"/>
    <s v="Free"/>
    <n v="0"/>
    <s v="Everyone"/>
    <s v="BOOKS_AND_REFERENCE"/>
    <s v="1.1.3"/>
    <s v="4.1 and up"/>
    <n v="7"/>
    <n v="7"/>
    <n v="2018"/>
  </r>
  <r>
    <x v="25"/>
    <x v="3"/>
    <n v="4.8"/>
    <x v="24"/>
    <n v="6000"/>
    <x v="0"/>
    <s v="Free"/>
    <n v="0"/>
    <s v="Everyone"/>
    <s v="BOOKS_AND_REFERENCE"/>
    <n v="1.5"/>
    <s v="3.0 and up"/>
    <n v="25"/>
    <n v="4"/>
    <n v="2018"/>
  </r>
  <r>
    <x v="26"/>
    <x v="3"/>
    <n v="4.7"/>
    <x v="25"/>
    <n v="25000"/>
    <x v="1"/>
    <s v="Free"/>
    <n v="0"/>
    <s v="Everyone"/>
    <s v="BOOKS_AND_REFERENCE"/>
    <s v="1.0.8"/>
    <s v="4.0.3 and up"/>
    <n v="11"/>
    <n v="10"/>
    <n v="2017"/>
  </r>
  <r>
    <x v="27"/>
    <x v="4"/>
    <n v="4.0999999999999996"/>
    <x v="26"/>
    <n v="6100"/>
    <x v="4"/>
    <s v="Free"/>
    <n v="0"/>
    <s v="Everyone"/>
    <s v="BUSINESS"/>
    <n v="1.03"/>
    <s v="4.0.3 and up"/>
    <n v="21"/>
    <n v="3"/>
    <n v="2018"/>
  </r>
  <r>
    <x v="28"/>
    <x v="4"/>
    <n v="3.9"/>
    <x v="27"/>
    <n v="4600"/>
    <x v="0"/>
    <s v="Free"/>
    <n v="0"/>
    <s v="Everyone"/>
    <s v="BUSINESS"/>
    <n v="6"/>
    <s v="2.3 and up"/>
    <n v="12"/>
    <n v="7"/>
    <n v="2018"/>
  </r>
  <r>
    <x v="29"/>
    <x v="4"/>
    <n v="11.9"/>
    <x v="28"/>
    <n v="4605"/>
    <x v="9"/>
    <s v="Free"/>
    <n v="0"/>
    <s v="Everyone"/>
    <s v="BUSINESS"/>
    <n v="15"/>
    <s v="2.3 and up"/>
    <n v="16"/>
    <n v="12"/>
    <n v="2019"/>
  </r>
  <r>
    <x v="30"/>
    <x v="4"/>
    <n v="19.899999999999999"/>
    <x v="29"/>
    <n v="4610"/>
    <x v="10"/>
    <s v="Free"/>
    <n v="0"/>
    <s v="Everyone"/>
    <s v="BUSINESS"/>
    <n v="24"/>
    <s v="2.3 and up"/>
    <n v="20"/>
    <n v="17"/>
    <n v="2020"/>
  </r>
  <r>
    <x v="31"/>
    <x v="4"/>
    <n v="27.9"/>
    <x v="30"/>
    <n v="4615"/>
    <x v="11"/>
    <s v="Free"/>
    <n v="0"/>
    <s v="Everyone"/>
    <s v="BUSINESS"/>
    <n v="33"/>
    <s v="2.3 and up"/>
    <n v="24"/>
    <n v="22"/>
    <n v="2021"/>
  </r>
  <r>
    <x v="32"/>
    <x v="4"/>
    <n v="35.9"/>
    <x v="31"/>
    <n v="4620"/>
    <x v="12"/>
    <s v="Free"/>
    <n v="0"/>
    <s v="Everyone"/>
    <s v="BUSINESS"/>
    <n v="42"/>
    <s v="2.3 and up"/>
    <n v="28"/>
    <n v="27"/>
    <n v="2022"/>
  </r>
  <r>
    <x v="33"/>
    <x v="4"/>
    <n v="43.9"/>
    <x v="32"/>
    <n v="4625"/>
    <x v="13"/>
    <s v="Free"/>
    <n v="0"/>
    <s v="Everyone"/>
    <s v="BUSINESS"/>
    <n v="51"/>
    <s v="2.3 and up"/>
    <n v="32"/>
    <n v="32"/>
    <n v="2023"/>
  </r>
  <r>
    <x v="34"/>
    <x v="5"/>
    <n v="51.9"/>
    <x v="33"/>
    <n v="4630"/>
    <x v="14"/>
    <s v="Free"/>
    <n v="0"/>
    <s v="Everyone"/>
    <s v="COMICS"/>
    <n v="60"/>
    <s v="2.3 and up"/>
    <n v="36"/>
    <n v="37"/>
    <n v="2024"/>
  </r>
  <r>
    <x v="35"/>
    <x v="5"/>
    <n v="59.9"/>
    <x v="5"/>
    <n v="4635"/>
    <x v="15"/>
    <s v="Free"/>
    <n v="0"/>
    <s v="Everyone"/>
    <s v="COMICS"/>
    <n v="69"/>
    <s v="2.3 and up"/>
    <n v="40"/>
    <n v="42"/>
    <n v="2025"/>
  </r>
  <r>
    <x v="36"/>
    <x v="5"/>
    <n v="67.900000000000006"/>
    <x v="34"/>
    <n v="4640"/>
    <x v="16"/>
    <s v="Free"/>
    <n v="0"/>
    <s v="Everyone"/>
    <s v="COMICS"/>
    <n v="78"/>
    <s v="2.3 and up"/>
    <n v="44"/>
    <n v="47"/>
    <n v="2026"/>
  </r>
  <r>
    <x v="37"/>
    <x v="5"/>
    <n v="75.900000000000006"/>
    <x v="35"/>
    <n v="4645"/>
    <x v="17"/>
    <s v="Free"/>
    <n v="0"/>
    <s v="Everyone"/>
    <s v="COMICS"/>
    <n v="87"/>
    <s v="2.3 and up"/>
    <n v="48"/>
    <n v="52"/>
    <n v="2027"/>
  </r>
  <r>
    <x v="38"/>
    <x v="5"/>
    <n v="83.9"/>
    <x v="36"/>
    <n v="4650"/>
    <x v="18"/>
    <s v="Free"/>
    <n v="0"/>
    <s v="Everyone"/>
    <s v="COMICS"/>
    <n v="96"/>
    <s v="2.3 and up"/>
    <n v="52"/>
    <n v="57"/>
    <n v="2028"/>
  </r>
  <r>
    <x v="39"/>
    <x v="5"/>
    <n v="91.9"/>
    <x v="37"/>
    <n v="4655"/>
    <x v="19"/>
    <s v="Free"/>
    <n v="0"/>
    <s v="Everyone"/>
    <s v="COMICS"/>
    <n v="105"/>
    <s v="2.3 and up"/>
    <n v="56"/>
    <n v="62"/>
    <n v="2029"/>
  </r>
  <r>
    <x v="40"/>
    <x v="5"/>
    <n v="99.9"/>
    <x v="38"/>
    <n v="4660"/>
    <x v="20"/>
    <s v="Free"/>
    <n v="0"/>
    <s v="Everyone"/>
    <s v="COMICS"/>
    <n v="114"/>
    <s v="2.3 and up"/>
    <n v="60"/>
    <n v="67"/>
    <n v="20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12CE8A-5C19-45B3-B953-E2E34DCEE20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15">
    <pivotField showAll="0"/>
    <pivotField axis="axisRow" showAll="0">
      <items count="7">
        <item h="1" x="0"/>
        <item h="1" x="1"/>
        <item h="1" x="2"/>
        <item x="3"/>
        <item x="4"/>
        <item x="5"/>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1"/>
  </rowFields>
  <rowItems count="4">
    <i>
      <x v="3"/>
    </i>
    <i>
      <x v="4"/>
    </i>
    <i>
      <x v="5"/>
    </i>
    <i t="grand">
      <x/>
    </i>
  </rowItems>
  <colItems count="1">
    <i/>
  </colItems>
  <dataFields count="1">
    <dataField name="Sum of Installs" fld="5"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DE62A2-BE47-43B2-8385-455ADBCD183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5">
    <pivotField showAll="0"/>
    <pivotField showAll="0">
      <items count="7">
        <item h="1" x="0"/>
        <item h="1" x="1"/>
        <item h="1" x="2"/>
        <item x="3"/>
        <item x="4"/>
        <item x="5"/>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reviews "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F814F2-1DFF-4F46-AD31-E123B63D210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5">
    <pivotField showAll="0"/>
    <pivotField showAll="0">
      <items count="7">
        <item h="1" x="0"/>
        <item h="1" x="1"/>
        <item h="1" x="2"/>
        <item x="3"/>
        <item x="4"/>
        <item x="5"/>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rating"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9FAE7EB-9E7A-4511-8D1D-B988F743716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23" firstHeaderRow="1" firstDataRow="1" firstDataCol="1"/>
  <pivotFields count="15">
    <pivotField axis="axisRow" showAll="0">
      <items count="42">
        <item x="36"/>
        <item x="24"/>
        <item x="11"/>
        <item x="20"/>
        <item x="27"/>
        <item x="29"/>
        <item x="1"/>
        <item x="34"/>
        <item x="25"/>
        <item x="35"/>
        <item x="38"/>
        <item x="26"/>
        <item x="22"/>
        <item x="37"/>
        <item x="15"/>
        <item x="14"/>
        <item x="17"/>
        <item x="18"/>
        <item x="30"/>
        <item x="33"/>
        <item x="39"/>
        <item x="40"/>
        <item x="21"/>
        <item x="7"/>
        <item x="19"/>
        <item x="12"/>
        <item x="5"/>
        <item x="0"/>
        <item x="4"/>
        <item x="32"/>
        <item x="28"/>
        <item x="8"/>
        <item x="16"/>
        <item x="3"/>
        <item x="6"/>
        <item x="31"/>
        <item x="13"/>
        <item x="2"/>
        <item x="9"/>
        <item x="10"/>
        <item x="23"/>
        <item t="default"/>
      </items>
    </pivotField>
    <pivotField showAll="0">
      <items count="7">
        <item h="1" x="0"/>
        <item h="1" x="1"/>
        <item h="1" x="2"/>
        <item x="3"/>
        <item x="4"/>
        <item x="5"/>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0"/>
  </rowFields>
  <rowItems count="20">
    <i>
      <x/>
    </i>
    <i>
      <x v="1"/>
    </i>
    <i>
      <x v="4"/>
    </i>
    <i>
      <x v="5"/>
    </i>
    <i>
      <x v="7"/>
    </i>
    <i>
      <x v="8"/>
    </i>
    <i>
      <x v="9"/>
    </i>
    <i>
      <x v="10"/>
    </i>
    <i>
      <x v="11"/>
    </i>
    <i>
      <x v="12"/>
    </i>
    <i>
      <x v="13"/>
    </i>
    <i>
      <x v="18"/>
    </i>
    <i>
      <x v="19"/>
    </i>
    <i>
      <x v="20"/>
    </i>
    <i>
      <x v="21"/>
    </i>
    <i>
      <x v="29"/>
    </i>
    <i>
      <x v="30"/>
    </i>
    <i>
      <x v="35"/>
    </i>
    <i>
      <x v="40"/>
    </i>
    <i t="grand">
      <x/>
    </i>
  </rowItems>
  <colItems count="1">
    <i/>
  </colItems>
  <dataFields count="1">
    <dataField name="Sum of Size" fld="4"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4AA44-2E47-4A14-8257-7EC15B29BC2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15">
    <pivotField dataField="1" showAll="0"/>
    <pivotField axis="axisRow" showAll="0">
      <items count="7">
        <item h="1" x="0"/>
        <item h="1" x="1"/>
        <item h="1"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4">
    <i>
      <x v="3"/>
    </i>
    <i>
      <x v="4"/>
    </i>
    <i>
      <x v="5"/>
    </i>
    <i t="grand">
      <x/>
    </i>
  </rowItems>
  <colItems count="1">
    <i/>
  </colItems>
  <dataFields count="1">
    <dataField name="Count of App" fld="0"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DDF19CE-8883-4C6E-BB59-6626858567B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15">
    <pivotField showAll="0"/>
    <pivotField axis="axisRow" showAll="0">
      <items count="7">
        <item h="1" x="0"/>
        <item h="1" x="1"/>
        <item h="1" x="2"/>
        <item x="3"/>
        <item x="4"/>
        <item x="5"/>
        <item t="default"/>
      </items>
    </pivotField>
    <pivotField showAll="0"/>
    <pivotField dataField="1" showAll="0">
      <items count="40">
        <item x="16"/>
        <item x="14"/>
        <item x="22"/>
        <item x="23"/>
        <item x="8"/>
        <item x="27"/>
        <item x="28"/>
        <item x="29"/>
        <item x="30"/>
        <item x="0"/>
        <item x="31"/>
        <item x="32"/>
        <item x="4"/>
        <item x="33"/>
        <item x="5"/>
        <item x="34"/>
        <item x="35"/>
        <item x="24"/>
        <item x="36"/>
        <item x="37"/>
        <item x="26"/>
        <item x="38"/>
        <item x="19"/>
        <item x="20"/>
        <item x="1"/>
        <item x="13"/>
        <item x="15"/>
        <item x="12"/>
        <item x="21"/>
        <item x="10"/>
        <item x="7"/>
        <item x="9"/>
        <item x="25"/>
        <item x="6"/>
        <item x="11"/>
        <item x="2"/>
        <item x="17"/>
        <item x="3"/>
        <item x="18"/>
        <item t="default"/>
      </items>
    </pivotField>
    <pivotField showAll="0"/>
    <pivotField showAll="0">
      <items count="22">
        <item x="8"/>
        <item x="20"/>
        <item x="19"/>
        <item x="18"/>
        <item x="17"/>
        <item x="16"/>
        <item x="15"/>
        <item x="14"/>
        <item x="13"/>
        <item x="12"/>
        <item x="11"/>
        <item x="10"/>
        <item x="9"/>
        <item x="0"/>
        <item x="5"/>
        <item x="4"/>
        <item x="1"/>
        <item x="6"/>
        <item x="2"/>
        <item x="7"/>
        <item x="3"/>
        <item t="default"/>
      </items>
    </pivotField>
    <pivotField showAll="0"/>
    <pivotField showAll="0"/>
    <pivotField showAll="0"/>
    <pivotField showAll="0"/>
    <pivotField showAll="0"/>
    <pivotField showAll="0"/>
    <pivotField showAll="0"/>
    <pivotField showAll="0"/>
    <pivotField showAll="0"/>
  </pivotFields>
  <rowFields count="1">
    <field x="1"/>
  </rowFields>
  <rowItems count="4">
    <i>
      <x v="3"/>
    </i>
    <i>
      <x v="4"/>
    </i>
    <i>
      <x v="5"/>
    </i>
    <i t="grand">
      <x/>
    </i>
  </rowItems>
  <colItems count="1">
    <i/>
  </colItems>
  <dataFields count="1">
    <dataField name="Sum of Reviews" fld="3" baseField="0" baseItem="0"/>
  </dataFields>
  <chartFormats count="8">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 count="1" selected="0">
            <x v="0"/>
          </reference>
        </references>
      </pivotArea>
    </chartFormat>
    <chartFormat chart="2" format="10">
      <pivotArea type="data" outline="0" fieldPosition="0">
        <references count="2">
          <reference field="4294967294" count="1" selected="0">
            <x v="0"/>
          </reference>
          <reference field="1" count="1" selected="0">
            <x v="1"/>
          </reference>
        </references>
      </pivotArea>
    </chartFormat>
    <chartFormat chart="2" format="11">
      <pivotArea type="data" outline="0" fieldPosition="0">
        <references count="2">
          <reference field="4294967294" count="1" selected="0">
            <x v="0"/>
          </reference>
          <reference field="1" count="1" selected="0">
            <x v="2"/>
          </reference>
        </references>
      </pivotArea>
    </chartFormat>
    <chartFormat chart="2" format="12">
      <pivotArea type="data" outline="0" fieldPosition="0">
        <references count="2">
          <reference field="4294967294" count="1" selected="0">
            <x v="0"/>
          </reference>
          <reference field="1" count="1" selected="0">
            <x v="3"/>
          </reference>
        </references>
      </pivotArea>
    </chartFormat>
    <chartFormat chart="2" format="13">
      <pivotArea type="data" outline="0" fieldPosition="0">
        <references count="2">
          <reference field="4294967294" count="1" selected="0">
            <x v="0"/>
          </reference>
          <reference field="1" count="1" selected="0">
            <x v="4"/>
          </reference>
        </references>
      </pivotArea>
    </chartFormat>
    <chartFormat chart="2" format="14">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B020D54-DAAE-48BD-8C85-B08FBFCB1A5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5">
    <pivotField showAll="0"/>
    <pivotField dataField="1" showAll="0">
      <items count="7">
        <item h="1" x="0"/>
        <item h="1" x="1"/>
        <item h="1" x="2"/>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Category"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E68622EA-A5A8-4909-BC02-FA19F842552D}" sourceName="Category">
  <pivotTables>
    <pivotTable tabId="4" name="PivotTable1"/>
    <pivotTable tabId="7" name="PivotTable3"/>
    <pivotTable tabId="8" name="PivotTable4"/>
    <pivotTable tabId="9" name="PivotTable5"/>
    <pivotTable tabId="5" name="PivotTable1"/>
    <pivotTable tabId="6" name="PivotTable2"/>
    <pivotTable tabId="10" name="PivotTable6"/>
  </pivotTables>
  <data>
    <tabular pivotCacheId="1131704721">
      <items count="6">
        <i x="0"/>
        <i x="1"/>
        <i x="2"/>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pp" xr10:uid="{41A6D593-3AF5-4EFC-A33E-021298626554}" sourceName="App">
  <pivotTables>
    <pivotTable tabId="7" name="PivotTable3"/>
  </pivotTables>
  <data>
    <tabular pivotCacheId="1131704721">
      <items count="41">
        <i x="36" s="1"/>
        <i x="24" s="1"/>
        <i x="27" s="1"/>
        <i x="29" s="1"/>
        <i x="34" s="1"/>
        <i x="25" s="1"/>
        <i x="35" s="1"/>
        <i x="38" s="1"/>
        <i x="26" s="1"/>
        <i x="22" s="1"/>
        <i x="37" s="1"/>
        <i x="30" s="1"/>
        <i x="33" s="1"/>
        <i x="39" s="1"/>
        <i x="40" s="1"/>
        <i x="32" s="1"/>
        <i x="28" s="1"/>
        <i x="31" s="1"/>
        <i x="23" s="1"/>
        <i x="11" s="1" nd="1"/>
        <i x="20" s="1" nd="1"/>
        <i x="1" s="1" nd="1"/>
        <i x="15" s="1" nd="1"/>
        <i x="14" s="1" nd="1"/>
        <i x="17" s="1" nd="1"/>
        <i x="18" s="1" nd="1"/>
        <i x="21" s="1" nd="1"/>
        <i x="7" s="1" nd="1"/>
        <i x="19" s="1" nd="1"/>
        <i x="12" s="1" nd="1"/>
        <i x="5" s="1" nd="1"/>
        <i x="0" s="1" nd="1"/>
        <i x="4" s="1" nd="1"/>
        <i x="8" s="1" nd="1"/>
        <i x="16" s="1" nd="1"/>
        <i x="3" s="1" nd="1"/>
        <i x="6" s="1" nd="1"/>
        <i x="13" s="1" nd="1"/>
        <i x="2" s="1" nd="1"/>
        <i x="9" s="1" nd="1"/>
        <i x="1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16C3AEE4-DC9B-4A32-951D-BA411105B909}" cache="Slicer_Category" caption="Category" style="SlicerStyleLight4" rowHeight="234950"/>
  <slicer name="App" xr10:uid="{6949A115-05F9-45B9-A577-A1B47180FE84}" cache="Slicer_App" caption="App" style="SlicerStyleLigh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2DAA5-4F69-46AA-BB63-12C71D2C9A40}">
  <dimension ref="A3:B7"/>
  <sheetViews>
    <sheetView workbookViewId="0">
      <selection activeCell="B6" sqref="B6"/>
    </sheetView>
  </sheetViews>
  <sheetFormatPr defaultRowHeight="14.4" x14ac:dyDescent="0.3"/>
  <cols>
    <col min="1" max="1" width="22.21875" bestFit="1" customWidth="1"/>
    <col min="2" max="2" width="13.33203125" bestFit="1" customWidth="1"/>
  </cols>
  <sheetData>
    <row r="3" spans="1:2" x14ac:dyDescent="0.3">
      <c r="A3" s="2" t="s">
        <v>95</v>
      </c>
      <c r="B3" t="s">
        <v>98</v>
      </c>
    </row>
    <row r="4" spans="1:2" x14ac:dyDescent="0.3">
      <c r="A4" s="3" t="s">
        <v>69</v>
      </c>
      <c r="B4" s="4">
        <v>1160000</v>
      </c>
    </row>
    <row r="5" spans="1:2" x14ac:dyDescent="0.3">
      <c r="A5" s="3" t="s">
        <v>75</v>
      </c>
      <c r="B5" s="4">
        <v>159970</v>
      </c>
    </row>
    <row r="6" spans="1:2" x14ac:dyDescent="0.3">
      <c r="A6" s="3" t="s">
        <v>83</v>
      </c>
      <c r="B6" s="4">
        <v>69874</v>
      </c>
    </row>
    <row r="7" spans="1:2" x14ac:dyDescent="0.3">
      <c r="A7" s="3" t="s">
        <v>96</v>
      </c>
      <c r="B7" s="4">
        <v>1389844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5AC3F-E0FF-45F7-802E-22B184DD0DC8}">
  <dimension ref="A3:D7"/>
  <sheetViews>
    <sheetView workbookViewId="0">
      <selection activeCell="D7" sqref="D7"/>
    </sheetView>
  </sheetViews>
  <sheetFormatPr defaultRowHeight="14.4" x14ac:dyDescent="0.3"/>
  <cols>
    <col min="1" max="1" width="12.44140625" bestFit="1" customWidth="1"/>
  </cols>
  <sheetData>
    <row r="3" spans="1:4" x14ac:dyDescent="0.3">
      <c r="A3" t="s">
        <v>100</v>
      </c>
    </row>
    <row r="4" spans="1:4" x14ac:dyDescent="0.3">
      <c r="A4" s="4">
        <v>30769</v>
      </c>
    </row>
    <row r="7" spans="1:4" x14ac:dyDescent="0.3">
      <c r="D7">
        <v>883862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4176B-F035-4FA2-8E92-5EEB89B4C38C}">
  <dimension ref="A3:D7"/>
  <sheetViews>
    <sheetView workbookViewId="0">
      <selection activeCell="D7" sqref="D7"/>
    </sheetView>
  </sheetViews>
  <sheetFormatPr defaultRowHeight="14.4" x14ac:dyDescent="0.3"/>
  <cols>
    <col min="1" max="1" width="12" bestFit="1" customWidth="1"/>
  </cols>
  <sheetData>
    <row r="3" spans="1:4" x14ac:dyDescent="0.3">
      <c r="A3" t="s">
        <v>101</v>
      </c>
    </row>
    <row r="4" spans="1:4" x14ac:dyDescent="0.3">
      <c r="A4" s="4">
        <v>701.89175742045688</v>
      </c>
    </row>
    <row r="7" spans="1:4" x14ac:dyDescent="0.3">
      <c r="D7">
        <v>796.19175742045695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B85BA-2BC4-4E5F-9B38-7B7CB0382EAC}">
  <dimension ref="A3:B23"/>
  <sheetViews>
    <sheetView topLeftCell="A19" workbookViewId="0">
      <selection activeCell="F43" sqref="F43"/>
    </sheetView>
  </sheetViews>
  <sheetFormatPr defaultRowHeight="14.4" x14ac:dyDescent="0.3"/>
  <cols>
    <col min="1" max="1" width="50.44140625" bestFit="1" customWidth="1"/>
    <col min="2" max="2" width="10.6640625" bestFit="1" customWidth="1"/>
  </cols>
  <sheetData>
    <row r="3" spans="1:2" x14ac:dyDescent="0.3">
      <c r="A3" s="2" t="s">
        <v>95</v>
      </c>
      <c r="B3" t="s">
        <v>102</v>
      </c>
    </row>
    <row r="4" spans="1:2" x14ac:dyDescent="0.3">
      <c r="A4" s="3" t="s">
        <v>85</v>
      </c>
      <c r="B4" s="4">
        <v>4640</v>
      </c>
    </row>
    <row r="5" spans="1:2" x14ac:dyDescent="0.3">
      <c r="A5" s="3" t="s">
        <v>71</v>
      </c>
      <c r="B5" s="4">
        <v>23000</v>
      </c>
    </row>
    <row r="6" spans="1:2" x14ac:dyDescent="0.3">
      <c r="A6" s="3" t="s">
        <v>74</v>
      </c>
      <c r="B6" s="4">
        <v>6100</v>
      </c>
    </row>
    <row r="7" spans="1:2" x14ac:dyDescent="0.3">
      <c r="A7" s="3" t="s">
        <v>77</v>
      </c>
      <c r="B7" s="4">
        <v>4605</v>
      </c>
    </row>
    <row r="8" spans="1:2" x14ac:dyDescent="0.3">
      <c r="A8" s="3" t="s">
        <v>82</v>
      </c>
      <c r="B8" s="4">
        <v>4630</v>
      </c>
    </row>
    <row r="9" spans="1:2" x14ac:dyDescent="0.3">
      <c r="A9" s="3" t="s">
        <v>72</v>
      </c>
      <c r="B9" s="4">
        <v>6000</v>
      </c>
    </row>
    <row r="10" spans="1:2" x14ac:dyDescent="0.3">
      <c r="A10" s="3" t="s">
        <v>84</v>
      </c>
      <c r="B10" s="4">
        <v>4635</v>
      </c>
    </row>
    <row r="11" spans="1:2" x14ac:dyDescent="0.3">
      <c r="A11" s="3" t="s">
        <v>87</v>
      </c>
      <c r="B11" s="4">
        <v>4650</v>
      </c>
    </row>
    <row r="12" spans="1:2" x14ac:dyDescent="0.3">
      <c r="A12" s="3" t="s">
        <v>73</v>
      </c>
      <c r="B12" s="4">
        <v>25000</v>
      </c>
    </row>
    <row r="13" spans="1:2" x14ac:dyDescent="0.3">
      <c r="A13" s="3" t="s">
        <v>68</v>
      </c>
      <c r="B13" s="4">
        <v>4200</v>
      </c>
    </row>
    <row r="14" spans="1:2" x14ac:dyDescent="0.3">
      <c r="A14" s="3" t="s">
        <v>86</v>
      </c>
      <c r="B14" s="4">
        <v>4645</v>
      </c>
    </row>
    <row r="15" spans="1:2" x14ac:dyDescent="0.3">
      <c r="A15" s="3" t="s">
        <v>78</v>
      </c>
      <c r="B15" s="4">
        <v>4610</v>
      </c>
    </row>
    <row r="16" spans="1:2" x14ac:dyDescent="0.3">
      <c r="A16" s="3" t="s">
        <v>81</v>
      </c>
      <c r="B16" s="4">
        <v>4625</v>
      </c>
    </row>
    <row r="17" spans="1:2" x14ac:dyDescent="0.3">
      <c r="A17" s="3" t="s">
        <v>88</v>
      </c>
      <c r="B17" s="4">
        <v>4655</v>
      </c>
    </row>
    <row r="18" spans="1:2" x14ac:dyDescent="0.3">
      <c r="A18" s="3" t="s">
        <v>89</v>
      </c>
      <c r="B18" s="4">
        <v>4660</v>
      </c>
    </row>
    <row r="19" spans="1:2" x14ac:dyDescent="0.3">
      <c r="A19" s="3" t="s">
        <v>80</v>
      </c>
      <c r="B19" s="4">
        <v>4620</v>
      </c>
    </row>
    <row r="20" spans="1:2" x14ac:dyDescent="0.3">
      <c r="A20" s="3" t="s">
        <v>76</v>
      </c>
      <c r="B20" s="4">
        <v>4600</v>
      </c>
    </row>
    <row r="21" spans="1:2" x14ac:dyDescent="0.3">
      <c r="A21" s="3" t="s">
        <v>79</v>
      </c>
      <c r="B21" s="4">
        <v>4615</v>
      </c>
    </row>
    <row r="22" spans="1:2" x14ac:dyDescent="0.3">
      <c r="A22" s="3" t="s">
        <v>70</v>
      </c>
      <c r="B22" s="4">
        <v>7000</v>
      </c>
    </row>
    <row r="23" spans="1:2" x14ac:dyDescent="0.3">
      <c r="A23" s="3" t="s">
        <v>96</v>
      </c>
      <c r="B23" s="4">
        <v>131490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66080-1D4C-4F96-9788-188A86D25F8E}">
  <dimension ref="A3:B7"/>
  <sheetViews>
    <sheetView workbookViewId="0">
      <selection activeCell="L20" sqref="L20"/>
    </sheetView>
  </sheetViews>
  <sheetFormatPr defaultRowHeight="14.4" x14ac:dyDescent="0.3"/>
  <cols>
    <col min="1" max="1" width="22.21875" bestFit="1" customWidth="1"/>
    <col min="2" max="2" width="12.21875" bestFit="1" customWidth="1"/>
  </cols>
  <sheetData>
    <row r="3" spans="1:2" x14ac:dyDescent="0.3">
      <c r="A3" s="2" t="s">
        <v>95</v>
      </c>
      <c r="B3" t="s">
        <v>103</v>
      </c>
    </row>
    <row r="4" spans="1:2" x14ac:dyDescent="0.3">
      <c r="A4" s="3" t="s">
        <v>69</v>
      </c>
      <c r="B4" s="4">
        <v>5</v>
      </c>
    </row>
    <row r="5" spans="1:2" x14ac:dyDescent="0.3">
      <c r="A5" s="3" t="s">
        <v>75</v>
      </c>
      <c r="B5" s="4">
        <v>7</v>
      </c>
    </row>
    <row r="6" spans="1:2" x14ac:dyDescent="0.3">
      <c r="A6" s="3" t="s">
        <v>83</v>
      </c>
      <c r="B6" s="4">
        <v>7</v>
      </c>
    </row>
    <row r="7" spans="1:2" x14ac:dyDescent="0.3">
      <c r="A7" s="3" t="s">
        <v>96</v>
      </c>
      <c r="B7" s="4">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AC1F4-5405-4C84-A48F-EC1207BC9BED}">
  <dimension ref="A3:B7"/>
  <sheetViews>
    <sheetView workbookViewId="0">
      <selection activeCell="B6" sqref="B6"/>
    </sheetView>
  </sheetViews>
  <sheetFormatPr defaultRowHeight="14.4" x14ac:dyDescent="0.3"/>
  <cols>
    <col min="1" max="1" width="22.21875" bestFit="1" customWidth="1"/>
    <col min="2" max="2" width="14.33203125" bestFit="1" customWidth="1"/>
  </cols>
  <sheetData>
    <row r="3" spans="1:2" x14ac:dyDescent="0.3">
      <c r="A3" s="2" t="s">
        <v>95</v>
      </c>
      <c r="B3" t="s">
        <v>99</v>
      </c>
    </row>
    <row r="4" spans="1:2" x14ac:dyDescent="0.3">
      <c r="A4" s="3" t="s">
        <v>69</v>
      </c>
      <c r="B4" s="4">
        <v>28330</v>
      </c>
    </row>
    <row r="5" spans="1:2" x14ac:dyDescent="0.3">
      <c r="A5" s="3" t="s">
        <v>75</v>
      </c>
      <c r="B5" s="4">
        <v>1109</v>
      </c>
    </row>
    <row r="6" spans="1:2" x14ac:dyDescent="0.3">
      <c r="A6" s="3" t="s">
        <v>83</v>
      </c>
      <c r="B6" s="4">
        <v>1330</v>
      </c>
    </row>
    <row r="7" spans="1:2" x14ac:dyDescent="0.3">
      <c r="A7" s="3" t="s">
        <v>96</v>
      </c>
      <c r="B7" s="4">
        <v>30769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8967-8437-419B-81B8-51FF677E538B}">
  <dimension ref="A3:C6"/>
  <sheetViews>
    <sheetView workbookViewId="0">
      <selection activeCell="C6" sqref="C6"/>
    </sheetView>
  </sheetViews>
  <sheetFormatPr defaultRowHeight="14.4" x14ac:dyDescent="0.3"/>
  <cols>
    <col min="1" max="1" width="16.44140625" bestFit="1" customWidth="1"/>
  </cols>
  <sheetData>
    <row r="3" spans="1:3" x14ac:dyDescent="0.3">
      <c r="A3" t="s">
        <v>104</v>
      </c>
    </row>
    <row r="4" spans="1:3" x14ac:dyDescent="0.3">
      <c r="A4" s="4">
        <v>19</v>
      </c>
    </row>
    <row r="6" spans="1:3" x14ac:dyDescent="0.3">
      <c r="C6">
        <v>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F1E57-A83E-4BD4-B0CE-D3E3D18988DF}">
  <dimension ref="A1:P42"/>
  <sheetViews>
    <sheetView topLeftCell="B1" zoomScale="82" zoomScaleNormal="82" workbookViewId="0">
      <selection activeCell="C16" sqref="C16"/>
    </sheetView>
  </sheetViews>
  <sheetFormatPr defaultRowHeight="14.4" x14ac:dyDescent="0.3"/>
  <cols>
    <col min="2" max="2" width="58.88671875" customWidth="1"/>
    <col min="3" max="3" width="28" customWidth="1"/>
    <col min="10" max="10" width="21.21875" customWidth="1"/>
    <col min="11" max="11" width="31.6640625" customWidth="1"/>
    <col min="12" max="12" width="29.6640625" customWidth="1"/>
    <col min="13" max="13" width="39.109375" customWidth="1"/>
  </cols>
  <sheetData>
    <row r="1" spans="1:16" x14ac:dyDescent="0.3">
      <c r="B1" t="s">
        <v>0</v>
      </c>
      <c r="C1" t="s">
        <v>1</v>
      </c>
      <c r="D1" t="s">
        <v>2</v>
      </c>
      <c r="E1" t="s">
        <v>3</v>
      </c>
      <c r="F1" t="s">
        <v>4</v>
      </c>
      <c r="G1" t="s">
        <v>5</v>
      </c>
      <c r="H1" t="s">
        <v>6</v>
      </c>
      <c r="I1" t="s">
        <v>7</v>
      </c>
      <c r="J1" t="s">
        <v>8</v>
      </c>
      <c r="K1" t="s">
        <v>9</v>
      </c>
      <c r="L1" t="s">
        <v>10</v>
      </c>
      <c r="M1" t="s">
        <v>11</v>
      </c>
      <c r="N1" t="s">
        <v>12</v>
      </c>
      <c r="O1" t="s">
        <v>13</v>
      </c>
      <c r="P1" t="s">
        <v>14</v>
      </c>
    </row>
    <row r="2" spans="1:16" x14ac:dyDescent="0.3">
      <c r="A2">
        <v>0</v>
      </c>
      <c r="B2" t="s">
        <v>15</v>
      </c>
      <c r="C2" t="s">
        <v>16</v>
      </c>
      <c r="D2">
        <v>4.0999999999999996</v>
      </c>
      <c r="E2">
        <v>159</v>
      </c>
      <c r="F2">
        <v>19000</v>
      </c>
      <c r="G2">
        <v>10000</v>
      </c>
      <c r="H2" t="s">
        <v>17</v>
      </c>
      <c r="I2">
        <v>0</v>
      </c>
      <c r="J2" t="s">
        <v>18</v>
      </c>
      <c r="K2" t="s">
        <v>19</v>
      </c>
      <c r="L2" s="1" t="s">
        <v>20</v>
      </c>
      <c r="M2" t="s">
        <v>21</v>
      </c>
      <c r="N2">
        <v>7</v>
      </c>
      <c r="O2">
        <v>1</v>
      </c>
      <c r="P2">
        <v>2018</v>
      </c>
    </row>
    <row r="3" spans="1:16" x14ac:dyDescent="0.3">
      <c r="A3">
        <v>1</v>
      </c>
      <c r="B3" t="s">
        <v>22</v>
      </c>
      <c r="C3" t="s">
        <v>16</v>
      </c>
      <c r="D3">
        <v>3.9</v>
      </c>
      <c r="E3">
        <v>967</v>
      </c>
      <c r="F3">
        <v>14000</v>
      </c>
      <c r="G3">
        <v>500000</v>
      </c>
      <c r="H3" t="s">
        <v>17</v>
      </c>
      <c r="I3">
        <v>0</v>
      </c>
      <c r="J3" t="s">
        <v>18</v>
      </c>
      <c r="K3" t="s">
        <v>23</v>
      </c>
      <c r="L3" s="1" t="s">
        <v>24</v>
      </c>
      <c r="M3" t="s">
        <v>21</v>
      </c>
      <c r="N3">
        <v>15</v>
      </c>
      <c r="O3">
        <v>1</v>
      </c>
      <c r="P3">
        <v>2018</v>
      </c>
    </row>
    <row r="4" spans="1:16" x14ac:dyDescent="0.3">
      <c r="A4">
        <v>2</v>
      </c>
      <c r="B4" t="s">
        <v>25</v>
      </c>
      <c r="C4" t="s">
        <v>16</v>
      </c>
      <c r="D4">
        <v>4.7</v>
      </c>
      <c r="E4">
        <v>87510</v>
      </c>
      <c r="F4">
        <v>8700</v>
      </c>
      <c r="G4">
        <v>5000000</v>
      </c>
      <c r="H4" t="s">
        <v>17</v>
      </c>
      <c r="I4">
        <v>0</v>
      </c>
      <c r="J4" t="s">
        <v>18</v>
      </c>
      <c r="K4" t="s">
        <v>19</v>
      </c>
      <c r="L4" s="1" t="s">
        <v>26</v>
      </c>
      <c r="M4" t="s">
        <v>21</v>
      </c>
      <c r="N4">
        <v>1</v>
      </c>
      <c r="O4">
        <v>8</v>
      </c>
      <c r="P4">
        <v>2018</v>
      </c>
    </row>
    <row r="5" spans="1:16" x14ac:dyDescent="0.3">
      <c r="A5">
        <v>3</v>
      </c>
      <c r="B5" t="s">
        <v>27</v>
      </c>
      <c r="C5" t="s">
        <v>16</v>
      </c>
      <c r="D5">
        <v>4.5</v>
      </c>
      <c r="E5">
        <v>215644</v>
      </c>
      <c r="F5">
        <v>25000</v>
      </c>
      <c r="G5">
        <v>50000000</v>
      </c>
      <c r="H5" t="s">
        <v>17</v>
      </c>
      <c r="I5">
        <v>0</v>
      </c>
      <c r="J5" t="s">
        <v>28</v>
      </c>
      <c r="K5" t="s">
        <v>19</v>
      </c>
      <c r="L5" s="1" t="s">
        <v>29</v>
      </c>
      <c r="M5" t="s">
        <v>30</v>
      </c>
      <c r="N5">
        <v>8</v>
      </c>
      <c r="O5">
        <v>6</v>
      </c>
      <c r="P5">
        <v>2018</v>
      </c>
    </row>
    <row r="6" spans="1:16" x14ac:dyDescent="0.3">
      <c r="A6">
        <v>4</v>
      </c>
      <c r="B6" t="s">
        <v>31</v>
      </c>
      <c r="C6" t="s">
        <v>16</v>
      </c>
      <c r="D6">
        <v>4.3</v>
      </c>
      <c r="E6">
        <v>967</v>
      </c>
      <c r="F6">
        <v>2800</v>
      </c>
      <c r="G6">
        <v>100000</v>
      </c>
      <c r="H6" t="s">
        <v>17</v>
      </c>
      <c r="I6">
        <v>0</v>
      </c>
      <c r="J6" t="s">
        <v>18</v>
      </c>
      <c r="K6" t="s">
        <v>32</v>
      </c>
      <c r="L6" s="1">
        <v>1.1000000000000001</v>
      </c>
      <c r="M6" t="s">
        <v>33</v>
      </c>
      <c r="N6">
        <v>20</v>
      </c>
      <c r="O6">
        <v>6</v>
      </c>
      <c r="P6">
        <v>2018</v>
      </c>
    </row>
    <row r="7" spans="1:16" x14ac:dyDescent="0.3">
      <c r="A7">
        <v>5</v>
      </c>
      <c r="B7" t="s">
        <v>34</v>
      </c>
      <c r="C7" t="s">
        <v>16</v>
      </c>
      <c r="D7">
        <v>4.4000000000000004</v>
      </c>
      <c r="E7">
        <v>167</v>
      </c>
      <c r="F7">
        <v>5600</v>
      </c>
      <c r="G7">
        <v>50000</v>
      </c>
      <c r="H7" t="s">
        <v>17</v>
      </c>
      <c r="I7">
        <v>0</v>
      </c>
      <c r="J7" t="s">
        <v>18</v>
      </c>
      <c r="K7" t="s">
        <v>19</v>
      </c>
      <c r="L7" s="1">
        <v>1</v>
      </c>
      <c r="M7" t="s">
        <v>35</v>
      </c>
      <c r="N7">
        <v>26</v>
      </c>
      <c r="O7">
        <v>3</v>
      </c>
      <c r="P7">
        <v>2017</v>
      </c>
    </row>
    <row r="8" spans="1:16" x14ac:dyDescent="0.3">
      <c r="A8">
        <v>6</v>
      </c>
      <c r="B8" t="s">
        <v>36</v>
      </c>
      <c r="C8" t="s">
        <v>16</v>
      </c>
      <c r="D8">
        <v>3.8</v>
      </c>
      <c r="E8">
        <v>178</v>
      </c>
      <c r="F8">
        <v>19000</v>
      </c>
      <c r="G8">
        <v>50000</v>
      </c>
      <c r="H8" t="s">
        <v>17</v>
      </c>
      <c r="I8">
        <v>0</v>
      </c>
      <c r="J8" t="s">
        <v>18</v>
      </c>
      <c r="K8" t="s">
        <v>19</v>
      </c>
      <c r="L8" s="1">
        <v>1.1000000000000001</v>
      </c>
      <c r="M8" t="s">
        <v>21</v>
      </c>
      <c r="N8">
        <v>26</v>
      </c>
      <c r="O8">
        <v>4</v>
      </c>
      <c r="P8">
        <v>2018</v>
      </c>
    </row>
    <row r="9" spans="1:16" x14ac:dyDescent="0.3">
      <c r="A9">
        <v>7</v>
      </c>
      <c r="B9" t="s">
        <v>51</v>
      </c>
      <c r="C9" t="s">
        <v>52</v>
      </c>
      <c r="D9">
        <v>4.0999999999999996</v>
      </c>
      <c r="E9">
        <v>36815</v>
      </c>
      <c r="F9">
        <v>29000</v>
      </c>
      <c r="G9">
        <v>1000000</v>
      </c>
      <c r="H9" t="s">
        <v>17</v>
      </c>
      <c r="I9">
        <v>0</v>
      </c>
      <c r="J9" t="s">
        <v>18</v>
      </c>
      <c r="K9" t="s">
        <v>52</v>
      </c>
      <c r="L9" s="1" t="s">
        <v>37</v>
      </c>
      <c r="M9" t="s">
        <v>30</v>
      </c>
      <c r="N9">
        <v>14</v>
      </c>
      <c r="O9">
        <v>6</v>
      </c>
      <c r="P9">
        <v>2018</v>
      </c>
    </row>
    <row r="10" spans="1:16" x14ac:dyDescent="0.3">
      <c r="A10">
        <v>8</v>
      </c>
      <c r="B10" t="s">
        <v>53</v>
      </c>
      <c r="C10" t="s">
        <v>52</v>
      </c>
      <c r="D10">
        <v>4.4000000000000004</v>
      </c>
      <c r="E10">
        <v>13791</v>
      </c>
      <c r="F10">
        <v>33000</v>
      </c>
      <c r="G10">
        <v>1000000</v>
      </c>
      <c r="H10" t="s">
        <v>17</v>
      </c>
      <c r="I10">
        <v>0</v>
      </c>
      <c r="J10" t="s">
        <v>18</v>
      </c>
      <c r="K10" t="s">
        <v>52</v>
      </c>
      <c r="L10" s="1" t="s">
        <v>38</v>
      </c>
      <c r="M10" t="s">
        <v>39</v>
      </c>
      <c r="N10">
        <v>20</v>
      </c>
      <c r="O10">
        <v>9</v>
      </c>
      <c r="P10">
        <v>2017</v>
      </c>
    </row>
    <row r="11" spans="1:16" x14ac:dyDescent="0.3">
      <c r="A11">
        <v>9</v>
      </c>
      <c r="B11" t="s">
        <v>54</v>
      </c>
      <c r="C11" t="s">
        <v>52</v>
      </c>
      <c r="D11">
        <v>4.7</v>
      </c>
      <c r="E11">
        <v>121</v>
      </c>
      <c r="F11">
        <v>3100</v>
      </c>
      <c r="G11">
        <v>10000</v>
      </c>
      <c r="H11" t="s">
        <v>17</v>
      </c>
      <c r="I11">
        <v>0</v>
      </c>
      <c r="J11" t="s">
        <v>18</v>
      </c>
      <c r="K11" t="s">
        <v>52</v>
      </c>
      <c r="L11" s="1">
        <v>2.8</v>
      </c>
      <c r="M11" t="s">
        <v>21</v>
      </c>
      <c r="N11">
        <v>3</v>
      </c>
      <c r="O11">
        <v>7</v>
      </c>
      <c r="P11">
        <v>2018</v>
      </c>
    </row>
    <row r="12" spans="1:16" x14ac:dyDescent="0.3">
      <c r="A12">
        <v>10</v>
      </c>
      <c r="B12" t="s">
        <v>55</v>
      </c>
      <c r="C12" t="s">
        <v>52</v>
      </c>
      <c r="D12">
        <v>4.4000000000000004</v>
      </c>
      <c r="E12">
        <v>13880</v>
      </c>
      <c r="F12">
        <v>28000</v>
      </c>
      <c r="G12">
        <v>1000000</v>
      </c>
      <c r="H12" t="s">
        <v>17</v>
      </c>
      <c r="I12">
        <v>0</v>
      </c>
      <c r="J12" t="s">
        <v>18</v>
      </c>
      <c r="K12" t="s">
        <v>52</v>
      </c>
      <c r="L12" s="1" t="s">
        <v>40</v>
      </c>
      <c r="M12" t="s">
        <v>41</v>
      </c>
      <c r="N12">
        <v>27</v>
      </c>
      <c r="O12">
        <v>10</v>
      </c>
      <c r="P12">
        <v>2017</v>
      </c>
    </row>
    <row r="13" spans="1:16" x14ac:dyDescent="0.3">
      <c r="A13">
        <v>11</v>
      </c>
      <c r="B13" t="s">
        <v>56</v>
      </c>
      <c r="C13" t="s">
        <v>52</v>
      </c>
      <c r="D13">
        <v>4.4000000000000004</v>
      </c>
      <c r="E13">
        <v>8788</v>
      </c>
      <c r="F13">
        <v>12000</v>
      </c>
      <c r="G13">
        <v>1000000</v>
      </c>
      <c r="H13" t="s">
        <v>17</v>
      </c>
      <c r="I13">
        <v>0</v>
      </c>
      <c r="J13" t="s">
        <v>18</v>
      </c>
      <c r="K13" t="s">
        <v>52</v>
      </c>
      <c r="L13" s="1" t="s">
        <v>42</v>
      </c>
      <c r="M13" t="s">
        <v>43</v>
      </c>
      <c r="N13">
        <v>31</v>
      </c>
      <c r="O13">
        <v>7</v>
      </c>
      <c r="P13">
        <v>2018</v>
      </c>
    </row>
    <row r="14" spans="1:16" x14ac:dyDescent="0.3">
      <c r="A14">
        <v>12</v>
      </c>
      <c r="B14" t="s">
        <v>57</v>
      </c>
      <c r="C14" t="s">
        <v>52</v>
      </c>
      <c r="D14">
        <v>4.2</v>
      </c>
      <c r="E14">
        <v>44829</v>
      </c>
      <c r="F14">
        <v>20000</v>
      </c>
      <c r="G14">
        <v>10000000</v>
      </c>
      <c r="H14" t="s">
        <v>17</v>
      </c>
      <c r="I14">
        <v>0</v>
      </c>
      <c r="J14" t="s">
        <v>28</v>
      </c>
      <c r="K14" t="s">
        <v>52</v>
      </c>
      <c r="L14" s="1">
        <v>3.8</v>
      </c>
      <c r="M14" t="s">
        <v>41</v>
      </c>
      <c r="N14">
        <v>2</v>
      </c>
      <c r="O14">
        <v>4</v>
      </c>
      <c r="P14">
        <v>2018</v>
      </c>
    </row>
    <row r="15" spans="1:16" x14ac:dyDescent="0.3">
      <c r="A15">
        <v>13</v>
      </c>
      <c r="B15" t="s">
        <v>58</v>
      </c>
      <c r="C15" t="s">
        <v>52</v>
      </c>
      <c r="D15">
        <v>4.5999999999999996</v>
      </c>
      <c r="E15">
        <v>4326</v>
      </c>
      <c r="F15">
        <v>21000</v>
      </c>
      <c r="G15">
        <v>100000</v>
      </c>
      <c r="H15" t="s">
        <v>17</v>
      </c>
      <c r="I15">
        <v>0</v>
      </c>
      <c r="J15" t="s">
        <v>18</v>
      </c>
      <c r="K15" t="s">
        <v>52</v>
      </c>
      <c r="L15" s="1" t="s">
        <v>40</v>
      </c>
      <c r="M15" t="s">
        <v>33</v>
      </c>
      <c r="N15">
        <v>26</v>
      </c>
      <c r="O15">
        <v>6</v>
      </c>
      <c r="P15">
        <v>2018</v>
      </c>
    </row>
    <row r="16" spans="1:16" x14ac:dyDescent="0.3">
      <c r="A16">
        <v>14</v>
      </c>
      <c r="B16" t="s">
        <v>59</v>
      </c>
      <c r="C16" t="s">
        <v>52</v>
      </c>
      <c r="D16">
        <v>4.4000000000000004</v>
      </c>
      <c r="E16">
        <v>1518</v>
      </c>
      <c r="F16">
        <v>37000</v>
      </c>
      <c r="G16">
        <v>100000</v>
      </c>
      <c r="H16" t="s">
        <v>17</v>
      </c>
      <c r="I16">
        <v>0</v>
      </c>
      <c r="J16" t="s">
        <v>18</v>
      </c>
      <c r="K16" t="s">
        <v>52</v>
      </c>
      <c r="L16" s="1" t="s">
        <v>44</v>
      </c>
      <c r="M16" t="s">
        <v>35</v>
      </c>
      <c r="N16">
        <v>3</v>
      </c>
      <c r="O16">
        <v>8</v>
      </c>
      <c r="P16">
        <v>2018</v>
      </c>
    </row>
    <row r="17" spans="1:16" x14ac:dyDescent="0.3">
      <c r="A17">
        <v>15</v>
      </c>
      <c r="B17" t="s">
        <v>60</v>
      </c>
      <c r="C17" t="s">
        <v>52</v>
      </c>
      <c r="D17">
        <v>3.2</v>
      </c>
      <c r="E17">
        <v>55</v>
      </c>
      <c r="F17">
        <v>2700</v>
      </c>
      <c r="G17">
        <v>5000</v>
      </c>
      <c r="H17" t="s">
        <v>17</v>
      </c>
      <c r="I17">
        <v>0</v>
      </c>
      <c r="J17" t="s">
        <v>18</v>
      </c>
      <c r="K17" t="s">
        <v>52</v>
      </c>
      <c r="L17" s="1" t="s">
        <v>29</v>
      </c>
      <c r="M17" t="s">
        <v>30</v>
      </c>
      <c r="N17">
        <v>6</v>
      </c>
      <c r="O17">
        <v>6</v>
      </c>
      <c r="P17">
        <v>2018</v>
      </c>
    </row>
    <row r="18" spans="1:16" x14ac:dyDescent="0.3">
      <c r="A18">
        <v>16</v>
      </c>
      <c r="B18" t="s">
        <v>61</v>
      </c>
      <c r="C18" t="s">
        <v>52</v>
      </c>
      <c r="D18">
        <v>4.7</v>
      </c>
      <c r="E18">
        <v>3632</v>
      </c>
      <c r="F18">
        <v>5500</v>
      </c>
      <c r="G18">
        <v>500000</v>
      </c>
      <c r="H18" t="s">
        <v>17</v>
      </c>
      <c r="I18">
        <v>0</v>
      </c>
      <c r="J18" t="s">
        <v>18</v>
      </c>
      <c r="K18" t="s">
        <v>52</v>
      </c>
      <c r="L18" s="1">
        <v>3.1</v>
      </c>
      <c r="M18" t="s">
        <v>41</v>
      </c>
      <c r="N18">
        <v>31</v>
      </c>
      <c r="O18">
        <v>7</v>
      </c>
      <c r="P18">
        <v>2018</v>
      </c>
    </row>
    <row r="19" spans="1:16" x14ac:dyDescent="0.3">
      <c r="A19">
        <v>17</v>
      </c>
      <c r="B19" t="s">
        <v>62</v>
      </c>
      <c r="C19" t="s">
        <v>63</v>
      </c>
      <c r="D19">
        <v>4.5</v>
      </c>
      <c r="E19">
        <v>27</v>
      </c>
      <c r="F19">
        <v>17000</v>
      </c>
      <c r="G19">
        <v>10000</v>
      </c>
      <c r="H19" t="s">
        <v>17</v>
      </c>
      <c r="I19">
        <v>0</v>
      </c>
      <c r="J19" t="s">
        <v>18</v>
      </c>
      <c r="K19" t="s">
        <v>63</v>
      </c>
      <c r="L19" s="1">
        <v>1</v>
      </c>
      <c r="M19" t="s">
        <v>35</v>
      </c>
      <c r="N19">
        <v>7</v>
      </c>
      <c r="O19">
        <v>11</v>
      </c>
      <c r="P19">
        <v>2017</v>
      </c>
    </row>
    <row r="20" spans="1:16" x14ac:dyDescent="0.3">
      <c r="A20">
        <v>18</v>
      </c>
      <c r="B20" t="s">
        <v>64</v>
      </c>
      <c r="C20" t="s">
        <v>63</v>
      </c>
      <c r="D20">
        <v>4.3</v>
      </c>
      <c r="E20">
        <v>194216</v>
      </c>
      <c r="F20">
        <v>39000</v>
      </c>
      <c r="G20">
        <v>5000000</v>
      </c>
      <c r="H20" t="s">
        <v>17</v>
      </c>
      <c r="I20">
        <v>0</v>
      </c>
      <c r="J20" t="s">
        <v>18</v>
      </c>
      <c r="K20" t="s">
        <v>63</v>
      </c>
      <c r="L20" s="1" t="s">
        <v>45</v>
      </c>
      <c r="M20" t="s">
        <v>21</v>
      </c>
      <c r="N20">
        <v>3</v>
      </c>
      <c r="O20">
        <v>8</v>
      </c>
      <c r="P20">
        <v>2018</v>
      </c>
    </row>
    <row r="21" spans="1:16" x14ac:dyDescent="0.3">
      <c r="A21">
        <v>19</v>
      </c>
      <c r="B21" t="s">
        <v>65</v>
      </c>
      <c r="C21" t="s">
        <v>63</v>
      </c>
      <c r="D21">
        <v>4.5999999999999996</v>
      </c>
      <c r="E21">
        <v>224399</v>
      </c>
      <c r="F21">
        <v>31000</v>
      </c>
      <c r="G21">
        <v>10000000</v>
      </c>
      <c r="H21" t="s">
        <v>17</v>
      </c>
      <c r="I21">
        <v>0</v>
      </c>
      <c r="J21" t="s">
        <v>18</v>
      </c>
      <c r="K21" t="s">
        <v>63</v>
      </c>
      <c r="L21" s="1" t="s">
        <v>46</v>
      </c>
      <c r="M21" t="s">
        <v>41</v>
      </c>
      <c r="N21">
        <v>30</v>
      </c>
      <c r="O21">
        <v>7</v>
      </c>
      <c r="P21">
        <v>2018</v>
      </c>
    </row>
    <row r="22" spans="1:16" x14ac:dyDescent="0.3">
      <c r="A22">
        <v>20</v>
      </c>
      <c r="B22" t="s">
        <v>66</v>
      </c>
      <c r="C22" t="s">
        <v>63</v>
      </c>
      <c r="D22">
        <v>4</v>
      </c>
      <c r="E22">
        <v>450</v>
      </c>
      <c r="F22">
        <v>14000</v>
      </c>
      <c r="G22">
        <v>100000</v>
      </c>
      <c r="H22" t="s">
        <v>17</v>
      </c>
      <c r="I22">
        <v>0</v>
      </c>
      <c r="J22" t="s">
        <v>18</v>
      </c>
      <c r="K22" t="s">
        <v>63</v>
      </c>
      <c r="L22" s="1">
        <v>4</v>
      </c>
      <c r="M22" t="s">
        <v>41</v>
      </c>
      <c r="N22">
        <v>20</v>
      </c>
      <c r="O22">
        <v>4</v>
      </c>
      <c r="P22">
        <v>2018</v>
      </c>
    </row>
    <row r="23" spans="1:16" x14ac:dyDescent="0.3">
      <c r="A23">
        <v>21</v>
      </c>
      <c r="B23" t="s">
        <v>67</v>
      </c>
      <c r="C23" t="s">
        <v>63</v>
      </c>
      <c r="D23">
        <v>4.0999999999999996</v>
      </c>
      <c r="E23">
        <v>654</v>
      </c>
      <c r="F23">
        <v>12000</v>
      </c>
      <c r="G23">
        <v>100000</v>
      </c>
      <c r="H23" t="s">
        <v>17</v>
      </c>
      <c r="I23">
        <v>0</v>
      </c>
      <c r="J23" t="s">
        <v>18</v>
      </c>
      <c r="K23" t="s">
        <v>63</v>
      </c>
      <c r="L23" s="1">
        <v>1.1000000000000001</v>
      </c>
      <c r="M23" t="s">
        <v>21</v>
      </c>
      <c r="N23">
        <v>20</v>
      </c>
      <c r="O23">
        <v>3</v>
      </c>
      <c r="P23">
        <v>2018</v>
      </c>
    </row>
    <row r="24" spans="1:16" x14ac:dyDescent="0.3">
      <c r="A24">
        <v>22</v>
      </c>
      <c r="B24" t="s">
        <v>68</v>
      </c>
      <c r="C24" t="s">
        <v>69</v>
      </c>
      <c r="D24">
        <v>4.7</v>
      </c>
      <c r="E24">
        <v>7699</v>
      </c>
      <c r="F24">
        <v>4200</v>
      </c>
      <c r="G24">
        <v>500000</v>
      </c>
      <c r="H24" t="s">
        <v>17</v>
      </c>
      <c r="I24">
        <v>0</v>
      </c>
      <c r="J24" t="s">
        <v>47</v>
      </c>
      <c r="K24" t="s">
        <v>69</v>
      </c>
      <c r="L24" s="1" t="s">
        <v>48</v>
      </c>
      <c r="M24" t="s">
        <v>21</v>
      </c>
      <c r="N24">
        <v>12</v>
      </c>
      <c r="O24">
        <v>7</v>
      </c>
      <c r="P24">
        <v>2018</v>
      </c>
    </row>
    <row r="25" spans="1:16" x14ac:dyDescent="0.3">
      <c r="A25">
        <v>23</v>
      </c>
      <c r="B25" t="s">
        <v>70</v>
      </c>
      <c r="C25" t="s">
        <v>69</v>
      </c>
      <c r="D25">
        <v>4.1917574204569696</v>
      </c>
      <c r="E25">
        <v>61</v>
      </c>
      <c r="F25">
        <v>7000</v>
      </c>
      <c r="G25">
        <v>100000</v>
      </c>
      <c r="H25" t="s">
        <v>17</v>
      </c>
      <c r="I25">
        <v>0</v>
      </c>
      <c r="J25" t="s">
        <v>18</v>
      </c>
      <c r="K25" t="s">
        <v>69</v>
      </c>
      <c r="L25" s="1" t="s">
        <v>20</v>
      </c>
      <c r="M25" t="s">
        <v>41</v>
      </c>
      <c r="N25">
        <v>7</v>
      </c>
      <c r="O25">
        <v>3</v>
      </c>
      <c r="P25">
        <v>2018</v>
      </c>
    </row>
    <row r="26" spans="1:16" x14ac:dyDescent="0.3">
      <c r="A26">
        <v>24</v>
      </c>
      <c r="B26" t="s">
        <v>71</v>
      </c>
      <c r="C26" t="s">
        <v>69</v>
      </c>
      <c r="D26">
        <v>4.7</v>
      </c>
      <c r="E26">
        <v>118</v>
      </c>
      <c r="F26">
        <v>23000</v>
      </c>
      <c r="G26">
        <v>50000</v>
      </c>
      <c r="H26" t="s">
        <v>17</v>
      </c>
      <c r="I26">
        <v>0</v>
      </c>
      <c r="J26" t="s">
        <v>18</v>
      </c>
      <c r="K26" t="s">
        <v>69</v>
      </c>
      <c r="L26" s="1" t="s">
        <v>49</v>
      </c>
      <c r="M26" t="s">
        <v>41</v>
      </c>
      <c r="N26">
        <v>7</v>
      </c>
      <c r="O26">
        <v>7</v>
      </c>
      <c r="P26">
        <v>2018</v>
      </c>
    </row>
    <row r="27" spans="1:16" x14ac:dyDescent="0.3">
      <c r="A27">
        <v>25</v>
      </c>
      <c r="B27" t="s">
        <v>72</v>
      </c>
      <c r="C27" t="s">
        <v>69</v>
      </c>
      <c r="D27">
        <v>4.8</v>
      </c>
      <c r="E27">
        <v>192</v>
      </c>
      <c r="F27">
        <v>6000</v>
      </c>
      <c r="G27">
        <v>10000</v>
      </c>
      <c r="H27" t="s">
        <v>17</v>
      </c>
      <c r="I27">
        <v>0</v>
      </c>
      <c r="J27" t="s">
        <v>18</v>
      </c>
      <c r="K27" t="s">
        <v>69</v>
      </c>
      <c r="L27" s="1">
        <v>1.5</v>
      </c>
      <c r="M27" t="s">
        <v>39</v>
      </c>
      <c r="N27">
        <v>25</v>
      </c>
      <c r="O27">
        <v>4</v>
      </c>
      <c r="P27">
        <v>2018</v>
      </c>
    </row>
    <row r="28" spans="1:16" x14ac:dyDescent="0.3">
      <c r="A28">
        <v>26</v>
      </c>
      <c r="B28" t="s">
        <v>73</v>
      </c>
      <c r="C28" t="s">
        <v>69</v>
      </c>
      <c r="D28">
        <v>4.7</v>
      </c>
      <c r="E28">
        <v>20260</v>
      </c>
      <c r="F28">
        <v>25000</v>
      </c>
      <c r="G28">
        <v>500000</v>
      </c>
      <c r="H28" t="s">
        <v>17</v>
      </c>
      <c r="I28">
        <v>0</v>
      </c>
      <c r="J28" t="s">
        <v>18</v>
      </c>
      <c r="K28" t="s">
        <v>69</v>
      </c>
      <c r="L28" s="1" t="s">
        <v>50</v>
      </c>
      <c r="M28" t="s">
        <v>21</v>
      </c>
      <c r="N28">
        <v>11</v>
      </c>
      <c r="O28">
        <v>10</v>
      </c>
      <c r="P28">
        <v>2017</v>
      </c>
    </row>
    <row r="29" spans="1:16" x14ac:dyDescent="0.3">
      <c r="A29">
        <v>27</v>
      </c>
      <c r="B29" t="s">
        <v>74</v>
      </c>
      <c r="C29" t="s">
        <v>75</v>
      </c>
      <c r="D29">
        <v>4.0999999999999996</v>
      </c>
      <c r="E29">
        <v>203</v>
      </c>
      <c r="F29">
        <v>6100</v>
      </c>
      <c r="G29">
        <v>100000</v>
      </c>
      <c r="H29" t="s">
        <v>17</v>
      </c>
      <c r="I29">
        <v>0</v>
      </c>
      <c r="J29" t="s">
        <v>18</v>
      </c>
      <c r="K29" t="s">
        <v>75</v>
      </c>
      <c r="L29" s="1">
        <v>1.03</v>
      </c>
      <c r="M29" t="s">
        <v>21</v>
      </c>
      <c r="N29">
        <v>21</v>
      </c>
      <c r="O29">
        <v>3</v>
      </c>
      <c r="P29">
        <v>2018</v>
      </c>
    </row>
    <row r="30" spans="1:16" x14ac:dyDescent="0.3">
      <c r="A30">
        <v>28</v>
      </c>
      <c r="B30" t="s">
        <v>76</v>
      </c>
      <c r="C30" t="s">
        <v>75</v>
      </c>
      <c r="D30">
        <v>3.9</v>
      </c>
      <c r="E30">
        <v>136</v>
      </c>
      <c r="F30">
        <v>4600</v>
      </c>
      <c r="G30">
        <v>10000</v>
      </c>
      <c r="H30" t="s">
        <v>17</v>
      </c>
      <c r="I30">
        <v>0</v>
      </c>
      <c r="J30" t="s">
        <v>18</v>
      </c>
      <c r="K30" t="s">
        <v>75</v>
      </c>
      <c r="L30" s="1">
        <v>6</v>
      </c>
      <c r="M30" t="s">
        <v>35</v>
      </c>
      <c r="N30">
        <v>12</v>
      </c>
      <c r="O30">
        <v>7</v>
      </c>
      <c r="P30">
        <v>2018</v>
      </c>
    </row>
    <row r="31" spans="1:16" x14ac:dyDescent="0.3">
      <c r="A31">
        <f>A30+1</f>
        <v>29</v>
      </c>
      <c r="B31" t="s">
        <v>77</v>
      </c>
      <c r="C31" t="s">
        <v>75</v>
      </c>
      <c r="D31">
        <f>D30+8</f>
        <v>11.9</v>
      </c>
      <c r="E31">
        <f>E30+6</f>
        <v>142</v>
      </c>
      <c r="F31">
        <f>F30+5</f>
        <v>4605</v>
      </c>
      <c r="G31">
        <f>G30-2</f>
        <v>9998</v>
      </c>
      <c r="H31" t="s">
        <v>17</v>
      </c>
      <c r="I31">
        <v>0</v>
      </c>
      <c r="J31" t="s">
        <v>18</v>
      </c>
      <c r="K31" t="s">
        <v>75</v>
      </c>
      <c r="L31" s="1">
        <f>L30+9</f>
        <v>15</v>
      </c>
      <c r="M31" t="s">
        <v>35</v>
      </c>
      <c r="N31">
        <f>N30+4</f>
        <v>16</v>
      </c>
      <c r="O31">
        <f>O30+5</f>
        <v>12</v>
      </c>
      <c r="P31">
        <f>P30+1</f>
        <v>2019</v>
      </c>
    </row>
    <row r="32" spans="1:16" x14ac:dyDescent="0.3">
      <c r="A32">
        <f t="shared" ref="A32:A42" si="0">A31+1</f>
        <v>30</v>
      </c>
      <c r="B32" t="s">
        <v>78</v>
      </c>
      <c r="C32" t="s">
        <v>75</v>
      </c>
      <c r="D32">
        <f t="shared" ref="D32:D42" si="1">D31+8</f>
        <v>19.899999999999999</v>
      </c>
      <c r="E32">
        <f t="shared" ref="E32:E42" si="2">E31+6</f>
        <v>148</v>
      </c>
      <c r="F32">
        <f t="shared" ref="F32:F42" si="3">F31+5</f>
        <v>4610</v>
      </c>
      <c r="G32">
        <f t="shared" ref="G32:G42" si="4">G31-2</f>
        <v>9996</v>
      </c>
      <c r="H32" t="s">
        <v>17</v>
      </c>
      <c r="I32">
        <v>0</v>
      </c>
      <c r="J32" t="s">
        <v>18</v>
      </c>
      <c r="K32" t="s">
        <v>75</v>
      </c>
      <c r="L32" s="1">
        <f t="shared" ref="L32:L42" si="5">L31+9</f>
        <v>24</v>
      </c>
      <c r="M32" t="s">
        <v>35</v>
      </c>
      <c r="N32">
        <f t="shared" ref="N32:N42" si="6">N31+4</f>
        <v>20</v>
      </c>
      <c r="O32">
        <f t="shared" ref="O32:O42" si="7">O31+5</f>
        <v>17</v>
      </c>
      <c r="P32">
        <f t="shared" ref="P32:P42" si="8">P31+1</f>
        <v>2020</v>
      </c>
    </row>
    <row r="33" spans="1:16" x14ac:dyDescent="0.3">
      <c r="A33">
        <f t="shared" si="0"/>
        <v>31</v>
      </c>
      <c r="B33" t="s">
        <v>79</v>
      </c>
      <c r="C33" t="s">
        <v>75</v>
      </c>
      <c r="D33">
        <f t="shared" si="1"/>
        <v>27.9</v>
      </c>
      <c r="E33">
        <f t="shared" si="2"/>
        <v>154</v>
      </c>
      <c r="F33">
        <f t="shared" si="3"/>
        <v>4615</v>
      </c>
      <c r="G33">
        <f t="shared" si="4"/>
        <v>9994</v>
      </c>
      <c r="H33" t="s">
        <v>17</v>
      </c>
      <c r="I33">
        <v>0</v>
      </c>
      <c r="J33" t="s">
        <v>18</v>
      </c>
      <c r="K33" t="s">
        <v>75</v>
      </c>
      <c r="L33" s="1">
        <f t="shared" si="5"/>
        <v>33</v>
      </c>
      <c r="M33" t="s">
        <v>35</v>
      </c>
      <c r="N33">
        <f t="shared" si="6"/>
        <v>24</v>
      </c>
      <c r="O33">
        <f t="shared" si="7"/>
        <v>22</v>
      </c>
      <c r="P33">
        <f t="shared" si="8"/>
        <v>2021</v>
      </c>
    </row>
    <row r="34" spans="1:16" x14ac:dyDescent="0.3">
      <c r="A34">
        <f t="shared" si="0"/>
        <v>32</v>
      </c>
      <c r="B34" t="s">
        <v>80</v>
      </c>
      <c r="C34" t="s">
        <v>75</v>
      </c>
      <c r="D34">
        <f t="shared" si="1"/>
        <v>35.9</v>
      </c>
      <c r="E34">
        <f t="shared" si="2"/>
        <v>160</v>
      </c>
      <c r="F34">
        <f t="shared" si="3"/>
        <v>4620</v>
      </c>
      <c r="G34">
        <f t="shared" si="4"/>
        <v>9992</v>
      </c>
      <c r="H34" t="s">
        <v>17</v>
      </c>
      <c r="I34">
        <v>0</v>
      </c>
      <c r="J34" t="s">
        <v>18</v>
      </c>
      <c r="K34" t="s">
        <v>75</v>
      </c>
      <c r="L34" s="1">
        <f t="shared" si="5"/>
        <v>42</v>
      </c>
      <c r="M34" t="s">
        <v>35</v>
      </c>
      <c r="N34">
        <f t="shared" si="6"/>
        <v>28</v>
      </c>
      <c r="O34">
        <f t="shared" si="7"/>
        <v>27</v>
      </c>
      <c r="P34">
        <f t="shared" si="8"/>
        <v>2022</v>
      </c>
    </row>
    <row r="35" spans="1:16" x14ac:dyDescent="0.3">
      <c r="A35">
        <f t="shared" si="0"/>
        <v>33</v>
      </c>
      <c r="B35" t="s">
        <v>81</v>
      </c>
      <c r="C35" t="s">
        <v>75</v>
      </c>
      <c r="D35">
        <f t="shared" si="1"/>
        <v>43.9</v>
      </c>
      <c r="E35">
        <f t="shared" si="2"/>
        <v>166</v>
      </c>
      <c r="F35">
        <f t="shared" si="3"/>
        <v>4625</v>
      </c>
      <c r="G35">
        <f t="shared" si="4"/>
        <v>9990</v>
      </c>
      <c r="H35" t="s">
        <v>17</v>
      </c>
      <c r="I35">
        <v>0</v>
      </c>
      <c r="J35" t="s">
        <v>18</v>
      </c>
      <c r="K35" t="s">
        <v>75</v>
      </c>
      <c r="L35" s="1">
        <f t="shared" si="5"/>
        <v>51</v>
      </c>
      <c r="M35" t="s">
        <v>35</v>
      </c>
      <c r="N35">
        <f t="shared" si="6"/>
        <v>32</v>
      </c>
      <c r="O35">
        <f t="shared" si="7"/>
        <v>32</v>
      </c>
      <c r="P35">
        <f t="shared" si="8"/>
        <v>2023</v>
      </c>
    </row>
    <row r="36" spans="1:16" x14ac:dyDescent="0.3">
      <c r="A36">
        <f t="shared" si="0"/>
        <v>34</v>
      </c>
      <c r="B36" t="s">
        <v>82</v>
      </c>
      <c r="C36" t="s">
        <v>83</v>
      </c>
      <c r="D36">
        <f t="shared" si="1"/>
        <v>51.9</v>
      </c>
      <c r="E36">
        <f t="shared" si="2"/>
        <v>172</v>
      </c>
      <c r="F36">
        <f t="shared" si="3"/>
        <v>4630</v>
      </c>
      <c r="G36">
        <f t="shared" si="4"/>
        <v>9988</v>
      </c>
      <c r="H36" t="s">
        <v>17</v>
      </c>
      <c r="I36">
        <v>0</v>
      </c>
      <c r="J36" t="s">
        <v>18</v>
      </c>
      <c r="K36" t="s">
        <v>83</v>
      </c>
      <c r="L36" s="1">
        <f t="shared" si="5"/>
        <v>60</v>
      </c>
      <c r="M36" t="s">
        <v>35</v>
      </c>
      <c r="N36">
        <f t="shared" si="6"/>
        <v>36</v>
      </c>
      <c r="O36">
        <f t="shared" si="7"/>
        <v>37</v>
      </c>
      <c r="P36">
        <f t="shared" si="8"/>
        <v>2024</v>
      </c>
    </row>
    <row r="37" spans="1:16" x14ac:dyDescent="0.3">
      <c r="A37">
        <f t="shared" si="0"/>
        <v>35</v>
      </c>
      <c r="B37" t="s">
        <v>84</v>
      </c>
      <c r="C37" t="s">
        <v>83</v>
      </c>
      <c r="D37">
        <f t="shared" si="1"/>
        <v>59.9</v>
      </c>
      <c r="E37">
        <f t="shared" si="2"/>
        <v>178</v>
      </c>
      <c r="F37">
        <f t="shared" si="3"/>
        <v>4635</v>
      </c>
      <c r="G37">
        <f t="shared" si="4"/>
        <v>9986</v>
      </c>
      <c r="H37" t="s">
        <v>17</v>
      </c>
      <c r="I37">
        <v>0</v>
      </c>
      <c r="J37" t="s">
        <v>18</v>
      </c>
      <c r="K37" t="s">
        <v>83</v>
      </c>
      <c r="L37" s="1">
        <f t="shared" si="5"/>
        <v>69</v>
      </c>
      <c r="M37" t="s">
        <v>35</v>
      </c>
      <c r="N37">
        <f t="shared" si="6"/>
        <v>40</v>
      </c>
      <c r="O37">
        <f t="shared" si="7"/>
        <v>42</v>
      </c>
      <c r="P37">
        <f t="shared" si="8"/>
        <v>2025</v>
      </c>
    </row>
    <row r="38" spans="1:16" x14ac:dyDescent="0.3">
      <c r="A38">
        <f t="shared" si="0"/>
        <v>36</v>
      </c>
      <c r="B38" t="s">
        <v>85</v>
      </c>
      <c r="C38" t="s">
        <v>83</v>
      </c>
      <c r="D38">
        <f t="shared" si="1"/>
        <v>67.900000000000006</v>
      </c>
      <c r="E38">
        <f t="shared" si="2"/>
        <v>184</v>
      </c>
      <c r="F38">
        <f t="shared" si="3"/>
        <v>4640</v>
      </c>
      <c r="G38">
        <f t="shared" si="4"/>
        <v>9984</v>
      </c>
      <c r="H38" t="s">
        <v>17</v>
      </c>
      <c r="I38">
        <v>0</v>
      </c>
      <c r="J38" t="s">
        <v>18</v>
      </c>
      <c r="K38" t="s">
        <v>83</v>
      </c>
      <c r="L38" s="1">
        <f t="shared" si="5"/>
        <v>78</v>
      </c>
      <c r="M38" t="s">
        <v>35</v>
      </c>
      <c r="N38">
        <f t="shared" si="6"/>
        <v>44</v>
      </c>
      <c r="O38">
        <f t="shared" si="7"/>
        <v>47</v>
      </c>
      <c r="P38">
        <f t="shared" si="8"/>
        <v>2026</v>
      </c>
    </row>
    <row r="39" spans="1:16" x14ac:dyDescent="0.3">
      <c r="A39">
        <f t="shared" si="0"/>
        <v>37</v>
      </c>
      <c r="B39" t="s">
        <v>86</v>
      </c>
      <c r="C39" t="s">
        <v>83</v>
      </c>
      <c r="D39">
        <f t="shared" si="1"/>
        <v>75.900000000000006</v>
      </c>
      <c r="E39">
        <f t="shared" si="2"/>
        <v>190</v>
      </c>
      <c r="F39">
        <f t="shared" si="3"/>
        <v>4645</v>
      </c>
      <c r="G39">
        <f t="shared" si="4"/>
        <v>9982</v>
      </c>
      <c r="H39" t="s">
        <v>17</v>
      </c>
      <c r="I39">
        <v>0</v>
      </c>
      <c r="J39" t="s">
        <v>18</v>
      </c>
      <c r="K39" t="s">
        <v>83</v>
      </c>
      <c r="L39" s="1">
        <f t="shared" si="5"/>
        <v>87</v>
      </c>
      <c r="M39" t="s">
        <v>35</v>
      </c>
      <c r="N39">
        <f t="shared" si="6"/>
        <v>48</v>
      </c>
      <c r="O39">
        <f t="shared" si="7"/>
        <v>52</v>
      </c>
      <c r="P39">
        <f t="shared" si="8"/>
        <v>2027</v>
      </c>
    </row>
    <row r="40" spans="1:16" x14ac:dyDescent="0.3">
      <c r="A40">
        <f t="shared" si="0"/>
        <v>38</v>
      </c>
      <c r="B40" t="s">
        <v>87</v>
      </c>
      <c r="C40" t="s">
        <v>83</v>
      </c>
      <c r="D40">
        <f t="shared" si="1"/>
        <v>83.9</v>
      </c>
      <c r="E40">
        <f t="shared" si="2"/>
        <v>196</v>
      </c>
      <c r="F40">
        <f t="shared" si="3"/>
        <v>4650</v>
      </c>
      <c r="G40">
        <f t="shared" si="4"/>
        <v>9980</v>
      </c>
      <c r="H40" t="s">
        <v>17</v>
      </c>
      <c r="I40">
        <v>0</v>
      </c>
      <c r="J40" t="s">
        <v>18</v>
      </c>
      <c r="K40" t="s">
        <v>83</v>
      </c>
      <c r="L40" s="1">
        <f t="shared" si="5"/>
        <v>96</v>
      </c>
      <c r="M40" t="s">
        <v>35</v>
      </c>
      <c r="N40">
        <f t="shared" si="6"/>
        <v>52</v>
      </c>
      <c r="O40">
        <f t="shared" si="7"/>
        <v>57</v>
      </c>
      <c r="P40">
        <f t="shared" si="8"/>
        <v>2028</v>
      </c>
    </row>
    <row r="41" spans="1:16" x14ac:dyDescent="0.3">
      <c r="A41">
        <f t="shared" si="0"/>
        <v>39</v>
      </c>
      <c r="B41" t="s">
        <v>88</v>
      </c>
      <c r="C41" t="s">
        <v>83</v>
      </c>
      <c r="D41">
        <f t="shared" si="1"/>
        <v>91.9</v>
      </c>
      <c r="E41">
        <f t="shared" si="2"/>
        <v>202</v>
      </c>
      <c r="F41">
        <f t="shared" si="3"/>
        <v>4655</v>
      </c>
      <c r="G41">
        <f t="shared" si="4"/>
        <v>9978</v>
      </c>
      <c r="H41" t="s">
        <v>17</v>
      </c>
      <c r="I41">
        <v>0</v>
      </c>
      <c r="J41" t="s">
        <v>18</v>
      </c>
      <c r="K41" t="s">
        <v>83</v>
      </c>
      <c r="L41" s="1">
        <f t="shared" si="5"/>
        <v>105</v>
      </c>
      <c r="M41" t="s">
        <v>35</v>
      </c>
      <c r="N41">
        <f t="shared" si="6"/>
        <v>56</v>
      </c>
      <c r="O41">
        <f t="shared" si="7"/>
        <v>62</v>
      </c>
      <c r="P41">
        <f t="shared" si="8"/>
        <v>2029</v>
      </c>
    </row>
    <row r="42" spans="1:16" x14ac:dyDescent="0.3">
      <c r="A42">
        <f t="shared" si="0"/>
        <v>40</v>
      </c>
      <c r="B42" t="s">
        <v>89</v>
      </c>
      <c r="C42" t="s">
        <v>83</v>
      </c>
      <c r="D42">
        <f t="shared" si="1"/>
        <v>99.9</v>
      </c>
      <c r="E42">
        <f t="shared" si="2"/>
        <v>208</v>
      </c>
      <c r="F42">
        <f t="shared" si="3"/>
        <v>4660</v>
      </c>
      <c r="G42">
        <f t="shared" si="4"/>
        <v>9976</v>
      </c>
      <c r="H42" t="s">
        <v>17</v>
      </c>
      <c r="I42">
        <v>0</v>
      </c>
      <c r="J42" t="s">
        <v>18</v>
      </c>
      <c r="K42" t="s">
        <v>83</v>
      </c>
      <c r="L42" s="1">
        <f t="shared" si="5"/>
        <v>114</v>
      </c>
      <c r="M42" t="s">
        <v>35</v>
      </c>
      <c r="N42">
        <f t="shared" si="6"/>
        <v>60</v>
      </c>
      <c r="O42">
        <f t="shared" si="7"/>
        <v>67</v>
      </c>
      <c r="P42">
        <f t="shared" si="8"/>
        <v>2030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84E09-FCB5-4DBD-8B21-1843E773F16B}">
  <dimension ref="A1:A6"/>
  <sheetViews>
    <sheetView workbookViewId="0">
      <selection activeCell="B9" sqref="B9"/>
    </sheetView>
  </sheetViews>
  <sheetFormatPr defaultRowHeight="14.4" x14ac:dyDescent="0.3"/>
  <sheetData>
    <row r="1" spans="1:1" x14ac:dyDescent="0.3">
      <c r="A1" t="s">
        <v>97</v>
      </c>
    </row>
    <row r="2" spans="1:1" x14ac:dyDescent="0.3">
      <c r="A2" t="s">
        <v>90</v>
      </c>
    </row>
    <row r="3" spans="1:1" x14ac:dyDescent="0.3">
      <c r="A3" t="s">
        <v>91</v>
      </c>
    </row>
    <row r="4" spans="1:1" x14ac:dyDescent="0.3">
      <c r="A4" t="s">
        <v>92</v>
      </c>
    </row>
    <row r="5" spans="1:1" x14ac:dyDescent="0.3">
      <c r="A5" t="s">
        <v>93</v>
      </c>
    </row>
    <row r="6" spans="1:1" x14ac:dyDescent="0.3">
      <c r="A6" t="s">
        <v>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033F1-C1AA-4B8B-BA17-B32720BB8EE7}">
  <dimension ref="A1"/>
  <sheetViews>
    <sheetView showGridLines="0" tabSelected="1" zoomScale="55" zoomScaleNormal="55" workbookViewId="0">
      <selection activeCell="AN33" sqref="AN3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Question 1</vt:lpstr>
      <vt:lpstr>Question 5</vt:lpstr>
      <vt:lpstr>Question 6</vt:lpstr>
      <vt:lpstr>Question 2</vt:lpstr>
      <vt:lpstr>Question 3</vt:lpstr>
      <vt:lpstr>Question 4</vt:lpstr>
      <vt:lpstr>total category</vt:lpstr>
      <vt:lpstr>Google play store dataset </vt:lpstr>
      <vt:lpstr>Questions </vt:lpstr>
      <vt:lpstr>Dashboards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HP</dc:creator>
  <cp:lastModifiedBy>HP HP</cp:lastModifiedBy>
  <dcterms:created xsi:type="dcterms:W3CDTF">2024-09-20T14:10:40Z</dcterms:created>
  <dcterms:modified xsi:type="dcterms:W3CDTF">2024-09-21T01:58:41Z</dcterms:modified>
</cp:coreProperties>
</file>