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0D066437-B9C6-463F-B10C-C70B44B5C45B}" xr6:coauthVersionLast="47" xr6:coauthVersionMax="47" xr10:uidLastSave="{00000000-0000-0000-0000-000000000000}"/>
  <bookViews>
    <workbookView xWindow="-108" yWindow="-108" windowWidth="23256" windowHeight="12456" activeTab="1" xr2:uid="{0DA5D4D0-FD3F-46C3-8A84-31C194E5058E}"/>
  </bookViews>
  <sheets>
    <sheet name="Dataset" sheetId="1" r:id="rId1"/>
    <sheet name="Questions " sheetId="2" r:id="rId2"/>
    <sheet name="Question 6" sheetId="9" r:id="rId3"/>
    <sheet name="Question 5" sheetId="7" r:id="rId4"/>
    <sheet name="Question 4" sheetId="6" r:id="rId5"/>
    <sheet name="Question 3" sheetId="5" r:id="rId6"/>
    <sheet name="Question 1" sheetId="3" r:id="rId7"/>
    <sheet name="Question 2" sheetId="4" r:id="rId8"/>
  </sheets>
  <definedNames>
    <definedName name="_xlnm._FilterDatabase" localSheetId="6" hidden="1">'Question 1'!$A$3:$K$52</definedName>
    <definedName name="_xlnm._FilterDatabase" localSheetId="7" hidden="1">'Question 2'!$A$3:$K$52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9" l="1"/>
  <c r="M42" i="9"/>
  <c r="M43" i="9"/>
  <c r="M44" i="9"/>
  <c r="M45" i="9"/>
  <c r="M46" i="9"/>
  <c r="M47" i="9"/>
  <c r="M48" i="9"/>
  <c r="M49" i="9"/>
  <c r="M5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" i="9"/>
  <c r="A4" i="7"/>
  <c r="A2" i="6"/>
  <c r="A3" i="5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3" i="1"/>
</calcChain>
</file>

<file path=xl/sharedStrings.xml><?xml version="1.0" encoding="utf-8"?>
<sst xmlns="http://schemas.openxmlformats.org/spreadsheetml/2006/main" count="831" uniqueCount="183">
  <si>
    <t>Series_Title</t>
  </si>
  <si>
    <t>Released_Year</t>
  </si>
  <si>
    <t>Certificate</t>
  </si>
  <si>
    <t>Runtime</t>
  </si>
  <si>
    <t>Genre</t>
  </si>
  <si>
    <t>IMDB_Rating</t>
  </si>
  <si>
    <t>Meta_score</t>
  </si>
  <si>
    <t>Director</t>
  </si>
  <si>
    <t>No_of_Votes</t>
  </si>
  <si>
    <t>Gross</t>
  </si>
  <si>
    <t>The Shawshank Redemption</t>
  </si>
  <si>
    <t>A</t>
  </si>
  <si>
    <t>142 min</t>
  </si>
  <si>
    <t>Drama</t>
  </si>
  <si>
    <t>Frank Darabont</t>
  </si>
  <si>
    <t>The Godfather</t>
  </si>
  <si>
    <t>175 min</t>
  </si>
  <si>
    <t>Crime, Drama</t>
  </si>
  <si>
    <t>Francis Ford Coppola</t>
  </si>
  <si>
    <t>The Dark Knight</t>
  </si>
  <si>
    <t>UA</t>
  </si>
  <si>
    <t>152 min</t>
  </si>
  <si>
    <t>Action, Crime, Drama</t>
  </si>
  <si>
    <t>Christopher Nolan</t>
  </si>
  <si>
    <t>The Godfather: Part II</t>
  </si>
  <si>
    <t>202 min</t>
  </si>
  <si>
    <t>12 Angry Men</t>
  </si>
  <si>
    <t>U</t>
  </si>
  <si>
    <t>96 min</t>
  </si>
  <si>
    <t>Sidney Lumet</t>
  </si>
  <si>
    <t>The Lord of the Rings: The Return of the King</t>
  </si>
  <si>
    <t>201 min</t>
  </si>
  <si>
    <t>Action, Adventure, Drama</t>
  </si>
  <si>
    <t>Peter Jackson</t>
  </si>
  <si>
    <t>Pulp Fiction</t>
  </si>
  <si>
    <t>154 min</t>
  </si>
  <si>
    <t>Quentin Tarantino</t>
  </si>
  <si>
    <t>Schindler's List</t>
  </si>
  <si>
    <t>195 min</t>
  </si>
  <si>
    <t>Biography, Drama, History</t>
  </si>
  <si>
    <t>Steven Spielberg</t>
  </si>
  <si>
    <t>Inception</t>
  </si>
  <si>
    <t>148 min</t>
  </si>
  <si>
    <t>Action, Adventure, Sci-Fi</t>
  </si>
  <si>
    <t>Fight Club</t>
  </si>
  <si>
    <t>139 min</t>
  </si>
  <si>
    <t>David Fincher</t>
  </si>
  <si>
    <t>The Lord of the Rings: The Fellowship of the Ring</t>
  </si>
  <si>
    <t>178 min</t>
  </si>
  <si>
    <t>Forrest Gump</t>
  </si>
  <si>
    <t>Drama, Romance</t>
  </si>
  <si>
    <t>Robert Zemeckis</t>
  </si>
  <si>
    <t>Il buono, il brutto, il cattivo</t>
  </si>
  <si>
    <t>161 min</t>
  </si>
  <si>
    <t>Western</t>
  </si>
  <si>
    <t>Sergio Leone</t>
  </si>
  <si>
    <t>The Lord of the Rings: The Two Towers</t>
  </si>
  <si>
    <t>179 min</t>
  </si>
  <si>
    <t>The Matrix</t>
  </si>
  <si>
    <t>136 min</t>
  </si>
  <si>
    <t>Action, Sci-Fi</t>
  </si>
  <si>
    <t>Lana Wachowski</t>
  </si>
  <si>
    <t>Goodfellas</t>
  </si>
  <si>
    <t>146 min</t>
  </si>
  <si>
    <t>Biography, Crime, Drama</t>
  </si>
  <si>
    <t>Martin Scorsese</t>
  </si>
  <si>
    <t>Star Wars: Episode V - The Empire Strikes Back</t>
  </si>
  <si>
    <t>124 min</t>
  </si>
  <si>
    <t>Action, Adventure, Fantasy</t>
  </si>
  <si>
    <t>Irvin Kershner</t>
  </si>
  <si>
    <t>One Flew Over the Cuckoo's Nest</t>
  </si>
  <si>
    <t>133 min</t>
  </si>
  <si>
    <t>Milos Forman</t>
  </si>
  <si>
    <t>Hamilton</t>
  </si>
  <si>
    <t>PG-13</t>
  </si>
  <si>
    <t>160 min</t>
  </si>
  <si>
    <t>Thomas Kail</t>
  </si>
  <si>
    <t>Gisaengchung</t>
  </si>
  <si>
    <t>132 min</t>
  </si>
  <si>
    <t>Comedy, Drama, Thriller</t>
  </si>
  <si>
    <t>Bong Joon Ho</t>
  </si>
  <si>
    <t>Soorarai Pottru</t>
  </si>
  <si>
    <t>153 min</t>
  </si>
  <si>
    <t>Sudha Kongara</t>
  </si>
  <si>
    <t>Interstellar</t>
  </si>
  <si>
    <t>169 min</t>
  </si>
  <si>
    <t>Adventure, Drama, Sci-Fi</t>
  </si>
  <si>
    <t>Cidade de Deus</t>
  </si>
  <si>
    <t>130 min</t>
  </si>
  <si>
    <t>Fernando Meirelles</t>
  </si>
  <si>
    <t>Sen to Chihiro no kamikakushi</t>
  </si>
  <si>
    <t>125 min</t>
  </si>
  <si>
    <t>Animation, Adventure, Family</t>
  </si>
  <si>
    <t>Hayao Miyazaki</t>
  </si>
  <si>
    <t>Saving Private Ryan</t>
  </si>
  <si>
    <t>R</t>
  </si>
  <si>
    <t>Drama, War</t>
  </si>
  <si>
    <t>The Green Mile</t>
  </si>
  <si>
    <t>189 min</t>
  </si>
  <si>
    <t>Crime, Drama, Fantasy</t>
  </si>
  <si>
    <t>La vita Ã¨ bella</t>
  </si>
  <si>
    <t>116 min</t>
  </si>
  <si>
    <t>Comedy, Drama, Romance</t>
  </si>
  <si>
    <t>Roberto Benigni</t>
  </si>
  <si>
    <t>Se7en</t>
  </si>
  <si>
    <t>127 min</t>
  </si>
  <si>
    <t>Crime, Drama, Mystery</t>
  </si>
  <si>
    <t>The Silence of the Lambs</t>
  </si>
  <si>
    <t>118 min</t>
  </si>
  <si>
    <t>Crime, Drama, Thriller</t>
  </si>
  <si>
    <t>Jonathan Demme</t>
  </si>
  <si>
    <t>Star Wars</t>
  </si>
  <si>
    <t>121 min</t>
  </si>
  <si>
    <t>George Lucas</t>
  </si>
  <si>
    <t>Seppuku</t>
  </si>
  <si>
    <t>Action, Drama, Mystery</t>
  </si>
  <si>
    <t>Masaki Kobayashi</t>
  </si>
  <si>
    <t>Shichinin no samurai</t>
  </si>
  <si>
    <t>207 min</t>
  </si>
  <si>
    <t>Akira Kurosawa</t>
  </si>
  <si>
    <t>It's a Wonderful Life</t>
  </si>
  <si>
    <t>PG</t>
  </si>
  <si>
    <t>Drama, Family, Fantasy</t>
  </si>
  <si>
    <t>Frank Capra</t>
  </si>
  <si>
    <t>Joker</t>
  </si>
  <si>
    <t>122 min</t>
  </si>
  <si>
    <t>Todd Phillips</t>
  </si>
  <si>
    <t>Whiplash</t>
  </si>
  <si>
    <t>106 min</t>
  </si>
  <si>
    <t>Drama, Music</t>
  </si>
  <si>
    <t>Damien Chazelle</t>
  </si>
  <si>
    <t>The Intouchables</t>
  </si>
  <si>
    <t>112 min</t>
  </si>
  <si>
    <t>Biography, Comedy, Drama</t>
  </si>
  <si>
    <t>Olivier Nakache</t>
  </si>
  <si>
    <t>The Prestige</t>
  </si>
  <si>
    <t>Drama, Mystery, Sci-Fi</t>
  </si>
  <si>
    <t>The Departed</t>
  </si>
  <si>
    <t>151 min</t>
  </si>
  <si>
    <t>The Pianist</t>
  </si>
  <si>
    <t>150 min</t>
  </si>
  <si>
    <t>Biography, Drama, Music</t>
  </si>
  <si>
    <t>Roman Polanski</t>
  </si>
  <si>
    <t>Gladiator</t>
  </si>
  <si>
    <t>155 min</t>
  </si>
  <si>
    <t>Ridley Scott</t>
  </si>
  <si>
    <t>American History X</t>
  </si>
  <si>
    <t>119 min</t>
  </si>
  <si>
    <t>Tony Kaye</t>
  </si>
  <si>
    <t>The Usual Suspects</t>
  </si>
  <si>
    <t>Crime, Mystery, Thriller</t>
  </si>
  <si>
    <t>Bryan Singer</t>
  </si>
  <si>
    <t>LÃ©on</t>
  </si>
  <si>
    <t>110 min</t>
  </si>
  <si>
    <t>Luc Besson</t>
  </si>
  <si>
    <t>The Lion King</t>
  </si>
  <si>
    <t>88 min</t>
  </si>
  <si>
    <t>Animation, Adventure, Drama</t>
  </si>
  <si>
    <t>Roger Allers</t>
  </si>
  <si>
    <t>Terminator 2: Judgment Day</t>
  </si>
  <si>
    <t>137 min</t>
  </si>
  <si>
    <t>James Cameron</t>
  </si>
  <si>
    <t>Nuovo Cinema Paradiso</t>
  </si>
  <si>
    <t>Giuseppe Tornatore</t>
  </si>
  <si>
    <t>Hotaru no haka</t>
  </si>
  <si>
    <t>89 min</t>
  </si>
  <si>
    <t>Animation, Drama, War</t>
  </si>
  <si>
    <t>Isao Takahata</t>
  </si>
  <si>
    <t>Back to the Future</t>
  </si>
  <si>
    <t>Adventure, Comedy, Sci-Fi</t>
  </si>
  <si>
    <t>Once Upon a Time in the West</t>
  </si>
  <si>
    <t>165 min</t>
  </si>
  <si>
    <t xml:space="preserve">Show the movies with UA certficate </t>
  </si>
  <si>
    <t xml:space="preserve">Show the total rating for A certificate movies </t>
  </si>
  <si>
    <t xml:space="preserve">Count the no of votes with UA certificate </t>
  </si>
  <si>
    <t>Show the total gross for all the movies</t>
  </si>
  <si>
    <t xml:space="preserve">Count the data for meta score that are more than 80 </t>
  </si>
  <si>
    <t xml:space="preserve">ID </t>
  </si>
  <si>
    <t>For ID 18 show the genre</t>
  </si>
  <si>
    <t>For A certificate show Adult for UA show Under age and for others show kids</t>
  </si>
  <si>
    <t>Count the no of votes more than 55200</t>
  </si>
  <si>
    <t>&gt;80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</si>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</sst>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3" fontId="0" fillId="0" borderId="0" xfId="0" applyNumberFormat="1"/>
    <xf numFmtId="0" fontId="1" fillId="2" borderId="0" xfId="0" applyFont="1" applyFill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8796-198F-4909-A51B-0FE2D2F10F8D}">
  <sheetPr>
    <tabColor theme="7"/>
  </sheetPr>
  <dimension ref="A1:K50"/>
  <sheetViews>
    <sheetView zoomScale="70" zoomScaleNormal="70" workbookViewId="0">
      <selection sqref="A1:K1"/>
    </sheetView>
  </sheetViews>
  <sheetFormatPr defaultRowHeight="14.4" x14ac:dyDescent="0.3"/>
  <cols>
    <col min="1" max="1" width="45.6640625" customWidth="1"/>
    <col min="2" max="2" width="29.88671875" customWidth="1"/>
    <col min="3" max="3" width="23.6640625" customWidth="1"/>
    <col min="4" max="4" width="18.77734375" customWidth="1"/>
    <col min="5" max="5" width="28.88671875" customWidth="1"/>
    <col min="6" max="6" width="24.44140625" customWidth="1"/>
    <col min="7" max="7" width="23.109375" customWidth="1"/>
    <col min="8" max="8" width="25" customWidth="1"/>
    <col min="9" max="9" width="25.33203125" customWidth="1"/>
    <col min="10" max="10" width="22.77734375" customWidth="1"/>
  </cols>
  <sheetData>
    <row r="1" spans="1:11" ht="17.39999999999999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177</v>
      </c>
    </row>
    <row r="2" spans="1:11" x14ac:dyDescent="0.3">
      <c r="A2" s="4" t="s">
        <v>10</v>
      </c>
      <c r="B2" s="4">
        <v>1994</v>
      </c>
      <c r="C2" s="4" t="s">
        <v>11</v>
      </c>
      <c r="D2" s="4" t="s">
        <v>12</v>
      </c>
      <c r="E2" s="4" t="s">
        <v>13</v>
      </c>
      <c r="F2" s="4">
        <v>9.3000000000000007</v>
      </c>
      <c r="G2" s="4">
        <v>80</v>
      </c>
      <c r="H2" s="4" t="s">
        <v>14</v>
      </c>
      <c r="I2" s="4">
        <v>2343110</v>
      </c>
      <c r="J2" s="5">
        <v>28341469</v>
      </c>
      <c r="K2" s="4">
        <v>1</v>
      </c>
    </row>
    <row r="3" spans="1:11" x14ac:dyDescent="0.3">
      <c r="A3" s="4" t="s">
        <v>15</v>
      </c>
      <c r="B3" s="4">
        <v>1972</v>
      </c>
      <c r="C3" s="4" t="s">
        <v>11</v>
      </c>
      <c r="D3" s="4" t="s">
        <v>16</v>
      </c>
      <c r="E3" s="4" t="s">
        <v>17</v>
      </c>
      <c r="F3" s="4">
        <v>9.1999999999999993</v>
      </c>
      <c r="G3" s="4">
        <v>100</v>
      </c>
      <c r="H3" s="4" t="s">
        <v>18</v>
      </c>
      <c r="I3" s="4">
        <v>1620367</v>
      </c>
      <c r="J3" s="5">
        <v>134966411</v>
      </c>
      <c r="K3" s="4">
        <f>K2+1</f>
        <v>2</v>
      </c>
    </row>
    <row r="4" spans="1:11" x14ac:dyDescent="0.3">
      <c r="A4" s="4" t="s">
        <v>19</v>
      </c>
      <c r="B4" s="4">
        <v>2008</v>
      </c>
      <c r="C4" s="4" t="s">
        <v>20</v>
      </c>
      <c r="D4" s="4" t="s">
        <v>21</v>
      </c>
      <c r="E4" s="4" t="s">
        <v>22</v>
      </c>
      <c r="F4" s="4">
        <v>9</v>
      </c>
      <c r="G4" s="4">
        <v>84</v>
      </c>
      <c r="H4" s="4" t="s">
        <v>23</v>
      </c>
      <c r="I4" s="4">
        <v>2303232</v>
      </c>
      <c r="J4" s="5">
        <v>534858444</v>
      </c>
      <c r="K4" s="4">
        <f t="shared" ref="K4:K50" si="0">K3+1</f>
        <v>3</v>
      </c>
    </row>
    <row r="5" spans="1:11" x14ac:dyDescent="0.3">
      <c r="A5" s="4" t="s">
        <v>24</v>
      </c>
      <c r="B5" s="4">
        <v>1974</v>
      </c>
      <c r="C5" s="4" t="s">
        <v>11</v>
      </c>
      <c r="D5" s="4" t="s">
        <v>25</v>
      </c>
      <c r="E5" s="4" t="s">
        <v>17</v>
      </c>
      <c r="F5" s="4">
        <v>9</v>
      </c>
      <c r="G5" s="4">
        <v>90</v>
      </c>
      <c r="H5" s="4" t="s">
        <v>18</v>
      </c>
      <c r="I5" s="4">
        <v>1129952</v>
      </c>
      <c r="J5" s="5">
        <v>57300000</v>
      </c>
      <c r="K5" s="4">
        <f t="shared" si="0"/>
        <v>4</v>
      </c>
    </row>
    <row r="6" spans="1:11" x14ac:dyDescent="0.3">
      <c r="A6" s="4" t="s">
        <v>26</v>
      </c>
      <c r="B6" s="4">
        <v>1957</v>
      </c>
      <c r="C6" s="4" t="s">
        <v>27</v>
      </c>
      <c r="D6" s="4" t="s">
        <v>28</v>
      </c>
      <c r="E6" s="4" t="s">
        <v>17</v>
      </c>
      <c r="F6" s="4">
        <v>9</v>
      </c>
      <c r="G6" s="4">
        <v>96</v>
      </c>
      <c r="H6" s="4" t="s">
        <v>29</v>
      </c>
      <c r="I6" s="4">
        <v>689845</v>
      </c>
      <c r="J6" s="5">
        <v>4360000</v>
      </c>
      <c r="K6" s="4">
        <f t="shared" si="0"/>
        <v>5</v>
      </c>
    </row>
    <row r="7" spans="1:11" x14ac:dyDescent="0.3">
      <c r="A7" s="4" t="s">
        <v>30</v>
      </c>
      <c r="B7" s="4">
        <v>2003</v>
      </c>
      <c r="C7" s="4" t="s">
        <v>27</v>
      </c>
      <c r="D7" s="4" t="s">
        <v>31</v>
      </c>
      <c r="E7" s="4" t="s">
        <v>32</v>
      </c>
      <c r="F7" s="4">
        <v>8.9</v>
      </c>
      <c r="G7" s="4">
        <v>94</v>
      </c>
      <c r="H7" s="4" t="s">
        <v>33</v>
      </c>
      <c r="I7" s="4">
        <v>1642758</v>
      </c>
      <c r="J7" s="5">
        <v>377845905</v>
      </c>
      <c r="K7" s="4">
        <f t="shared" si="0"/>
        <v>6</v>
      </c>
    </row>
    <row r="8" spans="1:11" x14ac:dyDescent="0.3">
      <c r="A8" s="4" t="s">
        <v>34</v>
      </c>
      <c r="B8" s="4">
        <v>1994</v>
      </c>
      <c r="C8" s="4" t="s">
        <v>11</v>
      </c>
      <c r="D8" s="4" t="s">
        <v>35</v>
      </c>
      <c r="E8" s="4" t="s">
        <v>17</v>
      </c>
      <c r="F8" s="4">
        <v>8.9</v>
      </c>
      <c r="G8" s="4">
        <v>94</v>
      </c>
      <c r="H8" s="4" t="s">
        <v>36</v>
      </c>
      <c r="I8" s="4">
        <v>1826188</v>
      </c>
      <c r="J8" s="5">
        <v>107928762</v>
      </c>
      <c r="K8" s="4">
        <f t="shared" si="0"/>
        <v>7</v>
      </c>
    </row>
    <row r="9" spans="1:11" x14ac:dyDescent="0.3">
      <c r="A9" s="4" t="s">
        <v>37</v>
      </c>
      <c r="B9" s="4">
        <v>1993</v>
      </c>
      <c r="C9" s="4" t="s">
        <v>11</v>
      </c>
      <c r="D9" s="4" t="s">
        <v>38</v>
      </c>
      <c r="E9" s="4" t="s">
        <v>39</v>
      </c>
      <c r="F9" s="4">
        <v>8.9</v>
      </c>
      <c r="G9" s="4">
        <v>94</v>
      </c>
      <c r="H9" s="4" t="s">
        <v>40</v>
      </c>
      <c r="I9" s="4">
        <v>1213505</v>
      </c>
      <c r="J9" s="5">
        <v>96898818</v>
      </c>
      <c r="K9" s="4">
        <f t="shared" si="0"/>
        <v>8</v>
      </c>
    </row>
    <row r="10" spans="1:11" x14ac:dyDescent="0.3">
      <c r="A10" s="4" t="s">
        <v>41</v>
      </c>
      <c r="B10" s="4">
        <v>2010</v>
      </c>
      <c r="C10" s="4" t="s">
        <v>20</v>
      </c>
      <c r="D10" s="4" t="s">
        <v>42</v>
      </c>
      <c r="E10" s="4" t="s">
        <v>43</v>
      </c>
      <c r="F10" s="4">
        <v>8.8000000000000007</v>
      </c>
      <c r="G10" s="4">
        <v>74</v>
      </c>
      <c r="H10" s="4" t="s">
        <v>23</v>
      </c>
      <c r="I10" s="4">
        <v>2067042</v>
      </c>
      <c r="J10" s="5">
        <v>292576195</v>
      </c>
      <c r="K10" s="4">
        <f t="shared" si="0"/>
        <v>9</v>
      </c>
    </row>
    <row r="11" spans="1:11" x14ac:dyDescent="0.3">
      <c r="A11" s="4" t="s">
        <v>44</v>
      </c>
      <c r="B11" s="4">
        <v>1999</v>
      </c>
      <c r="C11" s="4" t="s">
        <v>11</v>
      </c>
      <c r="D11" s="4" t="s">
        <v>45</v>
      </c>
      <c r="E11" s="4" t="s">
        <v>13</v>
      </c>
      <c r="F11" s="4">
        <v>8.8000000000000007</v>
      </c>
      <c r="G11" s="4">
        <v>66</v>
      </c>
      <c r="H11" s="4" t="s">
        <v>46</v>
      </c>
      <c r="I11" s="4">
        <v>1854740</v>
      </c>
      <c r="J11" s="5">
        <v>37030102</v>
      </c>
      <c r="K11" s="4">
        <f t="shared" si="0"/>
        <v>10</v>
      </c>
    </row>
    <row r="12" spans="1:11" x14ac:dyDescent="0.3">
      <c r="A12" s="4" t="s">
        <v>47</v>
      </c>
      <c r="B12" s="4">
        <v>2001</v>
      </c>
      <c r="C12" s="4" t="s">
        <v>27</v>
      </c>
      <c r="D12" s="4" t="s">
        <v>48</v>
      </c>
      <c r="E12" s="4" t="s">
        <v>32</v>
      </c>
      <c r="F12" s="4">
        <v>8.8000000000000007</v>
      </c>
      <c r="G12" s="4">
        <v>92</v>
      </c>
      <c r="H12" s="4" t="s">
        <v>33</v>
      </c>
      <c r="I12" s="4">
        <v>1661481</v>
      </c>
      <c r="J12" s="5">
        <v>315544750</v>
      </c>
      <c r="K12" s="4">
        <f t="shared" si="0"/>
        <v>11</v>
      </c>
    </row>
    <row r="13" spans="1:11" x14ac:dyDescent="0.3">
      <c r="A13" s="4" t="s">
        <v>49</v>
      </c>
      <c r="B13" s="4">
        <v>1994</v>
      </c>
      <c r="C13" s="4" t="s">
        <v>20</v>
      </c>
      <c r="D13" s="4" t="s">
        <v>12</v>
      </c>
      <c r="E13" s="4" t="s">
        <v>50</v>
      </c>
      <c r="F13" s="4">
        <v>8.8000000000000007</v>
      </c>
      <c r="G13" s="4">
        <v>82</v>
      </c>
      <c r="H13" s="4" t="s">
        <v>51</v>
      </c>
      <c r="I13" s="4">
        <v>1809221</v>
      </c>
      <c r="J13" s="5">
        <v>330252182</v>
      </c>
      <c r="K13" s="4">
        <f t="shared" si="0"/>
        <v>12</v>
      </c>
    </row>
    <row r="14" spans="1:11" x14ac:dyDescent="0.3">
      <c r="A14" s="4" t="s">
        <v>52</v>
      </c>
      <c r="B14" s="4">
        <v>1966</v>
      </c>
      <c r="C14" s="4" t="s">
        <v>11</v>
      </c>
      <c r="D14" s="4" t="s">
        <v>53</v>
      </c>
      <c r="E14" s="4" t="s">
        <v>54</v>
      </c>
      <c r="F14" s="4">
        <v>8.8000000000000007</v>
      </c>
      <c r="G14" s="4">
        <v>90</v>
      </c>
      <c r="H14" s="4" t="s">
        <v>55</v>
      </c>
      <c r="I14" s="4">
        <v>688390</v>
      </c>
      <c r="J14" s="5">
        <v>6100000</v>
      </c>
      <c r="K14" s="4">
        <f t="shared" si="0"/>
        <v>13</v>
      </c>
    </row>
    <row r="15" spans="1:11" x14ac:dyDescent="0.3">
      <c r="A15" s="4" t="s">
        <v>56</v>
      </c>
      <c r="B15" s="4">
        <v>2002</v>
      </c>
      <c r="C15" s="4" t="s">
        <v>20</v>
      </c>
      <c r="D15" s="4" t="s">
        <v>57</v>
      </c>
      <c r="E15" s="4" t="s">
        <v>32</v>
      </c>
      <c r="F15" s="4">
        <v>8.6999999999999993</v>
      </c>
      <c r="G15" s="4">
        <v>87</v>
      </c>
      <c r="H15" s="4" t="s">
        <v>33</v>
      </c>
      <c r="I15" s="4">
        <v>1485555</v>
      </c>
      <c r="J15" s="5">
        <v>342551365</v>
      </c>
      <c r="K15" s="4">
        <f t="shared" si="0"/>
        <v>14</v>
      </c>
    </row>
    <row r="16" spans="1:11" x14ac:dyDescent="0.3">
      <c r="A16" s="4" t="s">
        <v>58</v>
      </c>
      <c r="B16" s="4">
        <v>1999</v>
      </c>
      <c r="C16" s="4" t="s">
        <v>11</v>
      </c>
      <c r="D16" s="4" t="s">
        <v>59</v>
      </c>
      <c r="E16" s="4" t="s">
        <v>60</v>
      </c>
      <c r="F16" s="4">
        <v>8.6999999999999993</v>
      </c>
      <c r="G16" s="4">
        <v>73</v>
      </c>
      <c r="H16" s="4" t="s">
        <v>61</v>
      </c>
      <c r="I16" s="4">
        <v>1676426</v>
      </c>
      <c r="J16" s="5">
        <v>171479930</v>
      </c>
      <c r="K16" s="4">
        <f t="shared" si="0"/>
        <v>15</v>
      </c>
    </row>
    <row r="17" spans="1:11" x14ac:dyDescent="0.3">
      <c r="A17" s="4" t="s">
        <v>62</v>
      </c>
      <c r="B17" s="4">
        <v>1990</v>
      </c>
      <c r="C17" s="4" t="s">
        <v>11</v>
      </c>
      <c r="D17" s="4" t="s">
        <v>63</v>
      </c>
      <c r="E17" s="4" t="s">
        <v>64</v>
      </c>
      <c r="F17" s="4">
        <v>8.6999999999999993</v>
      </c>
      <c r="G17" s="4">
        <v>90</v>
      </c>
      <c r="H17" s="4" t="s">
        <v>65</v>
      </c>
      <c r="I17" s="4">
        <v>1020727</v>
      </c>
      <c r="J17" s="5">
        <v>46836394</v>
      </c>
      <c r="K17" s="4">
        <f t="shared" si="0"/>
        <v>16</v>
      </c>
    </row>
    <row r="18" spans="1:11" x14ac:dyDescent="0.3">
      <c r="A18" s="4" t="s">
        <v>66</v>
      </c>
      <c r="B18" s="4">
        <v>1980</v>
      </c>
      <c r="C18" s="4" t="s">
        <v>20</v>
      </c>
      <c r="D18" s="4" t="s">
        <v>67</v>
      </c>
      <c r="E18" s="4" t="s">
        <v>68</v>
      </c>
      <c r="F18" s="4">
        <v>8.6999999999999993</v>
      </c>
      <c r="G18" s="4">
        <v>82</v>
      </c>
      <c r="H18" s="4" t="s">
        <v>69</v>
      </c>
      <c r="I18" s="4">
        <v>1159315</v>
      </c>
      <c r="J18" s="5">
        <v>290475067</v>
      </c>
      <c r="K18" s="4">
        <f t="shared" si="0"/>
        <v>17</v>
      </c>
    </row>
    <row r="19" spans="1:11" x14ac:dyDescent="0.3">
      <c r="A19" s="4" t="s">
        <v>70</v>
      </c>
      <c r="B19" s="4">
        <v>1975</v>
      </c>
      <c r="C19" s="4" t="s">
        <v>11</v>
      </c>
      <c r="D19" s="4" t="s">
        <v>71</v>
      </c>
      <c r="E19" s="4" t="s">
        <v>13</v>
      </c>
      <c r="F19" s="4">
        <v>8.6999999999999993</v>
      </c>
      <c r="G19" s="4">
        <v>83</v>
      </c>
      <c r="H19" s="4" t="s">
        <v>72</v>
      </c>
      <c r="I19" s="4">
        <v>918088</v>
      </c>
      <c r="J19" s="5">
        <v>112000000</v>
      </c>
      <c r="K19" s="4">
        <f t="shared" si="0"/>
        <v>18</v>
      </c>
    </row>
    <row r="20" spans="1:11" x14ac:dyDescent="0.3">
      <c r="A20" s="4" t="s">
        <v>73</v>
      </c>
      <c r="B20" s="4">
        <v>2020</v>
      </c>
      <c r="C20" s="4" t="s">
        <v>74</v>
      </c>
      <c r="D20" s="4" t="s">
        <v>75</v>
      </c>
      <c r="E20" s="4" t="s">
        <v>39</v>
      </c>
      <c r="F20" s="4">
        <v>8.6</v>
      </c>
      <c r="G20" s="4">
        <v>90</v>
      </c>
      <c r="H20" s="4" t="s">
        <v>76</v>
      </c>
      <c r="I20" s="4">
        <v>55291</v>
      </c>
      <c r="J20" s="5">
        <v>112000000</v>
      </c>
      <c r="K20" s="4">
        <f t="shared" si="0"/>
        <v>19</v>
      </c>
    </row>
    <row r="21" spans="1:11" x14ac:dyDescent="0.3">
      <c r="A21" s="4" t="s">
        <v>77</v>
      </c>
      <c r="B21" s="4">
        <v>2019</v>
      </c>
      <c r="C21" s="4" t="s">
        <v>11</v>
      </c>
      <c r="D21" s="4" t="s">
        <v>78</v>
      </c>
      <c r="E21" s="4" t="s">
        <v>79</v>
      </c>
      <c r="F21" s="4">
        <v>8.6</v>
      </c>
      <c r="G21" s="4">
        <v>96</v>
      </c>
      <c r="H21" s="4" t="s">
        <v>80</v>
      </c>
      <c r="I21" s="4">
        <v>552778</v>
      </c>
      <c r="J21" s="5">
        <v>53367844</v>
      </c>
      <c r="K21" s="4">
        <f t="shared" si="0"/>
        <v>20</v>
      </c>
    </row>
    <row r="22" spans="1:11" x14ac:dyDescent="0.3">
      <c r="A22" s="4" t="s">
        <v>81</v>
      </c>
      <c r="B22" s="4">
        <v>2020</v>
      </c>
      <c r="C22" s="4" t="s">
        <v>27</v>
      </c>
      <c r="D22" s="4" t="s">
        <v>82</v>
      </c>
      <c r="E22" s="4" t="s">
        <v>13</v>
      </c>
      <c r="F22" s="4">
        <v>8.6</v>
      </c>
      <c r="G22" s="4">
        <v>96</v>
      </c>
      <c r="H22" s="4" t="s">
        <v>83</v>
      </c>
      <c r="I22" s="4">
        <v>54995</v>
      </c>
      <c r="J22" s="5">
        <v>53367844</v>
      </c>
      <c r="K22" s="4">
        <f t="shared" si="0"/>
        <v>21</v>
      </c>
    </row>
    <row r="23" spans="1:11" x14ac:dyDescent="0.3">
      <c r="A23" s="4" t="s">
        <v>84</v>
      </c>
      <c r="B23" s="4">
        <v>2014</v>
      </c>
      <c r="C23" s="4" t="s">
        <v>20</v>
      </c>
      <c r="D23" s="4" t="s">
        <v>85</v>
      </c>
      <c r="E23" s="4" t="s">
        <v>86</v>
      </c>
      <c r="F23" s="4">
        <v>8.6</v>
      </c>
      <c r="G23" s="4">
        <v>74</v>
      </c>
      <c r="H23" s="4" t="s">
        <v>23</v>
      </c>
      <c r="I23" s="4">
        <v>1512360</v>
      </c>
      <c r="J23" s="5">
        <v>188020017</v>
      </c>
      <c r="K23" s="4">
        <f t="shared" si="0"/>
        <v>22</v>
      </c>
    </row>
    <row r="24" spans="1:11" x14ac:dyDescent="0.3">
      <c r="A24" s="4" t="s">
        <v>87</v>
      </c>
      <c r="B24" s="4">
        <v>2002</v>
      </c>
      <c r="C24" s="4" t="s">
        <v>11</v>
      </c>
      <c r="D24" s="4" t="s">
        <v>88</v>
      </c>
      <c r="E24" s="4" t="s">
        <v>17</v>
      </c>
      <c r="F24" s="4">
        <v>8.6</v>
      </c>
      <c r="G24" s="4">
        <v>79</v>
      </c>
      <c r="H24" s="4" t="s">
        <v>89</v>
      </c>
      <c r="I24" s="4">
        <v>699256</v>
      </c>
      <c r="J24" s="5">
        <v>7563397</v>
      </c>
      <c r="K24" s="4">
        <f t="shared" si="0"/>
        <v>23</v>
      </c>
    </row>
    <row r="25" spans="1:11" x14ac:dyDescent="0.3">
      <c r="A25" s="4" t="s">
        <v>90</v>
      </c>
      <c r="B25" s="4">
        <v>2001</v>
      </c>
      <c r="C25" s="4" t="s">
        <v>27</v>
      </c>
      <c r="D25" s="4" t="s">
        <v>91</v>
      </c>
      <c r="E25" s="4" t="s">
        <v>92</v>
      </c>
      <c r="F25" s="4">
        <v>8.6</v>
      </c>
      <c r="G25" s="4">
        <v>96</v>
      </c>
      <c r="H25" s="4" t="s">
        <v>93</v>
      </c>
      <c r="I25" s="4">
        <v>651376</v>
      </c>
      <c r="J25" s="5">
        <v>10055859</v>
      </c>
      <c r="K25" s="4">
        <f t="shared" si="0"/>
        <v>24</v>
      </c>
    </row>
    <row r="26" spans="1:11" x14ac:dyDescent="0.3">
      <c r="A26" s="4" t="s">
        <v>94</v>
      </c>
      <c r="B26" s="4">
        <v>1998</v>
      </c>
      <c r="C26" s="4" t="s">
        <v>95</v>
      </c>
      <c r="D26" s="4" t="s">
        <v>85</v>
      </c>
      <c r="E26" s="4" t="s">
        <v>96</v>
      </c>
      <c r="F26" s="4">
        <v>8.6</v>
      </c>
      <c r="G26" s="4">
        <v>91</v>
      </c>
      <c r="H26" s="4" t="s">
        <v>40</v>
      </c>
      <c r="I26" s="4">
        <v>1235804</v>
      </c>
      <c r="J26" s="5">
        <v>216540909</v>
      </c>
      <c r="K26" s="4">
        <f t="shared" si="0"/>
        <v>25</v>
      </c>
    </row>
    <row r="27" spans="1:11" x14ac:dyDescent="0.3">
      <c r="A27" s="4" t="s">
        <v>97</v>
      </c>
      <c r="B27" s="4">
        <v>1999</v>
      </c>
      <c r="C27" s="4" t="s">
        <v>11</v>
      </c>
      <c r="D27" s="4" t="s">
        <v>98</v>
      </c>
      <c r="E27" s="4" t="s">
        <v>99</v>
      </c>
      <c r="F27" s="4">
        <v>8.6</v>
      </c>
      <c r="G27" s="4">
        <v>61</v>
      </c>
      <c r="H27" s="4" t="s">
        <v>14</v>
      </c>
      <c r="I27" s="4">
        <v>1147794</v>
      </c>
      <c r="J27" s="5">
        <v>136801374</v>
      </c>
      <c r="K27" s="4">
        <f t="shared" si="0"/>
        <v>26</v>
      </c>
    </row>
    <row r="28" spans="1:11" x14ac:dyDescent="0.3">
      <c r="A28" s="4" t="s">
        <v>100</v>
      </c>
      <c r="B28" s="4">
        <v>1997</v>
      </c>
      <c r="C28" s="4" t="s">
        <v>27</v>
      </c>
      <c r="D28" s="4" t="s">
        <v>101</v>
      </c>
      <c r="E28" s="4" t="s">
        <v>102</v>
      </c>
      <c r="F28" s="4">
        <v>8.6</v>
      </c>
      <c r="G28" s="4">
        <v>59</v>
      </c>
      <c r="H28" s="4" t="s">
        <v>103</v>
      </c>
      <c r="I28" s="4">
        <v>623629</v>
      </c>
      <c r="J28" s="5">
        <v>57598247</v>
      </c>
      <c r="K28" s="4">
        <f t="shared" si="0"/>
        <v>27</v>
      </c>
    </row>
    <row r="29" spans="1:11" x14ac:dyDescent="0.3">
      <c r="A29" s="4" t="s">
        <v>104</v>
      </c>
      <c r="B29" s="4">
        <v>1995</v>
      </c>
      <c r="C29" s="4" t="s">
        <v>11</v>
      </c>
      <c r="D29" s="4" t="s">
        <v>105</v>
      </c>
      <c r="E29" s="4" t="s">
        <v>106</v>
      </c>
      <c r="F29" s="4">
        <v>8.6</v>
      </c>
      <c r="G29" s="4">
        <v>65</v>
      </c>
      <c r="H29" s="4" t="s">
        <v>46</v>
      </c>
      <c r="I29" s="4">
        <v>1445096</v>
      </c>
      <c r="J29" s="5">
        <v>100125643</v>
      </c>
      <c r="K29" s="4">
        <f t="shared" si="0"/>
        <v>28</v>
      </c>
    </row>
    <row r="30" spans="1:11" x14ac:dyDescent="0.3">
      <c r="A30" s="4" t="s">
        <v>107</v>
      </c>
      <c r="B30" s="4">
        <v>1991</v>
      </c>
      <c r="C30" s="4" t="s">
        <v>11</v>
      </c>
      <c r="D30" s="4" t="s">
        <v>108</v>
      </c>
      <c r="E30" s="4" t="s">
        <v>109</v>
      </c>
      <c r="F30" s="4">
        <v>8.6</v>
      </c>
      <c r="G30" s="4">
        <v>85</v>
      </c>
      <c r="H30" s="4" t="s">
        <v>110</v>
      </c>
      <c r="I30" s="4">
        <v>1270197</v>
      </c>
      <c r="J30" s="5">
        <v>130742922</v>
      </c>
      <c r="K30" s="4">
        <f t="shared" si="0"/>
        <v>29</v>
      </c>
    </row>
    <row r="31" spans="1:11" x14ac:dyDescent="0.3">
      <c r="A31" s="4" t="s">
        <v>111</v>
      </c>
      <c r="B31" s="4">
        <v>1977</v>
      </c>
      <c r="C31" s="4" t="s">
        <v>20</v>
      </c>
      <c r="D31" s="4" t="s">
        <v>112</v>
      </c>
      <c r="E31" s="4" t="s">
        <v>68</v>
      </c>
      <c r="F31" s="4">
        <v>8.6</v>
      </c>
      <c r="G31" s="4">
        <v>90</v>
      </c>
      <c r="H31" s="4" t="s">
        <v>113</v>
      </c>
      <c r="I31" s="4">
        <v>1231473</v>
      </c>
      <c r="J31" s="5">
        <v>322740140</v>
      </c>
      <c r="K31" s="4">
        <f t="shared" si="0"/>
        <v>30</v>
      </c>
    </row>
    <row r="32" spans="1:11" x14ac:dyDescent="0.3">
      <c r="A32" s="4" t="s">
        <v>114</v>
      </c>
      <c r="B32" s="4">
        <v>1962</v>
      </c>
      <c r="C32" s="4"/>
      <c r="D32" s="4" t="s">
        <v>71</v>
      </c>
      <c r="E32" s="4" t="s">
        <v>115</v>
      </c>
      <c r="F32" s="4">
        <v>8.6</v>
      </c>
      <c r="G32" s="4">
        <v>85</v>
      </c>
      <c r="H32" s="4" t="s">
        <v>116</v>
      </c>
      <c r="I32" s="4">
        <v>42004</v>
      </c>
      <c r="J32" s="5">
        <v>322740140</v>
      </c>
      <c r="K32" s="4">
        <f t="shared" si="0"/>
        <v>31</v>
      </c>
    </row>
    <row r="33" spans="1:11" x14ac:dyDescent="0.3">
      <c r="A33" s="4" t="s">
        <v>117</v>
      </c>
      <c r="B33" s="4">
        <v>1954</v>
      </c>
      <c r="C33" s="4" t="s">
        <v>27</v>
      </c>
      <c r="D33" s="4" t="s">
        <v>118</v>
      </c>
      <c r="E33" s="4" t="s">
        <v>32</v>
      </c>
      <c r="F33" s="4">
        <v>8.6</v>
      </c>
      <c r="G33" s="4">
        <v>98</v>
      </c>
      <c r="H33" s="4" t="s">
        <v>119</v>
      </c>
      <c r="I33" s="4">
        <v>315744</v>
      </c>
      <c r="J33" s="5">
        <v>269061</v>
      </c>
      <c r="K33" s="4">
        <f t="shared" si="0"/>
        <v>32</v>
      </c>
    </row>
    <row r="34" spans="1:11" x14ac:dyDescent="0.3">
      <c r="A34" s="4" t="s">
        <v>120</v>
      </c>
      <c r="B34" s="4">
        <v>1946</v>
      </c>
      <c r="C34" s="4" t="s">
        <v>121</v>
      </c>
      <c r="D34" s="4" t="s">
        <v>88</v>
      </c>
      <c r="E34" s="4" t="s">
        <v>122</v>
      </c>
      <c r="F34" s="4">
        <v>8.6</v>
      </c>
      <c r="G34" s="4">
        <v>89</v>
      </c>
      <c r="H34" s="4" t="s">
        <v>123</v>
      </c>
      <c r="I34" s="4">
        <v>405801</v>
      </c>
      <c r="J34" s="5">
        <v>269061</v>
      </c>
      <c r="K34" s="4">
        <f t="shared" si="0"/>
        <v>33</v>
      </c>
    </row>
    <row r="35" spans="1:11" x14ac:dyDescent="0.3">
      <c r="A35" s="4" t="s">
        <v>124</v>
      </c>
      <c r="B35" s="4">
        <v>2019</v>
      </c>
      <c r="C35" s="4" t="s">
        <v>11</v>
      </c>
      <c r="D35" s="4" t="s">
        <v>125</v>
      </c>
      <c r="E35" s="4" t="s">
        <v>109</v>
      </c>
      <c r="F35" s="4">
        <v>8.5</v>
      </c>
      <c r="G35" s="4">
        <v>59</v>
      </c>
      <c r="H35" s="4" t="s">
        <v>126</v>
      </c>
      <c r="I35" s="4">
        <v>939252</v>
      </c>
      <c r="J35" s="5">
        <v>335451311</v>
      </c>
      <c r="K35" s="4">
        <f t="shared" si="0"/>
        <v>34</v>
      </c>
    </row>
    <row r="36" spans="1:11" x14ac:dyDescent="0.3">
      <c r="A36" s="4" t="s">
        <v>127</v>
      </c>
      <c r="B36" s="4">
        <v>2014</v>
      </c>
      <c r="C36" s="4" t="s">
        <v>11</v>
      </c>
      <c r="D36" s="4" t="s">
        <v>128</v>
      </c>
      <c r="E36" s="4" t="s">
        <v>129</v>
      </c>
      <c r="F36" s="4">
        <v>8.5</v>
      </c>
      <c r="G36" s="4">
        <v>88</v>
      </c>
      <c r="H36" s="4" t="s">
        <v>130</v>
      </c>
      <c r="I36" s="4">
        <v>717585</v>
      </c>
      <c r="J36" s="5">
        <v>13092000</v>
      </c>
      <c r="K36" s="4">
        <f t="shared" si="0"/>
        <v>35</v>
      </c>
    </row>
    <row r="37" spans="1:11" x14ac:dyDescent="0.3">
      <c r="A37" s="4" t="s">
        <v>131</v>
      </c>
      <c r="B37" s="4">
        <v>2011</v>
      </c>
      <c r="C37" s="4" t="s">
        <v>20</v>
      </c>
      <c r="D37" s="4" t="s">
        <v>132</v>
      </c>
      <c r="E37" s="4" t="s">
        <v>133</v>
      </c>
      <c r="F37" s="4">
        <v>8.5</v>
      </c>
      <c r="G37" s="4">
        <v>57</v>
      </c>
      <c r="H37" s="4" t="s">
        <v>134</v>
      </c>
      <c r="I37" s="4">
        <v>760360</v>
      </c>
      <c r="J37" s="5">
        <v>13182281</v>
      </c>
      <c r="K37" s="4">
        <f t="shared" si="0"/>
        <v>36</v>
      </c>
    </row>
    <row r="38" spans="1:11" x14ac:dyDescent="0.3">
      <c r="A38" s="4" t="s">
        <v>135</v>
      </c>
      <c r="B38" s="4">
        <v>2006</v>
      </c>
      <c r="C38" s="4" t="s">
        <v>27</v>
      </c>
      <c r="D38" s="4" t="s">
        <v>88</v>
      </c>
      <c r="E38" s="4" t="s">
        <v>136</v>
      </c>
      <c r="F38" s="4">
        <v>8.5</v>
      </c>
      <c r="G38" s="4">
        <v>66</v>
      </c>
      <c r="H38" s="4" t="s">
        <v>23</v>
      </c>
      <c r="I38" s="4">
        <v>1190259</v>
      </c>
      <c r="J38" s="5">
        <v>53089891</v>
      </c>
      <c r="K38" s="4">
        <f t="shared" si="0"/>
        <v>37</v>
      </c>
    </row>
    <row r="39" spans="1:11" x14ac:dyDescent="0.3">
      <c r="A39" s="4" t="s">
        <v>137</v>
      </c>
      <c r="B39" s="4">
        <v>2006</v>
      </c>
      <c r="C39" s="4" t="s">
        <v>11</v>
      </c>
      <c r="D39" s="4" t="s">
        <v>138</v>
      </c>
      <c r="E39" s="4" t="s">
        <v>109</v>
      </c>
      <c r="F39" s="4">
        <v>8.5</v>
      </c>
      <c r="G39" s="4">
        <v>85</v>
      </c>
      <c r="H39" s="4" t="s">
        <v>65</v>
      </c>
      <c r="I39" s="4">
        <v>1189773</v>
      </c>
      <c r="J39" s="5">
        <v>132384315</v>
      </c>
      <c r="K39" s="4">
        <f t="shared" si="0"/>
        <v>38</v>
      </c>
    </row>
    <row r="40" spans="1:11" x14ac:dyDescent="0.3">
      <c r="A40" s="4" t="s">
        <v>139</v>
      </c>
      <c r="B40" s="4">
        <v>2002</v>
      </c>
      <c r="C40" s="4" t="s">
        <v>95</v>
      </c>
      <c r="D40" s="4" t="s">
        <v>140</v>
      </c>
      <c r="E40" s="4" t="s">
        <v>141</v>
      </c>
      <c r="F40" s="4">
        <v>8.5</v>
      </c>
      <c r="G40" s="4">
        <v>85</v>
      </c>
      <c r="H40" s="4" t="s">
        <v>142</v>
      </c>
      <c r="I40" s="4">
        <v>729603</v>
      </c>
      <c r="J40" s="5">
        <v>32572577</v>
      </c>
      <c r="K40" s="4">
        <f t="shared" si="0"/>
        <v>39</v>
      </c>
    </row>
    <row r="41" spans="1:11" x14ac:dyDescent="0.3">
      <c r="A41" s="4" t="s">
        <v>143</v>
      </c>
      <c r="B41" s="4">
        <v>2000</v>
      </c>
      <c r="C41" s="4" t="s">
        <v>20</v>
      </c>
      <c r="D41" s="4" t="s">
        <v>144</v>
      </c>
      <c r="E41" s="4" t="s">
        <v>32</v>
      </c>
      <c r="F41" s="4">
        <v>8.5</v>
      </c>
      <c r="G41" s="4">
        <v>67</v>
      </c>
      <c r="H41" s="4" t="s">
        <v>145</v>
      </c>
      <c r="I41" s="4">
        <v>1341460</v>
      </c>
      <c r="J41" s="5">
        <v>187705427</v>
      </c>
      <c r="K41" s="4">
        <f t="shared" si="0"/>
        <v>40</v>
      </c>
    </row>
    <row r="42" spans="1:11" x14ac:dyDescent="0.3">
      <c r="A42" s="4" t="s">
        <v>146</v>
      </c>
      <c r="B42" s="4">
        <v>1998</v>
      </c>
      <c r="C42" s="4" t="s">
        <v>95</v>
      </c>
      <c r="D42" s="4" t="s">
        <v>147</v>
      </c>
      <c r="E42" s="4" t="s">
        <v>13</v>
      </c>
      <c r="F42" s="4">
        <v>8.5</v>
      </c>
      <c r="G42" s="4">
        <v>62</v>
      </c>
      <c r="H42" s="4" t="s">
        <v>148</v>
      </c>
      <c r="I42" s="4">
        <v>1034705</v>
      </c>
      <c r="J42" s="5">
        <v>6719864</v>
      </c>
      <c r="K42" s="4">
        <f t="shared" si="0"/>
        <v>41</v>
      </c>
    </row>
    <row r="43" spans="1:11" x14ac:dyDescent="0.3">
      <c r="A43" s="4" t="s">
        <v>149</v>
      </c>
      <c r="B43" s="4">
        <v>1995</v>
      </c>
      <c r="C43" s="4" t="s">
        <v>11</v>
      </c>
      <c r="D43" s="4" t="s">
        <v>128</v>
      </c>
      <c r="E43" s="4" t="s">
        <v>150</v>
      </c>
      <c r="F43" s="4">
        <v>8.5</v>
      </c>
      <c r="G43" s="4">
        <v>77</v>
      </c>
      <c r="H43" s="4" t="s">
        <v>151</v>
      </c>
      <c r="I43" s="4">
        <v>991208</v>
      </c>
      <c r="J43" s="5">
        <v>23341568</v>
      </c>
      <c r="K43" s="4">
        <f t="shared" si="0"/>
        <v>42</v>
      </c>
    </row>
    <row r="44" spans="1:11" x14ac:dyDescent="0.3">
      <c r="A44" s="4" t="s">
        <v>152</v>
      </c>
      <c r="B44" s="4">
        <v>1994</v>
      </c>
      <c r="C44" s="4" t="s">
        <v>11</v>
      </c>
      <c r="D44" s="4" t="s">
        <v>153</v>
      </c>
      <c r="E44" s="4" t="s">
        <v>22</v>
      </c>
      <c r="F44" s="4">
        <v>8.5</v>
      </c>
      <c r="G44" s="4">
        <v>64</v>
      </c>
      <c r="H44" s="4" t="s">
        <v>154</v>
      </c>
      <c r="I44" s="4">
        <v>1035236</v>
      </c>
      <c r="J44" s="5">
        <v>19501238</v>
      </c>
      <c r="K44" s="4">
        <f t="shared" si="0"/>
        <v>43</v>
      </c>
    </row>
    <row r="45" spans="1:11" x14ac:dyDescent="0.3">
      <c r="A45" s="4" t="s">
        <v>155</v>
      </c>
      <c r="B45" s="4">
        <v>1994</v>
      </c>
      <c r="C45" s="4" t="s">
        <v>27</v>
      </c>
      <c r="D45" s="4" t="s">
        <v>156</v>
      </c>
      <c r="E45" s="4" t="s">
        <v>157</v>
      </c>
      <c r="F45" s="4">
        <v>8.5</v>
      </c>
      <c r="G45" s="4">
        <v>88</v>
      </c>
      <c r="H45" s="4" t="s">
        <v>158</v>
      </c>
      <c r="I45" s="4">
        <v>942045</v>
      </c>
      <c r="J45" s="5">
        <v>422783777</v>
      </c>
      <c r="K45" s="4">
        <f t="shared" si="0"/>
        <v>44</v>
      </c>
    </row>
    <row r="46" spans="1:11" x14ac:dyDescent="0.3">
      <c r="A46" s="4" t="s">
        <v>159</v>
      </c>
      <c r="B46" s="4">
        <v>1991</v>
      </c>
      <c r="C46" s="4" t="s">
        <v>27</v>
      </c>
      <c r="D46" s="4" t="s">
        <v>160</v>
      </c>
      <c r="E46" s="4" t="s">
        <v>60</v>
      </c>
      <c r="F46" s="4">
        <v>8.5</v>
      </c>
      <c r="G46" s="4">
        <v>75</v>
      </c>
      <c r="H46" s="4" t="s">
        <v>161</v>
      </c>
      <c r="I46" s="4">
        <v>995506</v>
      </c>
      <c r="J46" s="5">
        <v>204843350</v>
      </c>
      <c r="K46" s="4">
        <f t="shared" si="0"/>
        <v>45</v>
      </c>
    </row>
    <row r="47" spans="1:11" x14ac:dyDescent="0.3">
      <c r="A47" s="4" t="s">
        <v>162</v>
      </c>
      <c r="B47" s="4">
        <v>1988</v>
      </c>
      <c r="C47" s="4" t="s">
        <v>27</v>
      </c>
      <c r="D47" s="4" t="s">
        <v>144</v>
      </c>
      <c r="E47" s="4" t="s">
        <v>50</v>
      </c>
      <c r="F47" s="4">
        <v>8.5</v>
      </c>
      <c r="G47" s="4">
        <v>80</v>
      </c>
      <c r="H47" s="4" t="s">
        <v>163</v>
      </c>
      <c r="I47" s="4">
        <v>230763</v>
      </c>
      <c r="J47" s="5">
        <v>11990401</v>
      </c>
      <c r="K47" s="4">
        <f t="shared" si="0"/>
        <v>46</v>
      </c>
    </row>
    <row r="48" spans="1:11" x14ac:dyDescent="0.3">
      <c r="A48" s="4" t="s">
        <v>164</v>
      </c>
      <c r="B48" s="4">
        <v>1988</v>
      </c>
      <c r="C48" s="4" t="s">
        <v>27</v>
      </c>
      <c r="D48" s="4" t="s">
        <v>165</v>
      </c>
      <c r="E48" s="4" t="s">
        <v>166</v>
      </c>
      <c r="F48" s="4">
        <v>8.5</v>
      </c>
      <c r="G48" s="4">
        <v>94</v>
      </c>
      <c r="H48" s="4" t="s">
        <v>167</v>
      </c>
      <c r="I48" s="4">
        <v>235231</v>
      </c>
      <c r="J48" s="5">
        <v>11990401</v>
      </c>
      <c r="K48" s="4">
        <f t="shared" si="0"/>
        <v>47</v>
      </c>
    </row>
    <row r="49" spans="1:11" x14ac:dyDescent="0.3">
      <c r="A49" s="4" t="s">
        <v>168</v>
      </c>
      <c r="B49" s="4">
        <v>1985</v>
      </c>
      <c r="C49" s="4" t="s">
        <v>27</v>
      </c>
      <c r="D49" s="4" t="s">
        <v>101</v>
      </c>
      <c r="E49" s="4" t="s">
        <v>169</v>
      </c>
      <c r="F49" s="4">
        <v>8.5</v>
      </c>
      <c r="G49" s="4">
        <v>87</v>
      </c>
      <c r="H49" s="4" t="s">
        <v>51</v>
      </c>
      <c r="I49" s="4">
        <v>1058081</v>
      </c>
      <c r="J49" s="5">
        <v>210609762</v>
      </c>
      <c r="K49" s="4">
        <f t="shared" si="0"/>
        <v>48</v>
      </c>
    </row>
    <row r="50" spans="1:11" x14ac:dyDescent="0.3">
      <c r="A50" s="4" t="s">
        <v>170</v>
      </c>
      <c r="B50" s="4">
        <v>1968</v>
      </c>
      <c r="C50" s="4" t="s">
        <v>27</v>
      </c>
      <c r="D50" s="4" t="s">
        <v>171</v>
      </c>
      <c r="E50" s="4" t="s">
        <v>54</v>
      </c>
      <c r="F50" s="4">
        <v>8.5</v>
      </c>
      <c r="G50" s="4">
        <v>80</v>
      </c>
      <c r="H50" s="4" t="s">
        <v>55</v>
      </c>
      <c r="I50" s="4">
        <v>302844</v>
      </c>
      <c r="J50" s="5">
        <v>5321508</v>
      </c>
      <c r="K50" s="4">
        <f t="shared" si="0"/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404D-2333-431E-9A1D-7EFDA4B58116}">
  <sheetPr>
    <tabColor theme="7"/>
  </sheetPr>
  <dimension ref="A1:H7"/>
  <sheetViews>
    <sheetView tabSelected="1" workbookViewId="0">
      <selection sqref="A1:A7"/>
    </sheetView>
  </sheetViews>
  <sheetFormatPr defaultRowHeight="14.4" x14ac:dyDescent="0.3"/>
  <cols>
    <col min="1" max="1" width="87.5546875" customWidth="1"/>
  </cols>
  <sheetData>
    <row r="1" spans="1:8" ht="17.399999999999999" x14ac:dyDescent="0.45">
      <c r="A1" s="6" t="s">
        <v>172</v>
      </c>
      <c r="B1" s="7"/>
      <c r="C1" s="7"/>
      <c r="D1" s="7"/>
      <c r="E1" s="7"/>
      <c r="F1" s="7"/>
      <c r="G1" s="7"/>
      <c r="H1" s="7"/>
    </row>
    <row r="2" spans="1:8" ht="17.399999999999999" x14ac:dyDescent="0.45">
      <c r="A2" s="6" t="s">
        <v>173</v>
      </c>
      <c r="B2" s="7"/>
      <c r="C2" s="7"/>
      <c r="D2" s="7"/>
      <c r="E2" s="7"/>
      <c r="F2" s="7"/>
      <c r="G2" s="7"/>
      <c r="H2" s="7"/>
    </row>
    <row r="3" spans="1:8" ht="17.399999999999999" x14ac:dyDescent="0.45">
      <c r="A3" s="6" t="s">
        <v>174</v>
      </c>
      <c r="B3" s="7"/>
      <c r="C3" s="7"/>
      <c r="D3" s="7"/>
      <c r="E3" s="7"/>
      <c r="F3" s="7"/>
      <c r="G3" s="7"/>
      <c r="H3" s="7"/>
    </row>
    <row r="4" spans="1:8" ht="17.399999999999999" x14ac:dyDescent="0.45">
      <c r="A4" s="6" t="s">
        <v>175</v>
      </c>
      <c r="B4" s="7"/>
      <c r="C4" s="7"/>
      <c r="D4" s="7"/>
      <c r="E4" s="7"/>
      <c r="F4" s="7"/>
      <c r="G4" s="7"/>
      <c r="H4" s="7"/>
    </row>
    <row r="5" spans="1:8" ht="17.399999999999999" x14ac:dyDescent="0.45">
      <c r="A5" s="6" t="s">
        <v>176</v>
      </c>
      <c r="B5" s="7"/>
      <c r="C5" s="7"/>
      <c r="D5" s="7"/>
      <c r="E5" s="7"/>
      <c r="F5" s="7"/>
      <c r="G5" s="7"/>
      <c r="H5" s="7"/>
    </row>
    <row r="6" spans="1:8" ht="17.399999999999999" x14ac:dyDescent="0.45">
      <c r="A6" s="6" t="s">
        <v>178</v>
      </c>
      <c r="B6" s="7"/>
      <c r="C6" s="7"/>
      <c r="D6" s="7"/>
      <c r="E6" s="7"/>
      <c r="F6" s="7"/>
      <c r="G6" s="7"/>
      <c r="H6" s="7"/>
    </row>
    <row r="7" spans="1:8" ht="17.399999999999999" x14ac:dyDescent="0.45">
      <c r="A7" s="6" t="s">
        <v>179</v>
      </c>
      <c r="B7" s="7"/>
      <c r="C7" s="7"/>
      <c r="D7" s="7"/>
      <c r="E7" s="7"/>
      <c r="F7" s="7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98C6-DD41-450F-8BA0-39A997F4B5EB}">
  <sheetPr>
    <tabColor theme="7"/>
  </sheetPr>
  <dimension ref="A1:M50"/>
  <sheetViews>
    <sheetView workbookViewId="0">
      <selection activeCell="C29" sqref="C29"/>
    </sheetView>
  </sheetViews>
  <sheetFormatPr defaultRowHeight="14.4" x14ac:dyDescent="0.3"/>
  <cols>
    <col min="7" max="7" width="37" customWidth="1"/>
    <col min="12" max="12" width="23.6640625" customWidth="1"/>
    <col min="13" max="13" width="18.44140625" customWidth="1"/>
  </cols>
  <sheetData>
    <row r="1" spans="1:13" ht="17.399999999999999" x14ac:dyDescent="0.45">
      <c r="A1" s="3" t="s">
        <v>179</v>
      </c>
      <c r="B1" s="3"/>
      <c r="C1" s="3"/>
      <c r="D1" s="3"/>
      <c r="E1" s="3"/>
      <c r="F1" s="3"/>
      <c r="G1" s="3"/>
      <c r="L1" s="1" t="s">
        <v>2</v>
      </c>
      <c r="M1" s="1" t="s">
        <v>182</v>
      </c>
    </row>
    <row r="2" spans="1:13" x14ac:dyDescent="0.3">
      <c r="L2" t="s">
        <v>11</v>
      </c>
      <c r="M2" t="str">
        <f>IF(L2="A","Adult",IF(L2="UA","Under Age","Kids"))</f>
        <v>Adult</v>
      </c>
    </row>
    <row r="3" spans="1:13" x14ac:dyDescent="0.3">
      <c r="L3" t="s">
        <v>11</v>
      </c>
      <c r="M3" t="str">
        <f t="shared" ref="M3:M50" si="0">IF(L3="A","Adult",IF(L3="UA","Under Age","Kids"))</f>
        <v>Adult</v>
      </c>
    </row>
    <row r="4" spans="1:13" x14ac:dyDescent="0.3">
      <c r="L4" t="s">
        <v>20</v>
      </c>
      <c r="M4" t="str">
        <f t="shared" si="0"/>
        <v>Under Age</v>
      </c>
    </row>
    <row r="5" spans="1:13" x14ac:dyDescent="0.3">
      <c r="L5" t="s">
        <v>11</v>
      </c>
      <c r="M5" t="str">
        <f t="shared" si="0"/>
        <v>Adult</v>
      </c>
    </row>
    <row r="6" spans="1:13" x14ac:dyDescent="0.3">
      <c r="L6" t="s">
        <v>27</v>
      </c>
      <c r="M6" t="str">
        <f t="shared" si="0"/>
        <v>Kids</v>
      </c>
    </row>
    <row r="7" spans="1:13" x14ac:dyDescent="0.3">
      <c r="L7" t="s">
        <v>27</v>
      </c>
      <c r="M7" t="str">
        <f t="shared" si="0"/>
        <v>Kids</v>
      </c>
    </row>
    <row r="8" spans="1:13" x14ac:dyDescent="0.3">
      <c r="L8" t="s">
        <v>11</v>
      </c>
      <c r="M8" t="str">
        <f t="shared" si="0"/>
        <v>Adult</v>
      </c>
    </row>
    <row r="9" spans="1:13" x14ac:dyDescent="0.3">
      <c r="L9" t="s">
        <v>11</v>
      </c>
      <c r="M9" t="str">
        <f t="shared" si="0"/>
        <v>Adult</v>
      </c>
    </row>
    <row r="10" spans="1:13" x14ac:dyDescent="0.3">
      <c r="L10" t="s">
        <v>20</v>
      </c>
      <c r="M10" t="str">
        <f t="shared" si="0"/>
        <v>Under Age</v>
      </c>
    </row>
    <row r="11" spans="1:13" x14ac:dyDescent="0.3">
      <c r="L11" t="s">
        <v>11</v>
      </c>
      <c r="M11" t="str">
        <f t="shared" si="0"/>
        <v>Adult</v>
      </c>
    </row>
    <row r="12" spans="1:13" x14ac:dyDescent="0.3">
      <c r="L12" t="s">
        <v>27</v>
      </c>
      <c r="M12" t="str">
        <f t="shared" si="0"/>
        <v>Kids</v>
      </c>
    </row>
    <row r="13" spans="1:13" x14ac:dyDescent="0.3">
      <c r="L13" t="s">
        <v>20</v>
      </c>
      <c r="M13" t="str">
        <f t="shared" si="0"/>
        <v>Under Age</v>
      </c>
    </row>
    <row r="14" spans="1:13" x14ac:dyDescent="0.3">
      <c r="L14" t="s">
        <v>11</v>
      </c>
      <c r="M14" t="str">
        <f t="shared" si="0"/>
        <v>Adult</v>
      </c>
    </row>
    <row r="15" spans="1:13" x14ac:dyDescent="0.3">
      <c r="L15" t="s">
        <v>20</v>
      </c>
      <c r="M15" t="str">
        <f t="shared" si="0"/>
        <v>Under Age</v>
      </c>
    </row>
    <row r="16" spans="1:13" x14ac:dyDescent="0.3">
      <c r="L16" t="s">
        <v>11</v>
      </c>
      <c r="M16" t="str">
        <f t="shared" si="0"/>
        <v>Adult</v>
      </c>
    </row>
    <row r="17" spans="12:13" x14ac:dyDescent="0.3">
      <c r="L17" t="s">
        <v>11</v>
      </c>
      <c r="M17" t="str">
        <f t="shared" si="0"/>
        <v>Adult</v>
      </c>
    </row>
    <row r="18" spans="12:13" x14ac:dyDescent="0.3">
      <c r="L18" t="s">
        <v>20</v>
      </c>
      <c r="M18" t="str">
        <f t="shared" si="0"/>
        <v>Under Age</v>
      </c>
    </row>
    <row r="19" spans="12:13" x14ac:dyDescent="0.3">
      <c r="L19" t="s">
        <v>11</v>
      </c>
      <c r="M19" t="str">
        <f t="shared" si="0"/>
        <v>Adult</v>
      </c>
    </row>
    <row r="20" spans="12:13" x14ac:dyDescent="0.3">
      <c r="L20" t="s">
        <v>74</v>
      </c>
      <c r="M20" t="str">
        <f t="shared" si="0"/>
        <v>Kids</v>
      </c>
    </row>
    <row r="21" spans="12:13" x14ac:dyDescent="0.3">
      <c r="L21" t="s">
        <v>11</v>
      </c>
      <c r="M21" t="str">
        <f t="shared" si="0"/>
        <v>Adult</v>
      </c>
    </row>
    <row r="22" spans="12:13" x14ac:dyDescent="0.3">
      <c r="L22" t="s">
        <v>27</v>
      </c>
      <c r="M22" t="str">
        <f t="shared" si="0"/>
        <v>Kids</v>
      </c>
    </row>
    <row r="23" spans="12:13" x14ac:dyDescent="0.3">
      <c r="L23" t="s">
        <v>20</v>
      </c>
      <c r="M23" t="str">
        <f t="shared" si="0"/>
        <v>Under Age</v>
      </c>
    </row>
    <row r="24" spans="12:13" x14ac:dyDescent="0.3">
      <c r="L24" t="s">
        <v>11</v>
      </c>
      <c r="M24" t="str">
        <f t="shared" si="0"/>
        <v>Adult</v>
      </c>
    </row>
    <row r="25" spans="12:13" x14ac:dyDescent="0.3">
      <c r="L25" t="s">
        <v>27</v>
      </c>
      <c r="M25" t="str">
        <f t="shared" si="0"/>
        <v>Kids</v>
      </c>
    </row>
    <row r="26" spans="12:13" x14ac:dyDescent="0.3">
      <c r="L26" t="s">
        <v>95</v>
      </c>
      <c r="M26" t="str">
        <f t="shared" si="0"/>
        <v>Kids</v>
      </c>
    </row>
    <row r="27" spans="12:13" x14ac:dyDescent="0.3">
      <c r="L27" t="s">
        <v>11</v>
      </c>
      <c r="M27" t="str">
        <f t="shared" si="0"/>
        <v>Adult</v>
      </c>
    </row>
    <row r="28" spans="12:13" x14ac:dyDescent="0.3">
      <c r="L28" t="s">
        <v>27</v>
      </c>
      <c r="M28" t="str">
        <f t="shared" si="0"/>
        <v>Kids</v>
      </c>
    </row>
    <row r="29" spans="12:13" x14ac:dyDescent="0.3">
      <c r="L29" t="s">
        <v>11</v>
      </c>
      <c r="M29" t="str">
        <f t="shared" si="0"/>
        <v>Adult</v>
      </c>
    </row>
    <row r="30" spans="12:13" x14ac:dyDescent="0.3">
      <c r="L30" t="s">
        <v>11</v>
      </c>
      <c r="M30" t="str">
        <f t="shared" si="0"/>
        <v>Adult</v>
      </c>
    </row>
    <row r="31" spans="12:13" x14ac:dyDescent="0.3">
      <c r="L31" t="s">
        <v>20</v>
      </c>
      <c r="M31" t="str">
        <f t="shared" si="0"/>
        <v>Under Age</v>
      </c>
    </row>
    <row r="32" spans="12:13" x14ac:dyDescent="0.3">
      <c r="L32" t="s">
        <v>20</v>
      </c>
      <c r="M32" t="str">
        <f t="shared" si="0"/>
        <v>Under Age</v>
      </c>
    </row>
    <row r="33" spans="12:13" x14ac:dyDescent="0.3">
      <c r="L33" t="s">
        <v>27</v>
      </c>
      <c r="M33" t="str">
        <f t="shared" si="0"/>
        <v>Kids</v>
      </c>
    </row>
    <row r="34" spans="12:13" x14ac:dyDescent="0.3">
      <c r="L34" t="s">
        <v>121</v>
      </c>
      <c r="M34" t="str">
        <f t="shared" si="0"/>
        <v>Kids</v>
      </c>
    </row>
    <row r="35" spans="12:13" x14ac:dyDescent="0.3">
      <c r="L35" t="s">
        <v>11</v>
      </c>
      <c r="M35" t="str">
        <f t="shared" si="0"/>
        <v>Adult</v>
      </c>
    </row>
    <row r="36" spans="12:13" x14ac:dyDescent="0.3">
      <c r="L36" t="s">
        <v>11</v>
      </c>
      <c r="M36" t="str">
        <f t="shared" si="0"/>
        <v>Adult</v>
      </c>
    </row>
    <row r="37" spans="12:13" x14ac:dyDescent="0.3">
      <c r="L37" t="s">
        <v>20</v>
      </c>
      <c r="M37" t="str">
        <f t="shared" si="0"/>
        <v>Under Age</v>
      </c>
    </row>
    <row r="38" spans="12:13" x14ac:dyDescent="0.3">
      <c r="L38" t="s">
        <v>27</v>
      </c>
      <c r="M38" t="str">
        <f t="shared" si="0"/>
        <v>Kids</v>
      </c>
    </row>
    <row r="39" spans="12:13" x14ac:dyDescent="0.3">
      <c r="L39" t="s">
        <v>11</v>
      </c>
      <c r="M39" t="str">
        <f t="shared" si="0"/>
        <v>Adult</v>
      </c>
    </row>
    <row r="40" spans="12:13" x14ac:dyDescent="0.3">
      <c r="L40" t="s">
        <v>95</v>
      </c>
      <c r="M40" t="str">
        <f t="shared" si="0"/>
        <v>Kids</v>
      </c>
    </row>
    <row r="41" spans="12:13" x14ac:dyDescent="0.3">
      <c r="L41" t="s">
        <v>20</v>
      </c>
      <c r="M41" t="str">
        <f t="shared" si="0"/>
        <v>Under Age</v>
      </c>
    </row>
    <row r="42" spans="12:13" x14ac:dyDescent="0.3">
      <c r="L42" t="s">
        <v>95</v>
      </c>
      <c r="M42" t="str">
        <f t="shared" si="0"/>
        <v>Kids</v>
      </c>
    </row>
    <row r="43" spans="12:13" x14ac:dyDescent="0.3">
      <c r="L43" t="s">
        <v>11</v>
      </c>
      <c r="M43" t="str">
        <f t="shared" si="0"/>
        <v>Adult</v>
      </c>
    </row>
    <row r="44" spans="12:13" x14ac:dyDescent="0.3">
      <c r="L44" t="s">
        <v>11</v>
      </c>
      <c r="M44" t="str">
        <f t="shared" si="0"/>
        <v>Adult</v>
      </c>
    </row>
    <row r="45" spans="12:13" x14ac:dyDescent="0.3">
      <c r="L45" t="s">
        <v>27</v>
      </c>
      <c r="M45" t="str">
        <f t="shared" si="0"/>
        <v>Kids</v>
      </c>
    </row>
    <row r="46" spans="12:13" x14ac:dyDescent="0.3">
      <c r="L46" t="s">
        <v>27</v>
      </c>
      <c r="M46" t="str">
        <f t="shared" si="0"/>
        <v>Kids</v>
      </c>
    </row>
    <row r="47" spans="12:13" x14ac:dyDescent="0.3">
      <c r="L47" t="s">
        <v>27</v>
      </c>
      <c r="M47" t="str">
        <f t="shared" si="0"/>
        <v>Kids</v>
      </c>
    </row>
    <row r="48" spans="12:13" x14ac:dyDescent="0.3">
      <c r="L48" t="s">
        <v>27</v>
      </c>
      <c r="M48" t="str">
        <f t="shared" si="0"/>
        <v>Kids</v>
      </c>
    </row>
    <row r="49" spans="12:13" x14ac:dyDescent="0.3">
      <c r="L49" t="s">
        <v>27</v>
      </c>
      <c r="M49" t="str">
        <f t="shared" si="0"/>
        <v>Kids</v>
      </c>
    </row>
    <row r="50" spans="12:13" x14ac:dyDescent="0.3">
      <c r="L50" t="s">
        <v>27</v>
      </c>
      <c r="M50" t="str">
        <f t="shared" si="0"/>
        <v>Kids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6C92-886B-4F27-B67A-1038AC860FDF}">
  <sheetPr>
    <tabColor theme="7"/>
  </sheetPr>
  <dimension ref="A1:J4"/>
  <sheetViews>
    <sheetView workbookViewId="0">
      <selection activeCell="E29" sqref="E29"/>
    </sheetView>
  </sheetViews>
  <sheetFormatPr defaultRowHeight="14.4" x14ac:dyDescent="0.3"/>
  <cols>
    <col min="5" max="5" width="27.5546875" customWidth="1"/>
    <col min="10" max="10" width="16" customWidth="1"/>
  </cols>
  <sheetData>
    <row r="1" spans="1:10" ht="17.399999999999999" x14ac:dyDescent="0.45">
      <c r="A1" s="3" t="s">
        <v>176</v>
      </c>
      <c r="B1" s="3"/>
      <c r="C1" s="3"/>
      <c r="D1" s="3"/>
      <c r="E1" s="3"/>
    </row>
    <row r="3" spans="1:10" ht="17.399999999999999" x14ac:dyDescent="0.45">
      <c r="J3" s="1" t="s">
        <v>6</v>
      </c>
    </row>
    <row r="4" spans="1:10" x14ac:dyDescent="0.3">
      <c r="A4">
        <f>COUNTIF(Dataset!G2:G50,'Question 5'!J4)</f>
        <v>30</v>
      </c>
      <c r="J4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C967-1BA3-4AB4-B66D-25EA2F57E0BD}">
  <sheetPr>
    <tabColor theme="7"/>
  </sheetPr>
  <dimension ref="A1:A2"/>
  <sheetViews>
    <sheetView workbookViewId="0">
      <selection activeCell="A10" sqref="A10"/>
    </sheetView>
  </sheetViews>
  <sheetFormatPr defaultRowHeight="14.4" x14ac:dyDescent="0.3"/>
  <cols>
    <col min="1" max="1" width="51.77734375" customWidth="1"/>
  </cols>
  <sheetData>
    <row r="1" spans="1:1" ht="17.399999999999999" x14ac:dyDescent="0.45">
      <c r="A1" s="3" t="s">
        <v>175</v>
      </c>
    </row>
    <row r="2" spans="1:1" x14ac:dyDescent="0.3">
      <c r="A2" s="2">
        <f>SUM(Dataset!J2:J50)</f>
        <v>6684127923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9DCB-ED51-4F0D-A53B-A1CF46BA3D2A}">
  <sheetPr>
    <tabColor theme="7"/>
  </sheetPr>
  <dimension ref="A1:D3"/>
  <sheetViews>
    <sheetView workbookViewId="0">
      <selection activeCell="E17" sqref="E17"/>
    </sheetView>
  </sheetViews>
  <sheetFormatPr defaultRowHeight="14.4" x14ac:dyDescent="0.3"/>
  <cols>
    <col min="4" max="4" width="24.21875" customWidth="1"/>
  </cols>
  <sheetData>
    <row r="1" spans="1:4" ht="17.399999999999999" x14ac:dyDescent="0.45">
      <c r="A1" s="3" t="s">
        <v>180</v>
      </c>
      <c r="B1" s="3"/>
      <c r="C1" s="3"/>
      <c r="D1" s="3"/>
    </row>
    <row r="3" spans="1:4" x14ac:dyDescent="0.3">
      <c r="A3">
        <f>COUNTIF(Dataset!I2:I50,"&gt;55200")</f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B498-CA33-4FD5-99FC-E351C7AF170F}">
  <sheetPr filterMode="1">
    <tabColor theme="7"/>
  </sheetPr>
  <dimension ref="A1:K52"/>
  <sheetViews>
    <sheetView workbookViewId="0">
      <selection activeCell="B54" sqref="B54"/>
    </sheetView>
  </sheetViews>
  <sheetFormatPr defaultRowHeight="14.4" x14ac:dyDescent="0.3"/>
  <cols>
    <col min="1" max="1" width="42.6640625" customWidth="1"/>
    <col min="2" max="2" width="33" customWidth="1"/>
    <col min="3" max="3" width="29.33203125" customWidth="1"/>
    <col min="4" max="4" width="17.6640625" customWidth="1"/>
    <col min="5" max="5" width="26.6640625" customWidth="1"/>
    <col min="6" max="6" width="22.33203125" customWidth="1"/>
    <col min="8" max="8" width="25.21875" customWidth="1"/>
    <col min="9" max="9" width="16" customWidth="1"/>
    <col min="10" max="10" width="17.109375" customWidth="1"/>
  </cols>
  <sheetData>
    <row r="1" spans="1:11" ht="17.399999999999999" x14ac:dyDescent="0.45">
      <c r="A1" s="3" t="s">
        <v>172</v>
      </c>
    </row>
    <row r="3" spans="1:11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177</v>
      </c>
    </row>
    <row r="4" spans="1:11" hidden="1" x14ac:dyDescent="0.3">
      <c r="A4" t="s">
        <v>10</v>
      </c>
      <c r="B4">
        <v>1994</v>
      </c>
      <c r="C4" t="s">
        <v>11</v>
      </c>
      <c r="D4" t="s">
        <v>12</v>
      </c>
      <c r="E4" t="s">
        <v>13</v>
      </c>
      <c r="F4">
        <v>9.3000000000000007</v>
      </c>
      <c r="G4">
        <v>80</v>
      </c>
      <c r="H4" t="s">
        <v>14</v>
      </c>
      <c r="I4">
        <v>2343110</v>
      </c>
      <c r="J4" s="2">
        <v>28341469</v>
      </c>
      <c r="K4">
        <v>1</v>
      </c>
    </row>
    <row r="5" spans="1:11" hidden="1" x14ac:dyDescent="0.3">
      <c r="A5" t="s">
        <v>15</v>
      </c>
      <c r="B5">
        <v>1972</v>
      </c>
      <c r="C5" t="s">
        <v>11</v>
      </c>
      <c r="D5" t="s">
        <v>16</v>
      </c>
      <c r="E5" t="s">
        <v>17</v>
      </c>
      <c r="F5">
        <v>9.1999999999999993</v>
      </c>
      <c r="G5">
        <v>100</v>
      </c>
      <c r="H5" t="s">
        <v>18</v>
      </c>
      <c r="I5">
        <v>1620367</v>
      </c>
      <c r="J5" s="2">
        <v>134966411</v>
      </c>
      <c r="K5">
        <f>K4+1</f>
        <v>2</v>
      </c>
    </row>
    <row r="6" spans="1:11" x14ac:dyDescent="0.3">
      <c r="A6" t="s">
        <v>19</v>
      </c>
      <c r="B6">
        <v>2008</v>
      </c>
      <c r="C6" t="s">
        <v>20</v>
      </c>
      <c r="D6" t="s">
        <v>21</v>
      </c>
      <c r="E6" t="s">
        <v>22</v>
      </c>
      <c r="F6">
        <v>9</v>
      </c>
      <c r="G6">
        <v>84</v>
      </c>
      <c r="H6" t="s">
        <v>23</v>
      </c>
      <c r="I6">
        <v>2303232</v>
      </c>
      <c r="J6" s="2">
        <v>534858444</v>
      </c>
      <c r="K6">
        <f t="shared" ref="K6:K52" si="0">K5+1</f>
        <v>3</v>
      </c>
    </row>
    <row r="7" spans="1:11" hidden="1" x14ac:dyDescent="0.3">
      <c r="A7" t="s">
        <v>24</v>
      </c>
      <c r="B7">
        <v>1974</v>
      </c>
      <c r="C7" t="s">
        <v>11</v>
      </c>
      <c r="D7" t="s">
        <v>25</v>
      </c>
      <c r="E7" t="s">
        <v>17</v>
      </c>
      <c r="F7">
        <v>9</v>
      </c>
      <c r="G7">
        <v>90</v>
      </c>
      <c r="H7" t="s">
        <v>18</v>
      </c>
      <c r="I7">
        <v>1129952</v>
      </c>
      <c r="J7" s="2">
        <v>57300000</v>
      </c>
      <c r="K7">
        <f t="shared" si="0"/>
        <v>4</v>
      </c>
    </row>
    <row r="8" spans="1:11" hidden="1" x14ac:dyDescent="0.3">
      <c r="A8" t="s">
        <v>26</v>
      </c>
      <c r="B8">
        <v>1957</v>
      </c>
      <c r="C8" t="s">
        <v>27</v>
      </c>
      <c r="D8" t="s">
        <v>28</v>
      </c>
      <c r="E8" t="s">
        <v>17</v>
      </c>
      <c r="F8">
        <v>9</v>
      </c>
      <c r="G8">
        <v>96</v>
      </c>
      <c r="H8" t="s">
        <v>29</v>
      </c>
      <c r="I8">
        <v>689845</v>
      </c>
      <c r="J8" s="2">
        <v>4360000</v>
      </c>
      <c r="K8">
        <f t="shared" si="0"/>
        <v>5</v>
      </c>
    </row>
    <row r="9" spans="1:11" hidden="1" x14ac:dyDescent="0.3">
      <c r="A9" t="s">
        <v>30</v>
      </c>
      <c r="B9">
        <v>2003</v>
      </c>
      <c r="C9" t="s">
        <v>27</v>
      </c>
      <c r="D9" t="s">
        <v>31</v>
      </c>
      <c r="E9" t="s">
        <v>32</v>
      </c>
      <c r="F9">
        <v>8.9</v>
      </c>
      <c r="G9">
        <v>94</v>
      </c>
      <c r="H9" t="s">
        <v>33</v>
      </c>
      <c r="I9">
        <v>1642758</v>
      </c>
      <c r="J9" s="2">
        <v>377845905</v>
      </c>
      <c r="K9">
        <f t="shared" si="0"/>
        <v>6</v>
      </c>
    </row>
    <row r="10" spans="1:11" hidden="1" x14ac:dyDescent="0.3">
      <c r="A10" t="s">
        <v>34</v>
      </c>
      <c r="B10">
        <v>1994</v>
      </c>
      <c r="C10" t="s">
        <v>11</v>
      </c>
      <c r="D10" t="s">
        <v>35</v>
      </c>
      <c r="E10" t="s">
        <v>17</v>
      </c>
      <c r="F10">
        <v>8.9</v>
      </c>
      <c r="G10">
        <v>94</v>
      </c>
      <c r="H10" t="s">
        <v>36</v>
      </c>
      <c r="I10">
        <v>1826188</v>
      </c>
      <c r="J10" s="2">
        <v>107928762</v>
      </c>
      <c r="K10">
        <f t="shared" si="0"/>
        <v>7</v>
      </c>
    </row>
    <row r="11" spans="1:11" hidden="1" x14ac:dyDescent="0.3">
      <c r="A11" t="s">
        <v>37</v>
      </c>
      <c r="B11">
        <v>1993</v>
      </c>
      <c r="C11" t="s">
        <v>11</v>
      </c>
      <c r="D11" t="s">
        <v>38</v>
      </c>
      <c r="E11" t="s">
        <v>39</v>
      </c>
      <c r="F11">
        <v>8.9</v>
      </c>
      <c r="G11">
        <v>94</v>
      </c>
      <c r="H11" t="s">
        <v>40</v>
      </c>
      <c r="I11">
        <v>1213505</v>
      </c>
      <c r="J11" s="2">
        <v>96898818</v>
      </c>
      <c r="K11">
        <f t="shared" si="0"/>
        <v>8</v>
      </c>
    </row>
    <row r="12" spans="1:11" x14ac:dyDescent="0.3">
      <c r="A12" t="s">
        <v>41</v>
      </c>
      <c r="B12">
        <v>2010</v>
      </c>
      <c r="C12" t="s">
        <v>20</v>
      </c>
      <c r="D12" t="s">
        <v>42</v>
      </c>
      <c r="E12" t="s">
        <v>43</v>
      </c>
      <c r="F12">
        <v>8.8000000000000007</v>
      </c>
      <c r="G12">
        <v>74</v>
      </c>
      <c r="H12" t="s">
        <v>23</v>
      </c>
      <c r="I12">
        <v>2067042</v>
      </c>
      <c r="J12" s="2">
        <v>292576195</v>
      </c>
      <c r="K12">
        <f t="shared" si="0"/>
        <v>9</v>
      </c>
    </row>
    <row r="13" spans="1:11" hidden="1" x14ac:dyDescent="0.3">
      <c r="A13" t="s">
        <v>44</v>
      </c>
      <c r="B13">
        <v>1999</v>
      </c>
      <c r="C13" t="s">
        <v>11</v>
      </c>
      <c r="D13" t="s">
        <v>45</v>
      </c>
      <c r="E13" t="s">
        <v>13</v>
      </c>
      <c r="F13">
        <v>8.8000000000000007</v>
      </c>
      <c r="G13">
        <v>66</v>
      </c>
      <c r="H13" t="s">
        <v>46</v>
      </c>
      <c r="I13">
        <v>1854740</v>
      </c>
      <c r="J13" s="2">
        <v>37030102</v>
      </c>
      <c r="K13">
        <f t="shared" si="0"/>
        <v>10</v>
      </c>
    </row>
    <row r="14" spans="1:11" hidden="1" x14ac:dyDescent="0.3">
      <c r="A14" t="s">
        <v>47</v>
      </c>
      <c r="B14">
        <v>2001</v>
      </c>
      <c r="C14" t="s">
        <v>27</v>
      </c>
      <c r="D14" t="s">
        <v>48</v>
      </c>
      <c r="E14" t="s">
        <v>32</v>
      </c>
      <c r="F14">
        <v>8.8000000000000007</v>
      </c>
      <c r="G14">
        <v>92</v>
      </c>
      <c r="H14" t="s">
        <v>33</v>
      </c>
      <c r="I14">
        <v>1661481</v>
      </c>
      <c r="J14" s="2">
        <v>315544750</v>
      </c>
      <c r="K14">
        <f t="shared" si="0"/>
        <v>11</v>
      </c>
    </row>
    <row r="15" spans="1:11" x14ac:dyDescent="0.3">
      <c r="A15" t="s">
        <v>49</v>
      </c>
      <c r="B15">
        <v>1994</v>
      </c>
      <c r="C15" t="s">
        <v>20</v>
      </c>
      <c r="D15" t="s">
        <v>12</v>
      </c>
      <c r="E15" t="s">
        <v>50</v>
      </c>
      <c r="F15">
        <v>8.8000000000000007</v>
      </c>
      <c r="G15">
        <v>82</v>
      </c>
      <c r="H15" t="s">
        <v>51</v>
      </c>
      <c r="I15">
        <v>1809221</v>
      </c>
      <c r="J15" s="2">
        <v>330252182</v>
      </c>
      <c r="K15">
        <f t="shared" si="0"/>
        <v>12</v>
      </c>
    </row>
    <row r="16" spans="1:11" hidden="1" x14ac:dyDescent="0.3">
      <c r="A16" t="s">
        <v>52</v>
      </c>
      <c r="B16">
        <v>1966</v>
      </c>
      <c r="C16" t="s">
        <v>11</v>
      </c>
      <c r="D16" t="s">
        <v>53</v>
      </c>
      <c r="E16" t="s">
        <v>54</v>
      </c>
      <c r="F16">
        <v>8.8000000000000007</v>
      </c>
      <c r="G16">
        <v>90</v>
      </c>
      <c r="H16" t="s">
        <v>55</v>
      </c>
      <c r="I16">
        <v>688390</v>
      </c>
      <c r="J16" s="2">
        <v>6100000</v>
      </c>
      <c r="K16">
        <f t="shared" si="0"/>
        <v>13</v>
      </c>
    </row>
    <row r="17" spans="1:11" x14ac:dyDescent="0.3">
      <c r="A17" t="s">
        <v>56</v>
      </c>
      <c r="B17">
        <v>2002</v>
      </c>
      <c r="C17" t="s">
        <v>20</v>
      </c>
      <c r="D17" t="s">
        <v>57</v>
      </c>
      <c r="E17" t="s">
        <v>32</v>
      </c>
      <c r="F17">
        <v>8.6999999999999993</v>
      </c>
      <c r="G17">
        <v>87</v>
      </c>
      <c r="H17" t="s">
        <v>33</v>
      </c>
      <c r="I17">
        <v>1485555</v>
      </c>
      <c r="J17" s="2">
        <v>342551365</v>
      </c>
      <c r="K17">
        <f t="shared" si="0"/>
        <v>14</v>
      </c>
    </row>
    <row r="18" spans="1:11" hidden="1" x14ac:dyDescent="0.3">
      <c r="A18" t="s">
        <v>58</v>
      </c>
      <c r="B18">
        <v>1999</v>
      </c>
      <c r="C18" t="s">
        <v>11</v>
      </c>
      <c r="D18" t="s">
        <v>59</v>
      </c>
      <c r="E18" t="s">
        <v>60</v>
      </c>
      <c r="F18">
        <v>8.6999999999999993</v>
      </c>
      <c r="G18">
        <v>73</v>
      </c>
      <c r="H18" t="s">
        <v>61</v>
      </c>
      <c r="I18">
        <v>1676426</v>
      </c>
      <c r="J18" s="2">
        <v>171479930</v>
      </c>
      <c r="K18">
        <f t="shared" si="0"/>
        <v>15</v>
      </c>
    </row>
    <row r="19" spans="1:11" hidden="1" x14ac:dyDescent="0.3">
      <c r="A19" t="s">
        <v>62</v>
      </c>
      <c r="B19">
        <v>1990</v>
      </c>
      <c r="C19" t="s">
        <v>11</v>
      </c>
      <c r="D19" t="s">
        <v>63</v>
      </c>
      <c r="E19" t="s">
        <v>64</v>
      </c>
      <c r="F19">
        <v>8.6999999999999993</v>
      </c>
      <c r="G19">
        <v>90</v>
      </c>
      <c r="H19" t="s">
        <v>65</v>
      </c>
      <c r="I19">
        <v>1020727</v>
      </c>
      <c r="J19" s="2">
        <v>46836394</v>
      </c>
      <c r="K19">
        <f t="shared" si="0"/>
        <v>16</v>
      </c>
    </row>
    <row r="20" spans="1:11" x14ac:dyDescent="0.3">
      <c r="A20" t="s">
        <v>66</v>
      </c>
      <c r="B20">
        <v>1980</v>
      </c>
      <c r="C20" t="s">
        <v>20</v>
      </c>
      <c r="D20" t="s">
        <v>67</v>
      </c>
      <c r="E20" t="s">
        <v>68</v>
      </c>
      <c r="F20">
        <v>8.6999999999999993</v>
      </c>
      <c r="G20">
        <v>82</v>
      </c>
      <c r="H20" t="s">
        <v>69</v>
      </c>
      <c r="I20">
        <v>1159315</v>
      </c>
      <c r="J20" s="2">
        <v>290475067</v>
      </c>
      <c r="K20">
        <f t="shared" si="0"/>
        <v>17</v>
      </c>
    </row>
    <row r="21" spans="1:11" hidden="1" x14ac:dyDescent="0.3">
      <c r="A21" t="s">
        <v>70</v>
      </c>
      <c r="B21">
        <v>1975</v>
      </c>
      <c r="C21" t="s">
        <v>11</v>
      </c>
      <c r="D21" t="s">
        <v>71</v>
      </c>
      <c r="E21" t="s">
        <v>13</v>
      </c>
      <c r="F21">
        <v>8.6999999999999993</v>
      </c>
      <c r="G21">
        <v>83</v>
      </c>
      <c r="H21" t="s">
        <v>72</v>
      </c>
      <c r="I21">
        <v>918088</v>
      </c>
      <c r="J21" s="2">
        <v>112000000</v>
      </c>
      <c r="K21">
        <f t="shared" si="0"/>
        <v>18</v>
      </c>
    </row>
    <row r="22" spans="1:11" hidden="1" x14ac:dyDescent="0.3">
      <c r="A22" t="s">
        <v>73</v>
      </c>
      <c r="B22">
        <v>2020</v>
      </c>
      <c r="C22" t="s">
        <v>74</v>
      </c>
      <c r="D22" t="s">
        <v>75</v>
      </c>
      <c r="E22" t="s">
        <v>39</v>
      </c>
      <c r="F22">
        <v>8.6</v>
      </c>
      <c r="G22">
        <v>90</v>
      </c>
      <c r="H22" t="s">
        <v>76</v>
      </c>
      <c r="I22">
        <v>55291</v>
      </c>
      <c r="J22" s="2">
        <v>112000000</v>
      </c>
      <c r="K22">
        <f t="shared" si="0"/>
        <v>19</v>
      </c>
    </row>
    <row r="23" spans="1:11" hidden="1" x14ac:dyDescent="0.3">
      <c r="A23" t="s">
        <v>77</v>
      </c>
      <c r="B23">
        <v>2019</v>
      </c>
      <c r="C23" t="s">
        <v>11</v>
      </c>
      <c r="D23" t="s">
        <v>78</v>
      </c>
      <c r="E23" t="s">
        <v>79</v>
      </c>
      <c r="F23">
        <v>8.6</v>
      </c>
      <c r="G23">
        <v>96</v>
      </c>
      <c r="H23" t="s">
        <v>80</v>
      </c>
      <c r="I23">
        <v>552778</v>
      </c>
      <c r="J23" s="2">
        <v>53367844</v>
      </c>
      <c r="K23">
        <f t="shared" si="0"/>
        <v>20</v>
      </c>
    </row>
    <row r="24" spans="1:11" hidden="1" x14ac:dyDescent="0.3">
      <c r="A24" t="s">
        <v>81</v>
      </c>
      <c r="B24">
        <v>2020</v>
      </c>
      <c r="C24" t="s">
        <v>27</v>
      </c>
      <c r="D24" t="s">
        <v>82</v>
      </c>
      <c r="E24" t="s">
        <v>13</v>
      </c>
      <c r="F24">
        <v>8.6</v>
      </c>
      <c r="G24">
        <v>96</v>
      </c>
      <c r="H24" t="s">
        <v>83</v>
      </c>
      <c r="I24">
        <v>54995</v>
      </c>
      <c r="J24" s="2">
        <v>53367844</v>
      </c>
      <c r="K24">
        <f t="shared" si="0"/>
        <v>21</v>
      </c>
    </row>
    <row r="25" spans="1:11" x14ac:dyDescent="0.3">
      <c r="A25" t="s">
        <v>84</v>
      </c>
      <c r="B25">
        <v>2014</v>
      </c>
      <c r="C25" t="s">
        <v>20</v>
      </c>
      <c r="D25" t="s">
        <v>85</v>
      </c>
      <c r="E25" t="s">
        <v>86</v>
      </c>
      <c r="F25">
        <v>8.6</v>
      </c>
      <c r="G25">
        <v>74</v>
      </c>
      <c r="H25" t="s">
        <v>23</v>
      </c>
      <c r="I25">
        <v>1512360</v>
      </c>
      <c r="J25" s="2">
        <v>188020017</v>
      </c>
      <c r="K25">
        <f t="shared" si="0"/>
        <v>22</v>
      </c>
    </row>
    <row r="26" spans="1:11" hidden="1" x14ac:dyDescent="0.3">
      <c r="A26" t="s">
        <v>87</v>
      </c>
      <c r="B26">
        <v>2002</v>
      </c>
      <c r="C26" t="s">
        <v>11</v>
      </c>
      <c r="D26" t="s">
        <v>88</v>
      </c>
      <c r="E26" t="s">
        <v>17</v>
      </c>
      <c r="F26">
        <v>8.6</v>
      </c>
      <c r="G26">
        <v>79</v>
      </c>
      <c r="H26" t="s">
        <v>89</v>
      </c>
      <c r="I26">
        <v>699256</v>
      </c>
      <c r="J26" s="2">
        <v>7563397</v>
      </c>
      <c r="K26">
        <f t="shared" si="0"/>
        <v>23</v>
      </c>
    </row>
    <row r="27" spans="1:11" hidden="1" x14ac:dyDescent="0.3">
      <c r="A27" t="s">
        <v>90</v>
      </c>
      <c r="B27">
        <v>2001</v>
      </c>
      <c r="C27" t="s">
        <v>27</v>
      </c>
      <c r="D27" t="s">
        <v>91</v>
      </c>
      <c r="E27" t="s">
        <v>92</v>
      </c>
      <c r="F27">
        <v>8.6</v>
      </c>
      <c r="G27">
        <v>96</v>
      </c>
      <c r="H27" t="s">
        <v>93</v>
      </c>
      <c r="I27">
        <v>651376</v>
      </c>
      <c r="J27" s="2">
        <v>10055859</v>
      </c>
      <c r="K27">
        <f t="shared" si="0"/>
        <v>24</v>
      </c>
    </row>
    <row r="28" spans="1:11" hidden="1" x14ac:dyDescent="0.3">
      <c r="A28" t="s">
        <v>94</v>
      </c>
      <c r="B28">
        <v>1998</v>
      </c>
      <c r="C28" t="s">
        <v>95</v>
      </c>
      <c r="D28" t="s">
        <v>85</v>
      </c>
      <c r="E28" t="s">
        <v>96</v>
      </c>
      <c r="F28">
        <v>8.6</v>
      </c>
      <c r="G28">
        <v>91</v>
      </c>
      <c r="H28" t="s">
        <v>40</v>
      </c>
      <c r="I28">
        <v>1235804</v>
      </c>
      <c r="J28" s="2">
        <v>216540909</v>
      </c>
      <c r="K28">
        <f t="shared" si="0"/>
        <v>25</v>
      </c>
    </row>
    <row r="29" spans="1:11" hidden="1" x14ac:dyDescent="0.3">
      <c r="A29" t="s">
        <v>97</v>
      </c>
      <c r="B29">
        <v>1999</v>
      </c>
      <c r="C29" t="s">
        <v>11</v>
      </c>
      <c r="D29" t="s">
        <v>98</v>
      </c>
      <c r="E29" t="s">
        <v>99</v>
      </c>
      <c r="F29">
        <v>8.6</v>
      </c>
      <c r="G29">
        <v>61</v>
      </c>
      <c r="H29" t="s">
        <v>14</v>
      </c>
      <c r="I29">
        <v>1147794</v>
      </c>
      <c r="J29" s="2">
        <v>136801374</v>
      </c>
      <c r="K29">
        <f t="shared" si="0"/>
        <v>26</v>
      </c>
    </row>
    <row r="30" spans="1:11" hidden="1" x14ac:dyDescent="0.3">
      <c r="A30" t="s">
        <v>100</v>
      </c>
      <c r="B30">
        <v>1997</v>
      </c>
      <c r="C30" t="s">
        <v>27</v>
      </c>
      <c r="D30" t="s">
        <v>101</v>
      </c>
      <c r="E30" t="s">
        <v>102</v>
      </c>
      <c r="F30">
        <v>8.6</v>
      </c>
      <c r="G30">
        <v>59</v>
      </c>
      <c r="H30" t="s">
        <v>103</v>
      </c>
      <c r="I30">
        <v>623629</v>
      </c>
      <c r="J30" s="2">
        <v>57598247</v>
      </c>
      <c r="K30">
        <f t="shared" si="0"/>
        <v>27</v>
      </c>
    </row>
    <row r="31" spans="1:11" hidden="1" x14ac:dyDescent="0.3">
      <c r="A31" t="s">
        <v>104</v>
      </c>
      <c r="B31">
        <v>1995</v>
      </c>
      <c r="C31" t="s">
        <v>11</v>
      </c>
      <c r="D31" t="s">
        <v>105</v>
      </c>
      <c r="E31" t="s">
        <v>106</v>
      </c>
      <c r="F31">
        <v>8.6</v>
      </c>
      <c r="G31">
        <v>65</v>
      </c>
      <c r="H31" t="s">
        <v>46</v>
      </c>
      <c r="I31">
        <v>1445096</v>
      </c>
      <c r="J31" s="2">
        <v>100125643</v>
      </c>
      <c r="K31">
        <f t="shared" si="0"/>
        <v>28</v>
      </c>
    </row>
    <row r="32" spans="1:11" hidden="1" x14ac:dyDescent="0.3">
      <c r="A32" t="s">
        <v>107</v>
      </c>
      <c r="B32">
        <v>1991</v>
      </c>
      <c r="C32" t="s">
        <v>11</v>
      </c>
      <c r="D32" t="s">
        <v>108</v>
      </c>
      <c r="E32" t="s">
        <v>109</v>
      </c>
      <c r="F32">
        <v>8.6</v>
      </c>
      <c r="G32">
        <v>85</v>
      </c>
      <c r="H32" t="s">
        <v>110</v>
      </c>
      <c r="I32">
        <v>1270197</v>
      </c>
      <c r="J32" s="2">
        <v>130742922</v>
      </c>
      <c r="K32">
        <f t="shared" si="0"/>
        <v>29</v>
      </c>
    </row>
    <row r="33" spans="1:11" x14ac:dyDescent="0.3">
      <c r="A33" t="s">
        <v>111</v>
      </c>
      <c r="B33">
        <v>1977</v>
      </c>
      <c r="C33" t="s">
        <v>20</v>
      </c>
      <c r="D33" t="s">
        <v>112</v>
      </c>
      <c r="E33" t="s">
        <v>68</v>
      </c>
      <c r="F33">
        <v>8.6</v>
      </c>
      <c r="G33">
        <v>90</v>
      </c>
      <c r="H33" t="s">
        <v>113</v>
      </c>
      <c r="I33">
        <v>1231473</v>
      </c>
      <c r="J33" s="2">
        <v>322740140</v>
      </c>
      <c r="K33">
        <f t="shared" si="0"/>
        <v>30</v>
      </c>
    </row>
    <row r="34" spans="1:11" hidden="1" x14ac:dyDescent="0.3">
      <c r="A34" t="s">
        <v>114</v>
      </c>
      <c r="B34">
        <v>1962</v>
      </c>
      <c r="D34" t="s">
        <v>71</v>
      </c>
      <c r="E34" t="s">
        <v>115</v>
      </c>
      <c r="F34">
        <v>8.6</v>
      </c>
      <c r="G34">
        <v>85</v>
      </c>
      <c r="H34" t="s">
        <v>116</v>
      </c>
      <c r="I34">
        <v>42004</v>
      </c>
      <c r="J34" s="2">
        <v>322740140</v>
      </c>
      <c r="K34">
        <f t="shared" si="0"/>
        <v>31</v>
      </c>
    </row>
    <row r="35" spans="1:11" hidden="1" x14ac:dyDescent="0.3">
      <c r="A35" t="s">
        <v>117</v>
      </c>
      <c r="B35">
        <v>1954</v>
      </c>
      <c r="C35" t="s">
        <v>27</v>
      </c>
      <c r="D35" t="s">
        <v>118</v>
      </c>
      <c r="E35" t="s">
        <v>32</v>
      </c>
      <c r="F35">
        <v>8.6</v>
      </c>
      <c r="G35">
        <v>98</v>
      </c>
      <c r="H35" t="s">
        <v>119</v>
      </c>
      <c r="I35">
        <v>315744</v>
      </c>
      <c r="J35" s="2">
        <v>269061</v>
      </c>
      <c r="K35">
        <f t="shared" si="0"/>
        <v>32</v>
      </c>
    </row>
    <row r="36" spans="1:11" hidden="1" x14ac:dyDescent="0.3">
      <c r="A36" t="s">
        <v>120</v>
      </c>
      <c r="B36">
        <v>1946</v>
      </c>
      <c r="C36" t="s">
        <v>121</v>
      </c>
      <c r="D36" t="s">
        <v>88</v>
      </c>
      <c r="E36" t="s">
        <v>122</v>
      </c>
      <c r="F36">
        <v>8.6</v>
      </c>
      <c r="G36">
        <v>89</v>
      </c>
      <c r="H36" t="s">
        <v>123</v>
      </c>
      <c r="I36">
        <v>405801</v>
      </c>
      <c r="J36" s="2">
        <v>269061</v>
      </c>
      <c r="K36">
        <f t="shared" si="0"/>
        <v>33</v>
      </c>
    </row>
    <row r="37" spans="1:11" hidden="1" x14ac:dyDescent="0.3">
      <c r="A37" t="s">
        <v>124</v>
      </c>
      <c r="B37">
        <v>2019</v>
      </c>
      <c r="C37" t="s">
        <v>11</v>
      </c>
      <c r="D37" t="s">
        <v>125</v>
      </c>
      <c r="E37" t="s">
        <v>109</v>
      </c>
      <c r="F37">
        <v>8.5</v>
      </c>
      <c r="G37">
        <v>59</v>
      </c>
      <c r="H37" t="s">
        <v>126</v>
      </c>
      <c r="I37">
        <v>939252</v>
      </c>
      <c r="J37" s="2">
        <v>335451311</v>
      </c>
      <c r="K37">
        <f t="shared" si="0"/>
        <v>34</v>
      </c>
    </row>
    <row r="38" spans="1:11" hidden="1" x14ac:dyDescent="0.3">
      <c r="A38" t="s">
        <v>127</v>
      </c>
      <c r="B38">
        <v>2014</v>
      </c>
      <c r="C38" t="s">
        <v>11</v>
      </c>
      <c r="D38" t="s">
        <v>128</v>
      </c>
      <c r="E38" t="s">
        <v>129</v>
      </c>
      <c r="F38">
        <v>8.5</v>
      </c>
      <c r="G38">
        <v>88</v>
      </c>
      <c r="H38" t="s">
        <v>130</v>
      </c>
      <c r="I38">
        <v>717585</v>
      </c>
      <c r="J38" s="2">
        <v>13092000</v>
      </c>
      <c r="K38">
        <f t="shared" si="0"/>
        <v>35</v>
      </c>
    </row>
    <row r="39" spans="1:11" x14ac:dyDescent="0.3">
      <c r="A39" t="s">
        <v>131</v>
      </c>
      <c r="B39">
        <v>2011</v>
      </c>
      <c r="C39" t="s">
        <v>20</v>
      </c>
      <c r="D39" t="s">
        <v>132</v>
      </c>
      <c r="E39" t="s">
        <v>133</v>
      </c>
      <c r="F39">
        <v>8.5</v>
      </c>
      <c r="G39">
        <v>57</v>
      </c>
      <c r="H39" t="s">
        <v>134</v>
      </c>
      <c r="I39">
        <v>760360</v>
      </c>
      <c r="J39" s="2">
        <v>13182281</v>
      </c>
      <c r="K39">
        <f t="shared" si="0"/>
        <v>36</v>
      </c>
    </row>
    <row r="40" spans="1:11" hidden="1" x14ac:dyDescent="0.3">
      <c r="A40" t="s">
        <v>135</v>
      </c>
      <c r="B40">
        <v>2006</v>
      </c>
      <c r="C40" t="s">
        <v>27</v>
      </c>
      <c r="D40" t="s">
        <v>88</v>
      </c>
      <c r="E40" t="s">
        <v>136</v>
      </c>
      <c r="F40">
        <v>8.5</v>
      </c>
      <c r="G40">
        <v>66</v>
      </c>
      <c r="H40" t="s">
        <v>23</v>
      </c>
      <c r="I40">
        <v>1190259</v>
      </c>
      <c r="J40" s="2">
        <v>53089891</v>
      </c>
      <c r="K40">
        <f t="shared" si="0"/>
        <v>37</v>
      </c>
    </row>
    <row r="41" spans="1:11" hidden="1" x14ac:dyDescent="0.3">
      <c r="A41" t="s">
        <v>137</v>
      </c>
      <c r="B41">
        <v>2006</v>
      </c>
      <c r="C41" t="s">
        <v>11</v>
      </c>
      <c r="D41" t="s">
        <v>138</v>
      </c>
      <c r="E41" t="s">
        <v>109</v>
      </c>
      <c r="F41">
        <v>8.5</v>
      </c>
      <c r="G41">
        <v>85</v>
      </c>
      <c r="H41" t="s">
        <v>65</v>
      </c>
      <c r="I41">
        <v>1189773</v>
      </c>
      <c r="J41" s="2">
        <v>132384315</v>
      </c>
      <c r="K41">
        <f t="shared" si="0"/>
        <v>38</v>
      </c>
    </row>
    <row r="42" spans="1:11" hidden="1" x14ac:dyDescent="0.3">
      <c r="A42" t="s">
        <v>139</v>
      </c>
      <c r="B42">
        <v>2002</v>
      </c>
      <c r="C42" t="s">
        <v>95</v>
      </c>
      <c r="D42" t="s">
        <v>140</v>
      </c>
      <c r="E42" t="s">
        <v>141</v>
      </c>
      <c r="F42">
        <v>8.5</v>
      </c>
      <c r="G42">
        <v>85</v>
      </c>
      <c r="H42" t="s">
        <v>142</v>
      </c>
      <c r="I42">
        <v>729603</v>
      </c>
      <c r="J42" s="2">
        <v>32572577</v>
      </c>
      <c r="K42">
        <f t="shared" si="0"/>
        <v>39</v>
      </c>
    </row>
    <row r="43" spans="1:11" x14ac:dyDescent="0.3">
      <c r="A43" t="s">
        <v>143</v>
      </c>
      <c r="B43">
        <v>2000</v>
      </c>
      <c r="C43" t="s">
        <v>20</v>
      </c>
      <c r="D43" t="s">
        <v>144</v>
      </c>
      <c r="E43" t="s">
        <v>32</v>
      </c>
      <c r="F43">
        <v>8.5</v>
      </c>
      <c r="G43">
        <v>67</v>
      </c>
      <c r="H43" t="s">
        <v>145</v>
      </c>
      <c r="I43">
        <v>1341460</v>
      </c>
      <c r="J43" s="2">
        <v>187705427</v>
      </c>
      <c r="K43">
        <f t="shared" si="0"/>
        <v>40</v>
      </c>
    </row>
    <row r="44" spans="1:11" hidden="1" x14ac:dyDescent="0.3">
      <c r="A44" t="s">
        <v>146</v>
      </c>
      <c r="B44">
        <v>1998</v>
      </c>
      <c r="C44" t="s">
        <v>95</v>
      </c>
      <c r="D44" t="s">
        <v>147</v>
      </c>
      <c r="E44" t="s">
        <v>13</v>
      </c>
      <c r="F44">
        <v>8.5</v>
      </c>
      <c r="G44">
        <v>62</v>
      </c>
      <c r="H44" t="s">
        <v>148</v>
      </c>
      <c r="I44">
        <v>1034705</v>
      </c>
      <c r="J44" s="2">
        <v>6719864</v>
      </c>
      <c r="K44">
        <f t="shared" si="0"/>
        <v>41</v>
      </c>
    </row>
    <row r="45" spans="1:11" hidden="1" x14ac:dyDescent="0.3">
      <c r="A45" t="s">
        <v>149</v>
      </c>
      <c r="B45">
        <v>1995</v>
      </c>
      <c r="C45" t="s">
        <v>11</v>
      </c>
      <c r="D45" t="s">
        <v>128</v>
      </c>
      <c r="E45" t="s">
        <v>150</v>
      </c>
      <c r="F45">
        <v>8.5</v>
      </c>
      <c r="G45">
        <v>77</v>
      </c>
      <c r="H45" t="s">
        <v>151</v>
      </c>
      <c r="I45">
        <v>991208</v>
      </c>
      <c r="J45" s="2">
        <v>23341568</v>
      </c>
      <c r="K45">
        <f t="shared" si="0"/>
        <v>42</v>
      </c>
    </row>
    <row r="46" spans="1:11" hidden="1" x14ac:dyDescent="0.3">
      <c r="A46" t="s">
        <v>152</v>
      </c>
      <c r="B46">
        <v>1994</v>
      </c>
      <c r="C46" t="s">
        <v>11</v>
      </c>
      <c r="D46" t="s">
        <v>153</v>
      </c>
      <c r="E46" t="s">
        <v>22</v>
      </c>
      <c r="F46">
        <v>8.5</v>
      </c>
      <c r="G46">
        <v>64</v>
      </c>
      <c r="H46" t="s">
        <v>154</v>
      </c>
      <c r="I46">
        <v>1035236</v>
      </c>
      <c r="J46" s="2">
        <v>19501238</v>
      </c>
      <c r="K46">
        <f t="shared" si="0"/>
        <v>43</v>
      </c>
    </row>
    <row r="47" spans="1:11" hidden="1" x14ac:dyDescent="0.3">
      <c r="A47" t="s">
        <v>155</v>
      </c>
      <c r="B47">
        <v>1994</v>
      </c>
      <c r="C47" t="s">
        <v>27</v>
      </c>
      <c r="D47" t="s">
        <v>156</v>
      </c>
      <c r="E47" t="s">
        <v>157</v>
      </c>
      <c r="F47">
        <v>8.5</v>
      </c>
      <c r="G47">
        <v>88</v>
      </c>
      <c r="H47" t="s">
        <v>158</v>
      </c>
      <c r="I47">
        <v>942045</v>
      </c>
      <c r="J47" s="2">
        <v>422783777</v>
      </c>
      <c r="K47">
        <f t="shared" si="0"/>
        <v>44</v>
      </c>
    </row>
    <row r="48" spans="1:11" hidden="1" x14ac:dyDescent="0.3">
      <c r="A48" t="s">
        <v>159</v>
      </c>
      <c r="B48">
        <v>1991</v>
      </c>
      <c r="C48" t="s">
        <v>27</v>
      </c>
      <c r="D48" t="s">
        <v>160</v>
      </c>
      <c r="E48" t="s">
        <v>60</v>
      </c>
      <c r="F48">
        <v>8.5</v>
      </c>
      <c r="G48">
        <v>75</v>
      </c>
      <c r="H48" t="s">
        <v>161</v>
      </c>
      <c r="I48">
        <v>995506</v>
      </c>
      <c r="J48" s="2">
        <v>204843350</v>
      </c>
      <c r="K48">
        <f t="shared" si="0"/>
        <v>45</v>
      </c>
    </row>
    <row r="49" spans="1:11" hidden="1" x14ac:dyDescent="0.3">
      <c r="A49" t="s">
        <v>162</v>
      </c>
      <c r="B49">
        <v>1988</v>
      </c>
      <c r="C49" t="s">
        <v>27</v>
      </c>
      <c r="D49" t="s">
        <v>144</v>
      </c>
      <c r="E49" t="s">
        <v>50</v>
      </c>
      <c r="F49">
        <v>8.5</v>
      </c>
      <c r="G49">
        <v>80</v>
      </c>
      <c r="H49" t="s">
        <v>163</v>
      </c>
      <c r="I49">
        <v>230763</v>
      </c>
      <c r="J49" s="2">
        <v>11990401</v>
      </c>
      <c r="K49">
        <f t="shared" si="0"/>
        <v>46</v>
      </c>
    </row>
    <row r="50" spans="1:11" hidden="1" x14ac:dyDescent="0.3">
      <c r="A50" t="s">
        <v>164</v>
      </c>
      <c r="B50">
        <v>1988</v>
      </c>
      <c r="C50" t="s">
        <v>27</v>
      </c>
      <c r="D50" t="s">
        <v>165</v>
      </c>
      <c r="E50" t="s">
        <v>166</v>
      </c>
      <c r="F50">
        <v>8.5</v>
      </c>
      <c r="G50">
        <v>94</v>
      </c>
      <c r="H50" t="s">
        <v>167</v>
      </c>
      <c r="I50">
        <v>235231</v>
      </c>
      <c r="J50" s="2">
        <v>11990401</v>
      </c>
      <c r="K50">
        <f t="shared" si="0"/>
        <v>47</v>
      </c>
    </row>
    <row r="51" spans="1:11" hidden="1" x14ac:dyDescent="0.3">
      <c r="A51" t="s">
        <v>168</v>
      </c>
      <c r="B51">
        <v>1985</v>
      </c>
      <c r="C51" t="s">
        <v>27</v>
      </c>
      <c r="D51" t="s">
        <v>101</v>
      </c>
      <c r="E51" t="s">
        <v>169</v>
      </c>
      <c r="F51">
        <v>8.5</v>
      </c>
      <c r="G51">
        <v>87</v>
      </c>
      <c r="H51" t="s">
        <v>51</v>
      </c>
      <c r="I51">
        <v>1058081</v>
      </c>
      <c r="J51" s="2">
        <v>210609762</v>
      </c>
      <c r="K51">
        <f t="shared" si="0"/>
        <v>48</v>
      </c>
    </row>
    <row r="52" spans="1:11" hidden="1" x14ac:dyDescent="0.3">
      <c r="A52" t="s">
        <v>170</v>
      </c>
      <c r="B52">
        <v>1968</v>
      </c>
      <c r="C52" t="s">
        <v>27</v>
      </c>
      <c r="D52" t="s">
        <v>171</v>
      </c>
      <c r="E52" t="s">
        <v>54</v>
      </c>
      <c r="F52">
        <v>8.5</v>
      </c>
      <c r="G52">
        <v>80</v>
      </c>
      <c r="H52" t="s">
        <v>55</v>
      </c>
      <c r="I52">
        <v>302844</v>
      </c>
      <c r="J52" s="2">
        <v>5321508</v>
      </c>
      <c r="K52">
        <f t="shared" si="0"/>
        <v>49</v>
      </c>
    </row>
  </sheetData>
  <autoFilter ref="A3:K52" xr:uid="{EFA6B498-CA33-4FD5-99FC-E351C7AF170F}">
    <filterColumn colId="2">
      <filters>
        <filter val="U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152C-86EE-420D-BF30-D6A53A15BBFF}">
  <sheetPr filterMode="1">
    <tabColor theme="7"/>
  </sheetPr>
  <dimension ref="A1:K52"/>
  <sheetViews>
    <sheetView workbookViewId="0">
      <selection activeCell="B29" sqref="B29"/>
    </sheetView>
  </sheetViews>
  <sheetFormatPr defaultRowHeight="14.4" x14ac:dyDescent="0.3"/>
  <cols>
    <col min="1" max="1" width="61.5546875" customWidth="1"/>
    <col min="2" max="2" width="22.44140625" customWidth="1"/>
    <col min="3" max="3" width="29.5546875" customWidth="1"/>
    <col min="5" max="5" width="26.6640625" customWidth="1"/>
    <col min="6" max="6" width="23.21875" customWidth="1"/>
    <col min="8" max="8" width="19" customWidth="1"/>
    <col min="10" max="10" width="13.33203125" customWidth="1"/>
  </cols>
  <sheetData>
    <row r="1" spans="1:11" ht="17.399999999999999" x14ac:dyDescent="0.45">
      <c r="A1" s="3" t="s">
        <v>173</v>
      </c>
    </row>
    <row r="3" spans="1:11" ht="17.399999999999999" x14ac:dyDescent="0.4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177</v>
      </c>
    </row>
    <row r="4" spans="1:11" x14ac:dyDescent="0.3">
      <c r="A4" t="s">
        <v>10</v>
      </c>
      <c r="B4">
        <v>1994</v>
      </c>
      <c r="C4" t="s">
        <v>11</v>
      </c>
      <c r="D4" t="s">
        <v>12</v>
      </c>
      <c r="E4" t="s">
        <v>13</v>
      </c>
      <c r="F4">
        <v>9.3000000000000007</v>
      </c>
      <c r="G4">
        <v>80</v>
      </c>
      <c r="H4" t="s">
        <v>14</v>
      </c>
      <c r="I4">
        <v>2343110</v>
      </c>
      <c r="J4" s="2">
        <v>28341469</v>
      </c>
      <c r="K4">
        <v>1</v>
      </c>
    </row>
    <row r="5" spans="1:11" x14ac:dyDescent="0.3">
      <c r="A5" t="s">
        <v>15</v>
      </c>
      <c r="B5">
        <v>1972</v>
      </c>
      <c r="C5" t="s">
        <v>11</v>
      </c>
      <c r="D5" t="s">
        <v>16</v>
      </c>
      <c r="E5" t="s">
        <v>17</v>
      </c>
      <c r="F5">
        <v>9.1999999999999993</v>
      </c>
      <c r="G5">
        <v>100</v>
      </c>
      <c r="H5" t="s">
        <v>18</v>
      </c>
      <c r="I5">
        <v>1620367</v>
      </c>
      <c r="J5" s="2">
        <v>134966411</v>
      </c>
      <c r="K5">
        <f>K4+1</f>
        <v>2</v>
      </c>
    </row>
    <row r="6" spans="1:11" hidden="1" x14ac:dyDescent="0.3">
      <c r="A6" t="s">
        <v>19</v>
      </c>
      <c r="B6">
        <v>2008</v>
      </c>
      <c r="C6" t="s">
        <v>20</v>
      </c>
      <c r="D6" t="s">
        <v>21</v>
      </c>
      <c r="E6" t="s">
        <v>22</v>
      </c>
      <c r="F6">
        <v>9</v>
      </c>
      <c r="G6">
        <v>84</v>
      </c>
      <c r="H6" t="s">
        <v>23</v>
      </c>
      <c r="I6">
        <v>2303232</v>
      </c>
      <c r="J6" s="2">
        <v>534858444</v>
      </c>
      <c r="K6">
        <f t="shared" ref="K6:K52" si="0">K5+1</f>
        <v>3</v>
      </c>
    </row>
    <row r="7" spans="1:11" x14ac:dyDescent="0.3">
      <c r="A7" t="s">
        <v>24</v>
      </c>
      <c r="B7">
        <v>1974</v>
      </c>
      <c r="C7" t="s">
        <v>11</v>
      </c>
      <c r="D7" t="s">
        <v>25</v>
      </c>
      <c r="E7" t="s">
        <v>17</v>
      </c>
      <c r="F7">
        <v>9</v>
      </c>
      <c r="G7">
        <v>90</v>
      </c>
      <c r="H7" t="s">
        <v>18</v>
      </c>
      <c r="I7">
        <v>1129952</v>
      </c>
      <c r="J7" s="2">
        <v>57300000</v>
      </c>
      <c r="K7">
        <f t="shared" si="0"/>
        <v>4</v>
      </c>
    </row>
    <row r="8" spans="1:11" hidden="1" x14ac:dyDescent="0.3">
      <c r="A8" t="s">
        <v>26</v>
      </c>
      <c r="B8">
        <v>1957</v>
      </c>
      <c r="C8" t="s">
        <v>27</v>
      </c>
      <c r="D8" t="s">
        <v>28</v>
      </c>
      <c r="E8" t="s">
        <v>17</v>
      </c>
      <c r="F8">
        <v>9</v>
      </c>
      <c r="G8">
        <v>96</v>
      </c>
      <c r="H8" t="s">
        <v>29</v>
      </c>
      <c r="I8">
        <v>689845</v>
      </c>
      <c r="J8" s="2">
        <v>4360000</v>
      </c>
      <c r="K8">
        <f t="shared" si="0"/>
        <v>5</v>
      </c>
    </row>
    <row r="9" spans="1:11" hidden="1" x14ac:dyDescent="0.3">
      <c r="A9" t="s">
        <v>30</v>
      </c>
      <c r="B9">
        <v>2003</v>
      </c>
      <c r="C9" t="s">
        <v>27</v>
      </c>
      <c r="D9" t="s">
        <v>31</v>
      </c>
      <c r="E9" t="s">
        <v>32</v>
      </c>
      <c r="F9">
        <v>8.9</v>
      </c>
      <c r="G9">
        <v>94</v>
      </c>
      <c r="H9" t="s">
        <v>33</v>
      </c>
      <c r="I9">
        <v>1642758</v>
      </c>
      <c r="J9" s="2">
        <v>377845905</v>
      </c>
      <c r="K9">
        <f t="shared" si="0"/>
        <v>6</v>
      </c>
    </row>
    <row r="10" spans="1:11" x14ac:dyDescent="0.3">
      <c r="A10" t="s">
        <v>34</v>
      </c>
      <c r="B10">
        <v>1994</v>
      </c>
      <c r="C10" t="s">
        <v>11</v>
      </c>
      <c r="D10" t="s">
        <v>35</v>
      </c>
      <c r="E10" t="s">
        <v>17</v>
      </c>
      <c r="F10">
        <v>8.9</v>
      </c>
      <c r="G10">
        <v>94</v>
      </c>
      <c r="H10" t="s">
        <v>36</v>
      </c>
      <c r="I10">
        <v>1826188</v>
      </c>
      <c r="J10" s="2">
        <v>107928762</v>
      </c>
      <c r="K10">
        <f t="shared" si="0"/>
        <v>7</v>
      </c>
    </row>
    <row r="11" spans="1:11" x14ac:dyDescent="0.3">
      <c r="A11" t="s">
        <v>37</v>
      </c>
      <c r="B11">
        <v>1993</v>
      </c>
      <c r="C11" t="s">
        <v>11</v>
      </c>
      <c r="D11" t="s">
        <v>38</v>
      </c>
      <c r="E11" t="s">
        <v>39</v>
      </c>
      <c r="F11">
        <v>8.9</v>
      </c>
      <c r="G11">
        <v>94</v>
      </c>
      <c r="H11" t="s">
        <v>40</v>
      </c>
      <c r="I11">
        <v>1213505</v>
      </c>
      <c r="J11" s="2">
        <v>96898818</v>
      </c>
      <c r="K11">
        <f t="shared" si="0"/>
        <v>8</v>
      </c>
    </row>
    <row r="12" spans="1:11" hidden="1" x14ac:dyDescent="0.3">
      <c r="A12" t="s">
        <v>41</v>
      </c>
      <c r="B12">
        <v>2010</v>
      </c>
      <c r="C12" t="s">
        <v>20</v>
      </c>
      <c r="D12" t="s">
        <v>42</v>
      </c>
      <c r="E12" t="s">
        <v>43</v>
      </c>
      <c r="F12">
        <v>8.8000000000000007</v>
      </c>
      <c r="G12">
        <v>74</v>
      </c>
      <c r="H12" t="s">
        <v>23</v>
      </c>
      <c r="I12">
        <v>2067042</v>
      </c>
      <c r="J12" s="2">
        <v>292576195</v>
      </c>
      <c r="K12">
        <f t="shared" si="0"/>
        <v>9</v>
      </c>
    </row>
    <row r="13" spans="1:11" x14ac:dyDescent="0.3">
      <c r="A13" t="s">
        <v>44</v>
      </c>
      <c r="B13">
        <v>1999</v>
      </c>
      <c r="C13" t="s">
        <v>11</v>
      </c>
      <c r="D13" t="s">
        <v>45</v>
      </c>
      <c r="E13" t="s">
        <v>13</v>
      </c>
      <c r="F13">
        <v>8.8000000000000007</v>
      </c>
      <c r="G13">
        <v>66</v>
      </c>
      <c r="H13" t="s">
        <v>46</v>
      </c>
      <c r="I13">
        <v>1854740</v>
      </c>
      <c r="J13" s="2">
        <v>37030102</v>
      </c>
      <c r="K13">
        <f t="shared" si="0"/>
        <v>10</v>
      </c>
    </row>
    <row r="14" spans="1:11" hidden="1" x14ac:dyDescent="0.3">
      <c r="A14" t="s">
        <v>47</v>
      </c>
      <c r="B14">
        <v>2001</v>
      </c>
      <c r="C14" t="s">
        <v>27</v>
      </c>
      <c r="D14" t="s">
        <v>48</v>
      </c>
      <c r="E14" t="s">
        <v>32</v>
      </c>
      <c r="F14">
        <v>8.8000000000000007</v>
      </c>
      <c r="G14">
        <v>92</v>
      </c>
      <c r="H14" t="s">
        <v>33</v>
      </c>
      <c r="I14">
        <v>1661481</v>
      </c>
      <c r="J14" s="2">
        <v>315544750</v>
      </c>
      <c r="K14">
        <f t="shared" si="0"/>
        <v>11</v>
      </c>
    </row>
    <row r="15" spans="1:11" hidden="1" x14ac:dyDescent="0.3">
      <c r="A15" t="s">
        <v>49</v>
      </c>
      <c r="B15">
        <v>1994</v>
      </c>
      <c r="C15" t="s">
        <v>20</v>
      </c>
      <c r="D15" t="s">
        <v>12</v>
      </c>
      <c r="E15" t="s">
        <v>50</v>
      </c>
      <c r="F15">
        <v>8.8000000000000007</v>
      </c>
      <c r="G15">
        <v>82</v>
      </c>
      <c r="H15" t="s">
        <v>51</v>
      </c>
      <c r="I15">
        <v>1809221</v>
      </c>
      <c r="J15" s="2">
        <v>330252182</v>
      </c>
      <c r="K15">
        <f t="shared" si="0"/>
        <v>12</v>
      </c>
    </row>
    <row r="16" spans="1:11" x14ac:dyDescent="0.3">
      <c r="A16" t="s">
        <v>52</v>
      </c>
      <c r="B16">
        <v>1966</v>
      </c>
      <c r="C16" t="s">
        <v>11</v>
      </c>
      <c r="D16" t="s">
        <v>53</v>
      </c>
      <c r="E16" t="s">
        <v>54</v>
      </c>
      <c r="F16">
        <v>8.8000000000000007</v>
      </c>
      <c r="G16">
        <v>90</v>
      </c>
      <c r="H16" t="s">
        <v>55</v>
      </c>
      <c r="I16">
        <v>688390</v>
      </c>
      <c r="J16" s="2">
        <v>6100000</v>
      </c>
      <c r="K16">
        <f t="shared" si="0"/>
        <v>13</v>
      </c>
    </row>
    <row r="17" spans="1:11" hidden="1" x14ac:dyDescent="0.3">
      <c r="A17" t="s">
        <v>56</v>
      </c>
      <c r="B17">
        <v>2002</v>
      </c>
      <c r="C17" t="s">
        <v>20</v>
      </c>
      <c r="D17" t="s">
        <v>57</v>
      </c>
      <c r="E17" t="s">
        <v>32</v>
      </c>
      <c r="F17">
        <v>8.6999999999999993</v>
      </c>
      <c r="G17">
        <v>87</v>
      </c>
      <c r="H17" t="s">
        <v>33</v>
      </c>
      <c r="I17">
        <v>1485555</v>
      </c>
      <c r="J17" s="2">
        <v>342551365</v>
      </c>
      <c r="K17">
        <f t="shared" si="0"/>
        <v>14</v>
      </c>
    </row>
    <row r="18" spans="1:11" x14ac:dyDescent="0.3">
      <c r="A18" t="s">
        <v>58</v>
      </c>
      <c r="B18">
        <v>1999</v>
      </c>
      <c r="C18" t="s">
        <v>11</v>
      </c>
      <c r="D18" t="s">
        <v>59</v>
      </c>
      <c r="E18" t="s">
        <v>60</v>
      </c>
      <c r="F18">
        <v>8.6999999999999993</v>
      </c>
      <c r="G18">
        <v>73</v>
      </c>
      <c r="H18" t="s">
        <v>61</v>
      </c>
      <c r="I18">
        <v>1676426</v>
      </c>
      <c r="J18" s="2">
        <v>171479930</v>
      </c>
      <c r="K18">
        <f t="shared" si="0"/>
        <v>15</v>
      </c>
    </row>
    <row r="19" spans="1:11" x14ac:dyDescent="0.3">
      <c r="A19" t="s">
        <v>62</v>
      </c>
      <c r="B19">
        <v>1990</v>
      </c>
      <c r="C19" t="s">
        <v>11</v>
      </c>
      <c r="D19" t="s">
        <v>63</v>
      </c>
      <c r="E19" t="s">
        <v>64</v>
      </c>
      <c r="F19">
        <v>8.6999999999999993</v>
      </c>
      <c r="G19">
        <v>90</v>
      </c>
      <c r="H19" t="s">
        <v>65</v>
      </c>
      <c r="I19">
        <v>1020727</v>
      </c>
      <c r="J19" s="2">
        <v>46836394</v>
      </c>
      <c r="K19">
        <f t="shared" si="0"/>
        <v>16</v>
      </c>
    </row>
    <row r="20" spans="1:11" hidden="1" x14ac:dyDescent="0.3">
      <c r="A20" t="s">
        <v>66</v>
      </c>
      <c r="B20">
        <v>1980</v>
      </c>
      <c r="C20" t="s">
        <v>20</v>
      </c>
      <c r="D20" t="s">
        <v>67</v>
      </c>
      <c r="E20" t="s">
        <v>68</v>
      </c>
      <c r="F20">
        <v>8.6999999999999993</v>
      </c>
      <c r="G20">
        <v>82</v>
      </c>
      <c r="H20" t="s">
        <v>69</v>
      </c>
      <c r="I20">
        <v>1159315</v>
      </c>
      <c r="J20" s="2">
        <v>290475067</v>
      </c>
      <c r="K20">
        <f t="shared" si="0"/>
        <v>17</v>
      </c>
    </row>
    <row r="21" spans="1:11" x14ac:dyDescent="0.3">
      <c r="A21" t="s">
        <v>70</v>
      </c>
      <c r="B21">
        <v>1975</v>
      </c>
      <c r="C21" t="s">
        <v>11</v>
      </c>
      <c r="D21" t="s">
        <v>71</v>
      </c>
      <c r="E21" t="s">
        <v>13</v>
      </c>
      <c r="F21">
        <v>8.6999999999999993</v>
      </c>
      <c r="G21">
        <v>83</v>
      </c>
      <c r="H21" t="s">
        <v>72</v>
      </c>
      <c r="I21">
        <v>918088</v>
      </c>
      <c r="J21" s="2">
        <v>112000000</v>
      </c>
      <c r="K21">
        <f t="shared" si="0"/>
        <v>18</v>
      </c>
    </row>
    <row r="22" spans="1:11" hidden="1" x14ac:dyDescent="0.3">
      <c r="A22" t="s">
        <v>73</v>
      </c>
      <c r="B22">
        <v>2020</v>
      </c>
      <c r="C22" t="s">
        <v>74</v>
      </c>
      <c r="D22" t="s">
        <v>75</v>
      </c>
      <c r="E22" t="s">
        <v>39</v>
      </c>
      <c r="F22">
        <v>8.6</v>
      </c>
      <c r="G22">
        <v>90</v>
      </c>
      <c r="H22" t="s">
        <v>76</v>
      </c>
      <c r="I22">
        <v>55291</v>
      </c>
      <c r="J22" s="2">
        <v>112000000</v>
      </c>
      <c r="K22">
        <f t="shared" si="0"/>
        <v>19</v>
      </c>
    </row>
    <row r="23" spans="1:11" x14ac:dyDescent="0.3">
      <c r="A23" t="s">
        <v>77</v>
      </c>
      <c r="B23">
        <v>2019</v>
      </c>
      <c r="C23" t="s">
        <v>11</v>
      </c>
      <c r="D23" t="s">
        <v>78</v>
      </c>
      <c r="E23" t="s">
        <v>79</v>
      </c>
      <c r="F23">
        <v>8.6</v>
      </c>
      <c r="G23">
        <v>96</v>
      </c>
      <c r="H23" t="s">
        <v>80</v>
      </c>
      <c r="I23">
        <v>552778</v>
      </c>
      <c r="J23" s="2">
        <v>53367844</v>
      </c>
      <c r="K23">
        <f t="shared" si="0"/>
        <v>20</v>
      </c>
    </row>
    <row r="24" spans="1:11" hidden="1" x14ac:dyDescent="0.3">
      <c r="A24" t="s">
        <v>81</v>
      </c>
      <c r="B24">
        <v>2020</v>
      </c>
      <c r="C24" t="s">
        <v>27</v>
      </c>
      <c r="D24" t="s">
        <v>82</v>
      </c>
      <c r="E24" t="s">
        <v>13</v>
      </c>
      <c r="F24">
        <v>8.6</v>
      </c>
      <c r="G24">
        <v>96</v>
      </c>
      <c r="H24" t="s">
        <v>83</v>
      </c>
      <c r="I24">
        <v>54995</v>
      </c>
      <c r="J24" s="2">
        <v>53367844</v>
      </c>
      <c r="K24">
        <f t="shared" si="0"/>
        <v>21</v>
      </c>
    </row>
    <row r="25" spans="1:11" hidden="1" x14ac:dyDescent="0.3">
      <c r="A25" t="s">
        <v>84</v>
      </c>
      <c r="B25">
        <v>2014</v>
      </c>
      <c r="C25" t="s">
        <v>20</v>
      </c>
      <c r="D25" t="s">
        <v>85</v>
      </c>
      <c r="E25" t="s">
        <v>86</v>
      </c>
      <c r="F25">
        <v>8.6</v>
      </c>
      <c r="G25">
        <v>74</v>
      </c>
      <c r="H25" t="s">
        <v>23</v>
      </c>
      <c r="I25">
        <v>1512360</v>
      </c>
      <c r="J25" s="2">
        <v>188020017</v>
      </c>
      <c r="K25">
        <f t="shared" si="0"/>
        <v>22</v>
      </c>
    </row>
    <row r="26" spans="1:11" x14ac:dyDescent="0.3">
      <c r="A26" t="s">
        <v>87</v>
      </c>
      <c r="B26">
        <v>2002</v>
      </c>
      <c r="C26" t="s">
        <v>11</v>
      </c>
      <c r="D26" t="s">
        <v>88</v>
      </c>
      <c r="E26" t="s">
        <v>17</v>
      </c>
      <c r="F26">
        <v>8.6</v>
      </c>
      <c r="G26">
        <v>79</v>
      </c>
      <c r="H26" t="s">
        <v>89</v>
      </c>
      <c r="I26">
        <v>699256</v>
      </c>
      <c r="J26" s="2">
        <v>7563397</v>
      </c>
      <c r="K26">
        <f t="shared" si="0"/>
        <v>23</v>
      </c>
    </row>
    <row r="27" spans="1:11" hidden="1" x14ac:dyDescent="0.3">
      <c r="A27" t="s">
        <v>90</v>
      </c>
      <c r="B27">
        <v>2001</v>
      </c>
      <c r="C27" t="s">
        <v>27</v>
      </c>
      <c r="D27" t="s">
        <v>91</v>
      </c>
      <c r="E27" t="s">
        <v>92</v>
      </c>
      <c r="F27">
        <v>8.6</v>
      </c>
      <c r="G27">
        <v>96</v>
      </c>
      <c r="H27" t="s">
        <v>93</v>
      </c>
      <c r="I27">
        <v>651376</v>
      </c>
      <c r="J27" s="2">
        <v>10055859</v>
      </c>
      <c r="K27">
        <f t="shared" si="0"/>
        <v>24</v>
      </c>
    </row>
    <row r="28" spans="1:11" hidden="1" x14ac:dyDescent="0.3">
      <c r="A28" t="s">
        <v>94</v>
      </c>
      <c r="B28">
        <v>1998</v>
      </c>
      <c r="C28" t="s">
        <v>95</v>
      </c>
      <c r="D28" t="s">
        <v>85</v>
      </c>
      <c r="E28" t="s">
        <v>96</v>
      </c>
      <c r="F28">
        <v>8.6</v>
      </c>
      <c r="G28">
        <v>91</v>
      </c>
      <c r="H28" t="s">
        <v>40</v>
      </c>
      <c r="I28">
        <v>1235804</v>
      </c>
      <c r="J28" s="2">
        <v>216540909</v>
      </c>
      <c r="K28">
        <f t="shared" si="0"/>
        <v>25</v>
      </c>
    </row>
    <row r="29" spans="1:11" x14ac:dyDescent="0.3">
      <c r="A29" t="s">
        <v>97</v>
      </c>
      <c r="B29">
        <v>1999</v>
      </c>
      <c r="C29" t="s">
        <v>11</v>
      </c>
      <c r="D29" t="s">
        <v>98</v>
      </c>
      <c r="E29" t="s">
        <v>99</v>
      </c>
      <c r="F29">
        <v>8.6</v>
      </c>
      <c r="G29">
        <v>61</v>
      </c>
      <c r="H29" t="s">
        <v>14</v>
      </c>
      <c r="I29">
        <v>1147794</v>
      </c>
      <c r="J29" s="2">
        <v>136801374</v>
      </c>
      <c r="K29">
        <f t="shared" si="0"/>
        <v>26</v>
      </c>
    </row>
    <row r="30" spans="1:11" hidden="1" x14ac:dyDescent="0.3">
      <c r="A30" t="s">
        <v>100</v>
      </c>
      <c r="B30">
        <v>1997</v>
      </c>
      <c r="C30" t="s">
        <v>27</v>
      </c>
      <c r="D30" t="s">
        <v>101</v>
      </c>
      <c r="E30" t="s">
        <v>102</v>
      </c>
      <c r="F30">
        <v>8.6</v>
      </c>
      <c r="G30">
        <v>59</v>
      </c>
      <c r="H30" t="s">
        <v>103</v>
      </c>
      <c r="I30">
        <v>623629</v>
      </c>
      <c r="J30" s="2">
        <v>57598247</v>
      </c>
      <c r="K30">
        <f t="shared" si="0"/>
        <v>27</v>
      </c>
    </row>
    <row r="31" spans="1:11" x14ac:dyDescent="0.3">
      <c r="A31" t="s">
        <v>104</v>
      </c>
      <c r="B31">
        <v>1995</v>
      </c>
      <c r="C31" t="s">
        <v>11</v>
      </c>
      <c r="D31" t="s">
        <v>105</v>
      </c>
      <c r="E31" t="s">
        <v>106</v>
      </c>
      <c r="F31">
        <v>8.6</v>
      </c>
      <c r="G31">
        <v>65</v>
      </c>
      <c r="H31" t="s">
        <v>46</v>
      </c>
      <c r="I31">
        <v>1445096</v>
      </c>
      <c r="J31" s="2">
        <v>100125643</v>
      </c>
      <c r="K31">
        <f t="shared" si="0"/>
        <v>28</v>
      </c>
    </row>
    <row r="32" spans="1:11" x14ac:dyDescent="0.3">
      <c r="A32" t="s">
        <v>107</v>
      </c>
      <c r="B32">
        <v>1991</v>
      </c>
      <c r="C32" t="s">
        <v>11</v>
      </c>
      <c r="D32" t="s">
        <v>108</v>
      </c>
      <c r="E32" t="s">
        <v>109</v>
      </c>
      <c r="F32">
        <v>8.6</v>
      </c>
      <c r="G32">
        <v>85</v>
      </c>
      <c r="H32" t="s">
        <v>110</v>
      </c>
      <c r="I32">
        <v>1270197</v>
      </c>
      <c r="J32" s="2">
        <v>130742922</v>
      </c>
      <c r="K32">
        <f t="shared" si="0"/>
        <v>29</v>
      </c>
    </row>
    <row r="33" spans="1:11" hidden="1" x14ac:dyDescent="0.3">
      <c r="A33" t="s">
        <v>111</v>
      </c>
      <c r="B33">
        <v>1977</v>
      </c>
      <c r="C33" t="s">
        <v>20</v>
      </c>
      <c r="D33" t="s">
        <v>112</v>
      </c>
      <c r="E33" t="s">
        <v>68</v>
      </c>
      <c r="F33">
        <v>8.6</v>
      </c>
      <c r="G33">
        <v>90</v>
      </c>
      <c r="H33" t="s">
        <v>113</v>
      </c>
      <c r="I33">
        <v>1231473</v>
      </c>
      <c r="J33" s="2">
        <v>322740140</v>
      </c>
      <c r="K33">
        <f t="shared" si="0"/>
        <v>30</v>
      </c>
    </row>
    <row r="34" spans="1:11" hidden="1" x14ac:dyDescent="0.3">
      <c r="A34" t="s">
        <v>114</v>
      </c>
      <c r="B34">
        <v>1962</v>
      </c>
      <c r="D34" t="s">
        <v>71</v>
      </c>
      <c r="E34" t="s">
        <v>115</v>
      </c>
      <c r="F34">
        <v>8.6</v>
      </c>
      <c r="G34">
        <v>85</v>
      </c>
      <c r="H34" t="s">
        <v>116</v>
      </c>
      <c r="I34">
        <v>42004</v>
      </c>
      <c r="J34" s="2">
        <v>322740140</v>
      </c>
      <c r="K34">
        <f t="shared" si="0"/>
        <v>31</v>
      </c>
    </row>
    <row r="35" spans="1:11" hidden="1" x14ac:dyDescent="0.3">
      <c r="A35" t="s">
        <v>117</v>
      </c>
      <c r="B35">
        <v>1954</v>
      </c>
      <c r="C35" t="s">
        <v>27</v>
      </c>
      <c r="D35" t="s">
        <v>118</v>
      </c>
      <c r="E35" t="s">
        <v>32</v>
      </c>
      <c r="F35">
        <v>8.6</v>
      </c>
      <c r="G35">
        <v>98</v>
      </c>
      <c r="H35" t="s">
        <v>119</v>
      </c>
      <c r="I35">
        <v>315744</v>
      </c>
      <c r="J35" s="2">
        <v>269061</v>
      </c>
      <c r="K35">
        <f t="shared" si="0"/>
        <v>32</v>
      </c>
    </row>
    <row r="36" spans="1:11" hidden="1" x14ac:dyDescent="0.3">
      <c r="A36" t="s">
        <v>120</v>
      </c>
      <c r="B36">
        <v>1946</v>
      </c>
      <c r="C36" t="s">
        <v>121</v>
      </c>
      <c r="D36" t="s">
        <v>88</v>
      </c>
      <c r="E36" t="s">
        <v>122</v>
      </c>
      <c r="F36">
        <v>8.6</v>
      </c>
      <c r="G36">
        <v>89</v>
      </c>
      <c r="H36" t="s">
        <v>123</v>
      </c>
      <c r="I36">
        <v>405801</v>
      </c>
      <c r="J36" s="2">
        <v>269061</v>
      </c>
      <c r="K36">
        <f t="shared" si="0"/>
        <v>33</v>
      </c>
    </row>
    <row r="37" spans="1:11" x14ac:dyDescent="0.3">
      <c r="A37" t="s">
        <v>124</v>
      </c>
      <c r="B37">
        <v>2019</v>
      </c>
      <c r="C37" t="s">
        <v>11</v>
      </c>
      <c r="D37" t="s">
        <v>125</v>
      </c>
      <c r="E37" t="s">
        <v>109</v>
      </c>
      <c r="F37">
        <v>8.5</v>
      </c>
      <c r="G37">
        <v>59</v>
      </c>
      <c r="H37" t="s">
        <v>126</v>
      </c>
      <c r="I37">
        <v>939252</v>
      </c>
      <c r="J37" s="2">
        <v>335451311</v>
      </c>
      <c r="K37">
        <f t="shared" si="0"/>
        <v>34</v>
      </c>
    </row>
    <row r="38" spans="1:11" x14ac:dyDescent="0.3">
      <c r="A38" t="s">
        <v>127</v>
      </c>
      <c r="B38">
        <v>2014</v>
      </c>
      <c r="C38" t="s">
        <v>11</v>
      </c>
      <c r="D38" t="s">
        <v>128</v>
      </c>
      <c r="E38" t="s">
        <v>129</v>
      </c>
      <c r="F38">
        <v>8.5</v>
      </c>
      <c r="G38">
        <v>88</v>
      </c>
      <c r="H38" t="s">
        <v>130</v>
      </c>
      <c r="I38">
        <v>717585</v>
      </c>
      <c r="J38" s="2">
        <v>13092000</v>
      </c>
      <c r="K38">
        <f t="shared" si="0"/>
        <v>35</v>
      </c>
    </row>
    <row r="39" spans="1:11" hidden="1" x14ac:dyDescent="0.3">
      <c r="A39" t="s">
        <v>131</v>
      </c>
      <c r="B39">
        <v>2011</v>
      </c>
      <c r="C39" t="s">
        <v>20</v>
      </c>
      <c r="D39" t="s">
        <v>132</v>
      </c>
      <c r="E39" t="s">
        <v>133</v>
      </c>
      <c r="F39">
        <v>8.5</v>
      </c>
      <c r="G39">
        <v>57</v>
      </c>
      <c r="H39" t="s">
        <v>134</v>
      </c>
      <c r="I39">
        <v>760360</v>
      </c>
      <c r="J39" s="2">
        <v>13182281</v>
      </c>
      <c r="K39">
        <f t="shared" si="0"/>
        <v>36</v>
      </c>
    </row>
    <row r="40" spans="1:11" hidden="1" x14ac:dyDescent="0.3">
      <c r="A40" t="s">
        <v>135</v>
      </c>
      <c r="B40">
        <v>2006</v>
      </c>
      <c r="C40" t="s">
        <v>27</v>
      </c>
      <c r="D40" t="s">
        <v>88</v>
      </c>
      <c r="E40" t="s">
        <v>136</v>
      </c>
      <c r="F40">
        <v>8.5</v>
      </c>
      <c r="G40">
        <v>66</v>
      </c>
      <c r="H40" t="s">
        <v>23</v>
      </c>
      <c r="I40">
        <v>1190259</v>
      </c>
      <c r="J40" s="2">
        <v>53089891</v>
      </c>
      <c r="K40">
        <f t="shared" si="0"/>
        <v>37</v>
      </c>
    </row>
    <row r="41" spans="1:11" x14ac:dyDescent="0.3">
      <c r="A41" t="s">
        <v>137</v>
      </c>
      <c r="B41">
        <v>2006</v>
      </c>
      <c r="C41" t="s">
        <v>11</v>
      </c>
      <c r="D41" t="s">
        <v>138</v>
      </c>
      <c r="E41" t="s">
        <v>109</v>
      </c>
      <c r="F41">
        <v>8.5</v>
      </c>
      <c r="G41">
        <v>85</v>
      </c>
      <c r="H41" t="s">
        <v>65</v>
      </c>
      <c r="I41">
        <v>1189773</v>
      </c>
      <c r="J41" s="2">
        <v>132384315</v>
      </c>
      <c r="K41">
        <f t="shared" si="0"/>
        <v>38</v>
      </c>
    </row>
    <row r="42" spans="1:11" hidden="1" x14ac:dyDescent="0.3">
      <c r="A42" t="s">
        <v>139</v>
      </c>
      <c r="B42">
        <v>2002</v>
      </c>
      <c r="C42" t="s">
        <v>95</v>
      </c>
      <c r="D42" t="s">
        <v>140</v>
      </c>
      <c r="E42" t="s">
        <v>141</v>
      </c>
      <c r="F42">
        <v>8.5</v>
      </c>
      <c r="G42">
        <v>85</v>
      </c>
      <c r="H42" t="s">
        <v>142</v>
      </c>
      <c r="I42">
        <v>729603</v>
      </c>
      <c r="J42" s="2">
        <v>32572577</v>
      </c>
      <c r="K42">
        <f t="shared" si="0"/>
        <v>39</v>
      </c>
    </row>
    <row r="43" spans="1:11" hidden="1" x14ac:dyDescent="0.3">
      <c r="A43" t="s">
        <v>143</v>
      </c>
      <c r="B43">
        <v>2000</v>
      </c>
      <c r="C43" t="s">
        <v>20</v>
      </c>
      <c r="D43" t="s">
        <v>144</v>
      </c>
      <c r="E43" t="s">
        <v>32</v>
      </c>
      <c r="F43">
        <v>8.5</v>
      </c>
      <c r="G43">
        <v>67</v>
      </c>
      <c r="H43" t="s">
        <v>145</v>
      </c>
      <c r="I43">
        <v>1341460</v>
      </c>
      <c r="J43" s="2">
        <v>187705427</v>
      </c>
      <c r="K43">
        <f t="shared" si="0"/>
        <v>40</v>
      </c>
    </row>
    <row r="44" spans="1:11" hidden="1" x14ac:dyDescent="0.3">
      <c r="A44" t="s">
        <v>146</v>
      </c>
      <c r="B44">
        <v>1998</v>
      </c>
      <c r="C44" t="s">
        <v>95</v>
      </c>
      <c r="D44" t="s">
        <v>147</v>
      </c>
      <c r="E44" t="s">
        <v>13</v>
      </c>
      <c r="F44">
        <v>8.5</v>
      </c>
      <c r="G44">
        <v>62</v>
      </c>
      <c r="H44" t="s">
        <v>148</v>
      </c>
      <c r="I44">
        <v>1034705</v>
      </c>
      <c r="J44" s="2">
        <v>6719864</v>
      </c>
      <c r="K44">
        <f t="shared" si="0"/>
        <v>41</v>
      </c>
    </row>
    <row r="45" spans="1:11" x14ac:dyDescent="0.3">
      <c r="A45" t="s">
        <v>149</v>
      </c>
      <c r="B45">
        <v>1995</v>
      </c>
      <c r="C45" t="s">
        <v>11</v>
      </c>
      <c r="D45" t="s">
        <v>128</v>
      </c>
      <c r="E45" t="s">
        <v>150</v>
      </c>
      <c r="F45">
        <v>8.5</v>
      </c>
      <c r="G45">
        <v>77</v>
      </c>
      <c r="H45" t="s">
        <v>151</v>
      </c>
      <c r="I45">
        <v>991208</v>
      </c>
      <c r="J45" s="2">
        <v>23341568</v>
      </c>
      <c r="K45">
        <f t="shared" si="0"/>
        <v>42</v>
      </c>
    </row>
    <row r="46" spans="1:11" x14ac:dyDescent="0.3">
      <c r="A46" t="s">
        <v>152</v>
      </c>
      <c r="B46">
        <v>1994</v>
      </c>
      <c r="C46" t="s">
        <v>11</v>
      </c>
      <c r="D46" t="s">
        <v>153</v>
      </c>
      <c r="E46" t="s">
        <v>22</v>
      </c>
      <c r="F46">
        <v>8.5</v>
      </c>
      <c r="G46">
        <v>64</v>
      </c>
      <c r="H46" t="s">
        <v>154</v>
      </c>
      <c r="I46">
        <v>1035236</v>
      </c>
      <c r="J46" s="2">
        <v>19501238</v>
      </c>
      <c r="K46">
        <f t="shared" si="0"/>
        <v>43</v>
      </c>
    </row>
    <row r="47" spans="1:11" hidden="1" x14ac:dyDescent="0.3">
      <c r="A47" t="s">
        <v>155</v>
      </c>
      <c r="B47">
        <v>1994</v>
      </c>
      <c r="C47" t="s">
        <v>27</v>
      </c>
      <c r="D47" t="s">
        <v>156</v>
      </c>
      <c r="E47" t="s">
        <v>157</v>
      </c>
      <c r="F47">
        <v>8.5</v>
      </c>
      <c r="G47">
        <v>88</v>
      </c>
      <c r="H47" t="s">
        <v>158</v>
      </c>
      <c r="I47">
        <v>942045</v>
      </c>
      <c r="J47" s="2">
        <v>422783777</v>
      </c>
      <c r="K47">
        <f t="shared" si="0"/>
        <v>44</v>
      </c>
    </row>
    <row r="48" spans="1:11" hidden="1" x14ac:dyDescent="0.3">
      <c r="A48" t="s">
        <v>159</v>
      </c>
      <c r="B48">
        <v>1991</v>
      </c>
      <c r="C48" t="s">
        <v>27</v>
      </c>
      <c r="D48" t="s">
        <v>160</v>
      </c>
      <c r="E48" t="s">
        <v>60</v>
      </c>
      <c r="F48">
        <v>8.5</v>
      </c>
      <c r="G48">
        <v>75</v>
      </c>
      <c r="H48" t="s">
        <v>161</v>
      </c>
      <c r="I48">
        <v>995506</v>
      </c>
      <c r="J48" s="2">
        <v>204843350</v>
      </c>
      <c r="K48">
        <f t="shared" si="0"/>
        <v>45</v>
      </c>
    </row>
    <row r="49" spans="1:11" hidden="1" x14ac:dyDescent="0.3">
      <c r="A49" t="s">
        <v>162</v>
      </c>
      <c r="B49">
        <v>1988</v>
      </c>
      <c r="C49" t="s">
        <v>27</v>
      </c>
      <c r="D49" t="s">
        <v>144</v>
      </c>
      <c r="E49" t="s">
        <v>50</v>
      </c>
      <c r="F49">
        <v>8.5</v>
      </c>
      <c r="G49">
        <v>80</v>
      </c>
      <c r="H49" t="s">
        <v>163</v>
      </c>
      <c r="I49">
        <v>230763</v>
      </c>
      <c r="J49" s="2">
        <v>11990401</v>
      </c>
      <c r="K49">
        <f t="shared" si="0"/>
        <v>46</v>
      </c>
    </row>
    <row r="50" spans="1:11" hidden="1" x14ac:dyDescent="0.3">
      <c r="A50" t="s">
        <v>164</v>
      </c>
      <c r="B50">
        <v>1988</v>
      </c>
      <c r="C50" t="s">
        <v>27</v>
      </c>
      <c r="D50" t="s">
        <v>165</v>
      </c>
      <c r="E50" t="s">
        <v>166</v>
      </c>
      <c r="F50">
        <v>8.5</v>
      </c>
      <c r="G50">
        <v>94</v>
      </c>
      <c r="H50" t="s">
        <v>167</v>
      </c>
      <c r="I50">
        <v>235231</v>
      </c>
      <c r="J50" s="2">
        <v>11990401</v>
      </c>
      <c r="K50">
        <f t="shared" si="0"/>
        <v>47</v>
      </c>
    </row>
    <row r="51" spans="1:11" hidden="1" x14ac:dyDescent="0.3">
      <c r="A51" t="s">
        <v>168</v>
      </c>
      <c r="B51">
        <v>1985</v>
      </c>
      <c r="C51" t="s">
        <v>27</v>
      </c>
      <c r="D51" t="s">
        <v>101</v>
      </c>
      <c r="E51" t="s">
        <v>169</v>
      </c>
      <c r="F51">
        <v>8.5</v>
      </c>
      <c r="G51">
        <v>87</v>
      </c>
      <c r="H51" t="s">
        <v>51</v>
      </c>
      <c r="I51">
        <v>1058081</v>
      </c>
      <c r="J51" s="2">
        <v>210609762</v>
      </c>
      <c r="K51">
        <f t="shared" si="0"/>
        <v>48</v>
      </c>
    </row>
    <row r="52" spans="1:11" hidden="1" x14ac:dyDescent="0.3">
      <c r="A52" t="s">
        <v>170</v>
      </c>
      <c r="B52">
        <v>1968</v>
      </c>
      <c r="C52" t="s">
        <v>27</v>
      </c>
      <c r="D52" t="s">
        <v>171</v>
      </c>
      <c r="E52" t="s">
        <v>54</v>
      </c>
      <c r="F52">
        <v>8.5</v>
      </c>
      <c r="G52">
        <v>80</v>
      </c>
      <c r="H52" t="s">
        <v>55</v>
      </c>
      <c r="I52">
        <v>302844</v>
      </c>
      <c r="J52" s="2">
        <v>5321508</v>
      </c>
      <c r="K52">
        <f t="shared" si="0"/>
        <v>49</v>
      </c>
    </row>
  </sheetData>
  <autoFilter ref="A3:K52" xr:uid="{A745152C-86EE-420D-BF30-D6A53A15BBFF}">
    <filterColumn colId="2">
      <filters>
        <filter val="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Questions </vt:lpstr>
      <vt:lpstr>Question 6</vt:lpstr>
      <vt:lpstr>Question 5</vt:lpstr>
      <vt:lpstr>Question 4</vt:lpstr>
      <vt:lpstr>Question 3</vt:lpstr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2024-10-07T10:09:28Z</dcterms:created>
  <dcterms:modified xsi:type="dcterms:W3CDTF">2024-10-07T11:11:35Z</dcterms:modified>
</cp:coreProperties>
</file>