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B44E0D2A-8588-4DA1-B5EA-9DFDCF7AFB4D}" xr6:coauthVersionLast="47" xr6:coauthVersionMax="47" xr10:uidLastSave="{00000000-0000-0000-0000-000000000000}"/>
  <bookViews>
    <workbookView xWindow="-108" yWindow="-108" windowWidth="23256" windowHeight="12456" activeTab="3" xr2:uid="{81A1007C-02AD-44D8-9502-BF7F02328EF3}"/>
  </bookViews>
  <sheets>
    <sheet name="Sheet4" sheetId="4" r:id="rId1"/>
    <sheet name="Datasheet" sheetId="1" r:id="rId2"/>
    <sheet name="Questions " sheetId="2" r:id="rId3"/>
    <sheet name="dashboard" sheetId="3" r:id="rId4"/>
  </sheet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</calcChain>
</file>

<file path=xl/sharedStrings.xml><?xml version="1.0" encoding="utf-8"?>
<sst xmlns="http://schemas.openxmlformats.org/spreadsheetml/2006/main" count="163" uniqueCount="55">
  <si>
    <t>REF_DATE</t>
  </si>
  <si>
    <t>GEO</t>
  </si>
  <si>
    <t>DGUID</t>
  </si>
  <si>
    <t>Storage</t>
  </si>
  <si>
    <t>Statistics</t>
  </si>
  <si>
    <t>UOM</t>
  </si>
  <si>
    <t>UOM_ID</t>
  </si>
  <si>
    <t>SCALAR_ID</t>
  </si>
  <si>
    <t>VECTOR</t>
  </si>
  <si>
    <t>COORDINATE</t>
  </si>
  <si>
    <t>VALUE</t>
  </si>
  <si>
    <t>2016-01</t>
  </si>
  <si>
    <t>Canada</t>
  </si>
  <si>
    <t>Opening inventory</t>
  </si>
  <si>
    <t>Cubic metres</t>
  </si>
  <si>
    <t>1.1.1</t>
  </si>
  <si>
    <t>Gigajoules</t>
  </si>
  <si>
    <t>1.1.2</t>
  </si>
  <si>
    <t>Closing inventory</t>
  </si>
  <si>
    <t>1.2.1</t>
  </si>
  <si>
    <t>1.2.2</t>
  </si>
  <si>
    <t>Inventory change</t>
  </si>
  <si>
    <t>1.3.1</t>
  </si>
  <si>
    <t>Quebec</t>
  </si>
  <si>
    <t>1.3.2</t>
  </si>
  <si>
    <t>Injections to storage</t>
  </si>
  <si>
    <t>1.4.1</t>
  </si>
  <si>
    <t>1.4.2</t>
  </si>
  <si>
    <t>Saskatchewan</t>
  </si>
  <si>
    <t>Withdrawals from storage</t>
  </si>
  <si>
    <t>1.5.1</t>
  </si>
  <si>
    <t>1.5.2</t>
  </si>
  <si>
    <t>Other adjustments</t>
  </si>
  <si>
    <t>1.6.1</t>
  </si>
  <si>
    <t>1.6.2</t>
  </si>
  <si>
    <t>2.1.1</t>
  </si>
  <si>
    <t>2.1.2</t>
  </si>
  <si>
    <t>2.2.1</t>
  </si>
  <si>
    <t>Ontario</t>
  </si>
  <si>
    <t>2.2.2</t>
  </si>
  <si>
    <t>2.3.1</t>
  </si>
  <si>
    <t>2.3.2</t>
  </si>
  <si>
    <t>2.4.1</t>
  </si>
  <si>
    <t>Show the GEO and DGUID</t>
  </si>
  <si>
    <t>Show the storage and UOM_ID</t>
  </si>
  <si>
    <t>Show the statistics and total Scalar_id</t>
  </si>
  <si>
    <t xml:space="preserve">Show the UOM and total Vector </t>
  </si>
  <si>
    <t xml:space="preserve">Show the GEO and total value </t>
  </si>
  <si>
    <t>Row Labels</t>
  </si>
  <si>
    <t>Grand Total</t>
  </si>
  <si>
    <t>Sum of DGUID</t>
  </si>
  <si>
    <t>Sum of UOM_ID</t>
  </si>
  <si>
    <t>Sum of SCALAR_ID</t>
  </si>
  <si>
    <t>Sum of VECTOR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</si>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</sst>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[Natural Gas inventory.xlsx]Sheet4!PivotTable1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Canada</c:v>
                </c:pt>
                <c:pt idx="1">
                  <c:v>Ontario</c:v>
                </c:pt>
                <c:pt idx="2">
                  <c:v>Quebec</c:v>
                </c:pt>
                <c:pt idx="3">
                  <c:v>Saskatchewan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205853788</c:v>
                </c:pt>
                <c:pt idx="1">
                  <c:v>8064000896</c:v>
                </c:pt>
                <c:pt idx="2">
                  <c:v>2020233848</c:v>
                </c:pt>
                <c:pt idx="3">
                  <c:v>4034439808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4-4E56-8B27-179A8701B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58496"/>
        <c:axId val="123458016"/>
      </c:barChart>
      <c:catAx>
        <c:axId val="1234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8016"/>
        <c:crosses val="autoZero"/>
        <c:auto val="1"/>
        <c:lblAlgn val="ctr"/>
        <c:lblOffset val="100"/>
        <c:noMultiLvlLbl val="0"/>
      </c:catAx>
      <c:valAx>
        <c:axId val="1234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inventory.xlsx]Sheet4!PivotTable2</c:name>
    <c:fmtId val="0"/>
  </c:pivotSource>
  <c:chart>
    <c:autoTitleDeleted val="1"/>
    <c:pivotFmts>
      <c:pivotFmt>
        <c:idx val="0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Sheet4!$E$4:$E$10</c:f>
              <c:strCache>
                <c:ptCount val="6"/>
                <c:pt idx="0">
                  <c:v>Closing inventory</c:v>
                </c:pt>
                <c:pt idx="1">
                  <c:v>Injections to storage</c:v>
                </c:pt>
                <c:pt idx="2">
                  <c:v>Inventory change</c:v>
                </c:pt>
                <c:pt idx="3">
                  <c:v>Opening inventory</c:v>
                </c:pt>
                <c:pt idx="4">
                  <c:v>Other adjustments</c:v>
                </c:pt>
                <c:pt idx="5">
                  <c:v>Withdrawals from storage</c:v>
                </c:pt>
              </c:strCache>
            </c:strRef>
          </c:cat>
          <c:val>
            <c:numRef>
              <c:f>Sheet4!$F$4:$F$10</c:f>
              <c:numCache>
                <c:formatCode>General</c:formatCode>
                <c:ptCount val="6"/>
                <c:pt idx="0">
                  <c:v>430</c:v>
                </c:pt>
                <c:pt idx="1">
                  <c:v>287</c:v>
                </c:pt>
                <c:pt idx="2">
                  <c:v>430</c:v>
                </c:pt>
                <c:pt idx="3">
                  <c:v>430</c:v>
                </c:pt>
                <c:pt idx="4">
                  <c:v>215</c:v>
                </c:pt>
                <c:pt idx="5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F-4CF3-B07A-755CA8DE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12112"/>
        <c:axId val="242621712"/>
      </c:lineChart>
      <c:catAx>
        <c:axId val="242612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1712"/>
        <c:crosses val="autoZero"/>
        <c:auto val="1"/>
        <c:lblAlgn val="ctr"/>
        <c:lblOffset val="100"/>
        <c:noMultiLvlLbl val="0"/>
      </c:catAx>
      <c:valAx>
        <c:axId val="242621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1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inventory.xlsx]Sheet4!PivotTable3</c:name>
    <c:fmtId val="0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Sheet4!$I$4:$I$6</c:f>
              <c:strCache>
                <c:ptCount val="2"/>
                <c:pt idx="0">
                  <c:v>Cubic metres</c:v>
                </c:pt>
                <c:pt idx="1">
                  <c:v>Gigajoules</c:v>
                </c:pt>
              </c:strCache>
            </c:strRef>
          </c:cat>
          <c:val>
            <c:numRef>
              <c:f>Sheet4!$J$4:$J$6</c:f>
              <c:numCache>
                <c:formatCode>General</c:formatCode>
                <c:ptCount val="2"/>
                <c:pt idx="0">
                  <c:v>480</c:v>
                </c:pt>
                <c:pt idx="1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C-4A92-AFC3-AA196610A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44013360"/>
        <c:axId val="244015280"/>
      </c:barChart>
      <c:catAx>
        <c:axId val="244013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15280"/>
        <c:crosses val="autoZero"/>
        <c:auto val="1"/>
        <c:lblAlgn val="ctr"/>
        <c:lblOffset val="100"/>
        <c:noMultiLvlLbl val="0"/>
      </c:catAx>
      <c:valAx>
        <c:axId val="244015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1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inventory.xlsx]Sheet4!PivotTable4</c:name>
    <c:fmtId val="0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Sheet4!$M$4:$M$6</c:f>
              <c:strCache>
                <c:ptCount val="2"/>
                <c:pt idx="0">
                  <c:v>Cubic metres</c:v>
                </c:pt>
                <c:pt idx="1">
                  <c:v>Gigajoules</c:v>
                </c:pt>
              </c:strCache>
            </c:strRef>
          </c:cat>
          <c:val>
            <c:numRef>
              <c:f>Sheet4!$N$4:$N$6</c:f>
              <c:numCache>
                <c:formatCode>General</c:formatCode>
                <c:ptCount val="2"/>
                <c:pt idx="0">
                  <c:v>1070286050</c:v>
                </c:pt>
                <c:pt idx="1">
                  <c:v>963257445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F-4640-B911-131512C67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13552"/>
        <c:axId val="242627952"/>
      </c:areaChart>
      <c:catAx>
        <c:axId val="24261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7952"/>
        <c:crosses val="autoZero"/>
        <c:auto val="1"/>
        <c:lblAlgn val="ctr"/>
        <c:lblOffset val="100"/>
        <c:noMultiLvlLbl val="0"/>
      </c:catAx>
      <c:valAx>
        <c:axId val="242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inventory.xlsx]Sheet4!PivotTable5</c:name>
    <c:fmtId val="0"/>
  </c:pivotSource>
  <c:chart>
    <c:autoTitleDeleted val="1"/>
    <c:pivotFmts>
      <c:pivotFmt>
        <c:idx val="0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Sheet4!$R$3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Sheet4!$Q$4:$Q$8</c:f>
              <c:strCache>
                <c:ptCount val="4"/>
                <c:pt idx="0">
                  <c:v>Canada</c:v>
                </c:pt>
                <c:pt idx="1">
                  <c:v>Ontario</c:v>
                </c:pt>
                <c:pt idx="2">
                  <c:v>Quebec</c:v>
                </c:pt>
                <c:pt idx="3">
                  <c:v>Saskatchewan</c:v>
                </c:pt>
              </c:strCache>
            </c:strRef>
          </c:cat>
          <c:val>
            <c:numRef>
              <c:f>Sheet4!$R$4:$R$8</c:f>
              <c:numCache>
                <c:formatCode>General</c:formatCode>
                <c:ptCount val="4"/>
                <c:pt idx="0">
                  <c:v>46294998</c:v>
                </c:pt>
                <c:pt idx="1">
                  <c:v>-23454.2</c:v>
                </c:pt>
                <c:pt idx="2">
                  <c:v>273741.40000000002</c:v>
                </c:pt>
                <c:pt idx="3">
                  <c:v>3715340.6999999997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E-47DA-87C9-93BD6CDB2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943616"/>
        <c:axId val="391932576"/>
      </c:lineChart>
      <c:catAx>
        <c:axId val="391943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32576"/>
        <c:crosses val="autoZero"/>
        <c:auto val="1"/>
        <c:lblAlgn val="ctr"/>
        <c:lblOffset val="100"/>
        <c:noMultiLvlLbl val="0"/>
      </c:catAx>
      <c:valAx>
        <c:axId val="391932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inventory.xlsx]Sheet4!PivotTable1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Sheet4!$A$4:$A$8</c:f>
              <c:strCache>
                <c:ptCount val="4"/>
                <c:pt idx="0">
                  <c:v>Canada</c:v>
                </c:pt>
                <c:pt idx="1">
                  <c:v>Ontario</c:v>
                </c:pt>
                <c:pt idx="2">
                  <c:v>Quebec</c:v>
                </c:pt>
                <c:pt idx="3">
                  <c:v>Saskatchewan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205853788</c:v>
                </c:pt>
                <c:pt idx="1">
                  <c:v>8064000896</c:v>
                </c:pt>
                <c:pt idx="2">
                  <c:v>2020233848</c:v>
                </c:pt>
                <c:pt idx="3">
                  <c:v>4034439808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0-46CE-96E1-03ECFE74D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23458496"/>
        <c:axId val="123458016"/>
      </c:barChart>
      <c:catAx>
        <c:axId val="123458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8016"/>
        <c:crosses val="autoZero"/>
        <c:auto val="1"/>
        <c:lblAlgn val="ctr"/>
        <c:lblOffset val="100"/>
        <c:noMultiLvlLbl val="0"/>
      </c:catAx>
      <c:valAx>
        <c:axId val="123458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inventory.xlsx]Sheet4!PivotTable2</c:name>
    <c:fmtId val="4"/>
  </c:pivotSource>
  <c:chart>
    <c:autoTitleDeleted val="1"/>
    <c:pivotFmts>
      <c:pivotFmt>
        <c:idx val="0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Sheet4!$E$4:$E$10</c:f>
              <c:strCache>
                <c:ptCount val="6"/>
                <c:pt idx="0">
                  <c:v>Closing inventory</c:v>
                </c:pt>
                <c:pt idx="1">
                  <c:v>Injections to storage</c:v>
                </c:pt>
                <c:pt idx="2">
                  <c:v>Inventory change</c:v>
                </c:pt>
                <c:pt idx="3">
                  <c:v>Opening inventory</c:v>
                </c:pt>
                <c:pt idx="4">
                  <c:v>Other adjustments</c:v>
                </c:pt>
                <c:pt idx="5">
                  <c:v>Withdrawals from storage</c:v>
                </c:pt>
              </c:strCache>
            </c:strRef>
          </c:cat>
          <c:val>
            <c:numRef>
              <c:f>Sheet4!$F$4:$F$10</c:f>
              <c:numCache>
                <c:formatCode>General</c:formatCode>
                <c:ptCount val="6"/>
                <c:pt idx="0">
                  <c:v>430</c:v>
                </c:pt>
                <c:pt idx="1">
                  <c:v>287</c:v>
                </c:pt>
                <c:pt idx="2">
                  <c:v>430</c:v>
                </c:pt>
                <c:pt idx="3">
                  <c:v>430</c:v>
                </c:pt>
                <c:pt idx="4">
                  <c:v>215</c:v>
                </c:pt>
                <c:pt idx="5">
                  <c:v>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6-4219-AFC9-C1733B05E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12112"/>
        <c:axId val="242621712"/>
      </c:lineChart>
      <c:catAx>
        <c:axId val="242612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1712"/>
        <c:crosses val="autoZero"/>
        <c:auto val="1"/>
        <c:lblAlgn val="ctr"/>
        <c:lblOffset val="100"/>
        <c:noMultiLvlLbl val="0"/>
      </c:catAx>
      <c:valAx>
        <c:axId val="242621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1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inventory.xlsx]Sheet4!PivotTable3</c:name>
    <c:fmtId val="3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Sheet4!$I$4:$I$6</c:f>
              <c:strCache>
                <c:ptCount val="2"/>
                <c:pt idx="0">
                  <c:v>Cubic metres</c:v>
                </c:pt>
                <c:pt idx="1">
                  <c:v>Gigajoules</c:v>
                </c:pt>
              </c:strCache>
            </c:strRef>
          </c:cat>
          <c:val>
            <c:numRef>
              <c:f>Sheet4!$J$4:$J$6</c:f>
              <c:numCache>
                <c:formatCode>General</c:formatCode>
                <c:ptCount val="2"/>
                <c:pt idx="0">
                  <c:v>480</c:v>
                </c:pt>
                <c:pt idx="1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C-41E0-A4B4-45275FBFE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44013360"/>
        <c:axId val="244015280"/>
      </c:barChart>
      <c:catAx>
        <c:axId val="2440133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15280"/>
        <c:crosses val="autoZero"/>
        <c:auto val="1"/>
        <c:lblAlgn val="ctr"/>
        <c:lblOffset val="100"/>
        <c:noMultiLvlLbl val="0"/>
      </c:catAx>
      <c:valAx>
        <c:axId val="2440152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13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inventory.xlsx]Sheet4!PivotTable4</c:name>
    <c:fmtId val="4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Sheet4!$M$4:$M$6</c:f>
              <c:strCache>
                <c:ptCount val="2"/>
                <c:pt idx="0">
                  <c:v>Cubic metres</c:v>
                </c:pt>
                <c:pt idx="1">
                  <c:v>Gigajoules</c:v>
                </c:pt>
              </c:strCache>
            </c:strRef>
          </c:cat>
          <c:val>
            <c:numRef>
              <c:f>Sheet4!$N$4:$N$6</c:f>
              <c:numCache>
                <c:formatCode>General</c:formatCode>
                <c:ptCount val="2"/>
                <c:pt idx="0">
                  <c:v>1070286050</c:v>
                </c:pt>
                <c:pt idx="1">
                  <c:v>963257445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3-489F-AA74-086FCC6B6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613552"/>
        <c:axId val="242627952"/>
      </c:areaChart>
      <c:catAx>
        <c:axId val="24261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7952"/>
        <c:crosses val="autoZero"/>
        <c:auto val="1"/>
        <c:lblAlgn val="ctr"/>
        <c:lblOffset val="100"/>
        <c:noMultiLvlLbl val="0"/>
      </c:catAx>
      <c:valAx>
        <c:axId val="242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1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[Natural Gas inventory.xlsx]Sheet4!PivotTable5</c:name>
    <c:fmtId val="3"/>
  </c:pivotSource>
  <c:chart>
    <c:autoTitleDeleted val="1"/>
    <c:pivotFmts>
      <c:pivotFmt>
        <c:idx val="0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4"/>
            </a:solidFill>
            <a:miter lim="800000"/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Sheet4!$R$3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Sheet4!$Q$4:$Q$8</c:f>
              <c:strCache>
                <c:ptCount val="4"/>
                <c:pt idx="0">
                  <c:v>Canada</c:v>
                </c:pt>
                <c:pt idx="1">
                  <c:v>Ontario</c:v>
                </c:pt>
                <c:pt idx="2">
                  <c:v>Quebec</c:v>
                </c:pt>
                <c:pt idx="3">
                  <c:v>Saskatchewan</c:v>
                </c:pt>
              </c:strCache>
            </c:strRef>
          </c:cat>
          <c:val>
            <c:numRef>
              <c:f>Sheet4!$R$4:$R$8</c:f>
              <c:numCache>
                <c:formatCode>General</c:formatCode>
                <c:ptCount val="4"/>
                <c:pt idx="0">
                  <c:v>46294998</c:v>
                </c:pt>
                <c:pt idx="1">
                  <c:v>-23454.2</c:v>
                </c:pt>
                <c:pt idx="2">
                  <c:v>273741.40000000002</c:v>
                </c:pt>
                <c:pt idx="3">
                  <c:v>3715340.6999999997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D-4976-AFB9-0C99DF112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943616"/>
        <c:axId val="391932576"/>
      </c:lineChart>
      <c:catAx>
        <c:axId val="391943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32576"/>
        <c:crosses val="autoZero"/>
        <c:auto val="1"/>
        <c:lblAlgn val="ctr"/>
        <c:lblOffset val="100"/>
        <c:noMultiLvlLbl val="0"/>
      </c:catAx>
      <c:valAx>
        <c:axId val="391932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jpe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160020</xdr:rowOff>
    </xdr:from>
    <xdr:to>
      <xdr:col>3</xdr:col>
      <xdr:colOff>60960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961E1-FD60-D5AD-CC8F-C9DA775B5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106680</xdr:colOff>
      <xdr:row>6</xdr:row>
      <xdr:rowOff>106680</xdr:rowOff>
    </xdr:from>
    <xdr:to>
      <xdr:col>6</xdr:col>
      <xdr:colOff>236220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DB04F5-1214-ED3C-5D8B-12EB7ED2B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152400</xdr:colOff>
      <xdr:row>7</xdr:row>
      <xdr:rowOff>160020</xdr:rowOff>
    </xdr:from>
    <xdr:to>
      <xdr:col>7</xdr:col>
      <xdr:colOff>601980</xdr:colOff>
      <xdr:row>22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ACA21B-24AD-7F9F-CBE5-9D894B53D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1051560</xdr:colOff>
      <xdr:row>7</xdr:row>
      <xdr:rowOff>160020</xdr:rowOff>
    </xdr:from>
    <xdr:to>
      <xdr:col>14</xdr:col>
      <xdr:colOff>205740</xdr:colOff>
      <xdr:row>22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33C622-23FB-4649-B96B-6D4469940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1051560</xdr:colOff>
      <xdr:row>7</xdr:row>
      <xdr:rowOff>160020</xdr:rowOff>
    </xdr:from>
    <xdr:to>
      <xdr:col>16</xdr:col>
      <xdr:colOff>182880</xdr:colOff>
      <xdr:row>22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848B69-AA26-2147-E7A1-FC8AA6FE9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1</xdr:row>
      <xdr:rowOff>60959</xdr:rowOff>
    </xdr:from>
    <xdr:to>
      <xdr:col>18</xdr:col>
      <xdr:colOff>236220</xdr:colOff>
      <xdr:row>27</xdr:row>
      <xdr:rowOff>46128</xdr:rowOff>
    </xdr:to>
    <xdr:pic>
      <xdr:nvPicPr>
        <xdr:cNvPr id="2" name="Picture 1" descr="Sketch Background Images - Free Download on Freepik">
          <a:extLst>
            <a:ext uri="{FF2B5EF4-FFF2-40B4-BE49-F238E27FC236}">
              <a16:creationId xmlns:a16="http://schemas.microsoft.com/office/drawing/2014/main" id="{23B7B7BA-5579-6246-45E6-3A53B80D6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" y="243839"/>
          <a:ext cx="8709660" cy="4740049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121920</xdr:colOff>
      <xdr:row>1</xdr:row>
      <xdr:rowOff>99059</xdr:rowOff>
    </xdr:from>
    <xdr:to>
      <xdr:col>10</xdr:col>
      <xdr:colOff>60960</xdr:colOff>
      <xdr:row>11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A145D2-4167-41C1-93C7-BCDA7E00F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121920</xdr:colOff>
      <xdr:row>1</xdr:row>
      <xdr:rowOff>106679</xdr:rowOff>
    </xdr:from>
    <xdr:to>
      <xdr:col>18</xdr:col>
      <xdr:colOff>167640</xdr:colOff>
      <xdr:row>11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F752C2-9861-46A3-A571-B111BA17E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320041</xdr:colOff>
      <xdr:row>11</xdr:row>
      <xdr:rowOff>160020</xdr:rowOff>
    </xdr:from>
    <xdr:to>
      <xdr:col>13</xdr:col>
      <xdr:colOff>137161</xdr:colOff>
      <xdr:row>15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1FE7ECD-E9D3-2D1E-9741-6DA44798BED2}"/>
            </a:ext>
          </a:extLst>
        </xdr:cNvPr>
        <xdr:cNvSpPr/>
      </xdr:nvSpPr>
      <xdr:spPr>
        <a:xfrm>
          <a:off x="5196841" y="2171700"/>
          <a:ext cx="2865120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 kern="1200">
              <a:solidFill>
                <a:sysClr val="windowText" lastClr="000000"/>
              </a:solidFill>
              <a:latin typeface="Freestyle Script" panose="030804020302050B0404" pitchFamily="66" charset="0"/>
            </a:rPr>
            <a:t>Gas Inventory Dashboard</a:t>
          </a:r>
        </a:p>
      </xdr:txBody>
    </xdr:sp>
    <xdr:clientData/>
  </xdr:twoCellAnchor>
  <xdr:twoCellAnchor>
    <xdr:from>
      <xdr:col>4</xdr:col>
      <xdr:colOff>106680</xdr:colOff>
      <xdr:row>14</xdr:row>
      <xdr:rowOff>137159</xdr:rowOff>
    </xdr:from>
    <xdr:to>
      <xdr:col>9</xdr:col>
      <xdr:colOff>297180</xdr:colOff>
      <xdr:row>26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654FF7-C140-48C7-8A33-A11C86986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342900</xdr:colOff>
      <xdr:row>14</xdr:row>
      <xdr:rowOff>121919</xdr:rowOff>
    </xdr:from>
    <xdr:to>
      <xdr:col>14</xdr:col>
      <xdr:colOff>121920</xdr:colOff>
      <xdr:row>26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DAC153-D2E5-4DAB-9C23-3EF94D406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160020</xdr:colOff>
      <xdr:row>14</xdr:row>
      <xdr:rowOff>114299</xdr:rowOff>
    </xdr:from>
    <xdr:to>
      <xdr:col>18</xdr:col>
      <xdr:colOff>160020</xdr:colOff>
      <xdr:row>26</xdr:row>
      <xdr:rowOff>137160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E6A30-9DEF-462F-95E4-387A682C9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40.79300636574" createdVersion="8" refreshedVersion="8" minRefreshableVersion="3" recordCount="19" xr:uid="{588A9869-0C07-4056-9CC8-B0234CFFE640}">
  <cacheSource type="worksheet">
    <worksheetSource ref="A1:K20" sheet="Datasheet"/>
  </cacheSource>
  <cacheFields count="11">
    <cacheField name="REF_DATE" numFmtId="0">
      <sharedItems/>
    </cacheField>
    <cacheField name="GEO" numFmtId="0">
      <sharedItems count="4">
        <s v="Canada"/>
        <s v="Quebec"/>
        <s v="Saskatchewan"/>
        <s v="Ontario"/>
      </sharedItems>
    </cacheField>
    <cacheField name="DGUID" numFmtId="0">
      <sharedItems containsSemiMixedTypes="0" containsString="0" containsNumber="1" containsInteger="1" minValue="20160" maxValue="2016000224"/>
    </cacheField>
    <cacheField name="Storage" numFmtId="0">
      <sharedItems count="6">
        <s v="Opening inventory"/>
        <s v="Closing inventory"/>
        <s v="Inventory change"/>
        <s v="Injections to storage"/>
        <s v="Withdrawals from storage"/>
        <s v="Other adjustments"/>
      </sharedItems>
    </cacheField>
    <cacheField name="Statistics" numFmtId="0">
      <sharedItems count="2">
        <s v="Cubic metres"/>
        <s v="Gigajoules"/>
      </sharedItems>
    </cacheField>
    <cacheField name="UOM" numFmtId="0">
      <sharedItems count="2">
        <s v="Cubic metres"/>
        <s v="Gigajoules"/>
      </sharedItems>
    </cacheField>
    <cacheField name="UOM_ID" numFmtId="0">
      <sharedItems containsSemiMixedTypes="0" containsString="0" containsNumber="1" containsInteger="1" minValue="72" maxValue="143"/>
    </cacheField>
    <cacheField name="SCALAR_ID" numFmtId="0">
      <sharedItems containsSemiMixedTypes="0" containsString="0" containsNumber="1" containsInteger="1" minValue="3" maxValue="93"/>
    </cacheField>
    <cacheField name="VECTOR" numFmtId="0">
      <sharedItems containsSemiMixedTypes="0" containsString="0" containsNumber="1" containsInteger="1" minValue="107028596" maxValue="107028614"/>
    </cacheField>
    <cacheField name="COORDINATE" numFmtId="0">
      <sharedItems/>
    </cacheField>
    <cacheField name="VALUE" numFmtId="0">
      <sharedItems containsSemiMixedTypes="0" containsString="0" containsNumber="1" minValue="-2875229" maxValue="250956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2016-01"/>
    <x v="0"/>
    <n v="201600"/>
    <x v="0"/>
    <x v="0"/>
    <x v="0"/>
    <n v="72"/>
    <n v="3"/>
    <n v="107028596"/>
    <s v="1.1.1"/>
    <n v="25095630"/>
  </r>
  <r>
    <s v="2016-01"/>
    <x v="0"/>
    <n v="20160"/>
    <x v="0"/>
    <x v="1"/>
    <x v="1"/>
    <n v="143"/>
    <n v="8"/>
    <n v="107028597"/>
    <s v="1.1.2"/>
    <n v="985574.5"/>
  </r>
  <r>
    <s v="2016-01"/>
    <x v="0"/>
    <n v="2016000"/>
    <x v="1"/>
    <x v="0"/>
    <x v="0"/>
    <n v="72"/>
    <n v="13"/>
    <n v="107028598"/>
    <s v="1.2.1"/>
    <n v="22220401"/>
  </r>
  <r>
    <s v="2016-01"/>
    <x v="0"/>
    <n v="2016004"/>
    <x v="1"/>
    <x v="1"/>
    <x v="1"/>
    <n v="143"/>
    <n v="18"/>
    <n v="107028599"/>
    <s v="1.2.2"/>
    <n v="868621.5"/>
  </r>
  <r>
    <s v="2016-01"/>
    <x v="0"/>
    <n v="201600024"/>
    <x v="2"/>
    <x v="0"/>
    <x v="0"/>
    <n v="72"/>
    <n v="23"/>
    <n v="107028600"/>
    <s v="1.3.1"/>
    <n v="-2875229"/>
  </r>
  <r>
    <s v="2016-01"/>
    <x v="1"/>
    <n v="2016024"/>
    <x v="2"/>
    <x v="1"/>
    <x v="1"/>
    <n v="143"/>
    <n v="28"/>
    <n v="107028601"/>
    <s v="1.3.2"/>
    <n v="-107571.7"/>
  </r>
  <r>
    <s v="2016-01"/>
    <x v="1"/>
    <n v="201600"/>
    <x v="3"/>
    <x v="0"/>
    <x v="0"/>
    <n v="72"/>
    <n v="33"/>
    <n v="107028602"/>
    <s v="1.4.1"/>
    <n v="10184"/>
  </r>
  <r>
    <s v="2016-01"/>
    <x v="1"/>
    <n v="2016000"/>
    <x v="3"/>
    <x v="1"/>
    <x v="1"/>
    <n v="143"/>
    <n v="38"/>
    <n v="107028603"/>
    <s v="1.4.2"/>
    <n v="392.1"/>
  </r>
  <r>
    <s v="2016-01"/>
    <x v="2"/>
    <n v="2016000"/>
    <x v="4"/>
    <x v="0"/>
    <x v="0"/>
    <n v="72"/>
    <n v="43"/>
    <n v="107028604"/>
    <s v="1.5.1"/>
    <n v="3027347"/>
  </r>
  <r>
    <s v="2016-01"/>
    <x v="2"/>
    <n v="20160"/>
    <x v="4"/>
    <x v="1"/>
    <x v="1"/>
    <n v="143"/>
    <n v="48"/>
    <n v="107028605"/>
    <s v="1.5.2"/>
    <n v="117017"/>
  </r>
  <r>
    <s v="2016-01"/>
    <x v="2"/>
    <n v="201600"/>
    <x v="5"/>
    <x v="0"/>
    <x v="0"/>
    <n v="72"/>
    <n v="53"/>
    <n v="107028606"/>
    <s v="1.6.1"/>
    <n v="141934"/>
  </r>
  <r>
    <s v="2016-01"/>
    <x v="2"/>
    <n v="201600"/>
    <x v="5"/>
    <x v="1"/>
    <x v="1"/>
    <n v="143"/>
    <n v="58"/>
    <n v="107028607"/>
    <s v="1.6.2"/>
    <n v="-328.1"/>
  </r>
  <r>
    <s v="2016-01"/>
    <x v="2"/>
    <n v="2016000224"/>
    <x v="0"/>
    <x v="0"/>
    <x v="0"/>
    <n v="72"/>
    <n v="63"/>
    <n v="107028608"/>
    <s v="2.1.1"/>
    <n v="413656"/>
  </r>
  <r>
    <s v="2016-01"/>
    <x v="2"/>
    <n v="2016000224"/>
    <x v="0"/>
    <x v="1"/>
    <x v="1"/>
    <n v="143"/>
    <n v="68"/>
    <n v="107028609"/>
    <s v="2.1.2"/>
    <n v="15714.8"/>
  </r>
  <r>
    <s v="2016-01"/>
    <x v="1"/>
    <n v="2016000224"/>
    <x v="1"/>
    <x v="0"/>
    <x v="0"/>
    <n v="72"/>
    <n v="73"/>
    <n v="107028610"/>
    <s v="2.2.1"/>
    <n v="370737"/>
  </r>
  <r>
    <s v="2016-01"/>
    <x v="3"/>
    <n v="2016000224"/>
    <x v="1"/>
    <x v="1"/>
    <x v="1"/>
    <n v="143"/>
    <n v="78"/>
    <n v="107028611"/>
    <s v="2.2.2"/>
    <n v="14084.3"/>
  </r>
  <r>
    <s v="2016-01"/>
    <x v="3"/>
    <n v="2016000224"/>
    <x v="2"/>
    <x v="0"/>
    <x v="0"/>
    <n v="72"/>
    <n v="83"/>
    <n v="107028612"/>
    <s v="2.3.1"/>
    <n v="-42919"/>
  </r>
  <r>
    <s v="2016-01"/>
    <x v="3"/>
    <n v="2016000224"/>
    <x v="2"/>
    <x v="1"/>
    <x v="1"/>
    <n v="143"/>
    <n v="88"/>
    <n v="107028613"/>
    <s v="2.3.2"/>
    <n v="-1630.5"/>
  </r>
  <r>
    <s v="2016-01"/>
    <x v="3"/>
    <n v="2016000224"/>
    <x v="3"/>
    <x v="0"/>
    <x v="0"/>
    <n v="72"/>
    <n v="93"/>
    <n v="107028614"/>
    <s v="2.4.1"/>
    <n v="7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41FA5D-6F01-4E1C-98B9-8E0B9B2C727E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Q3:R8" firstHeaderRow="1" firstDataRow="1" firstDataCol="1"/>
  <pivotFields count="11"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VALUE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2CAB4-B73B-4B5B-A2B7-76B6FCD8B2D6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M3:N6" firstHeaderRow="1" firstDataRow="1" firstDataCol="1"/>
  <pivotFields count="11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VECTOR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AC455-9FAF-4373-B77C-589342683E20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3:J6" firstHeaderRow="1" firstDataRow="1" firstDataCol="1"/>
  <pivotFields count="11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SCALAR_ID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DEEF5A-1B88-4079-BA5D-70B2A6597BD3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3:F10" firstHeaderRow="1" firstDataRow="1" firstDataCol="1"/>
  <pivotFields count="11">
    <pivotField showAll="0"/>
    <pivotField showAll="0"/>
    <pivotField showAll="0"/>
    <pivotField axis="axisRow" showAll="0">
      <items count="7">
        <item x="1"/>
        <item x="3"/>
        <item x="2"/>
        <item x="0"/>
        <item x="5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OM_ID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54492-C882-4C3D-97BD-3EF2F397E4C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11">
    <pivotField showAll="0"/>
    <pivotField axis="axisRow" showAll="0">
      <items count="5">
        <item x="0"/>
        <item x="3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DGUID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94FC-6644-4096-9BE9-A2CD0363FA9D}">
  <dimension ref="A3:R10"/>
  <sheetViews>
    <sheetView topLeftCell="G2" workbookViewId="0">
      <selection activeCell="Q4" sqref="Q4"/>
    </sheetView>
  </sheetViews>
  <sheetFormatPr defaultRowHeight="14.4" x14ac:dyDescent="0.3"/>
  <cols>
    <col min="1" max="1" width="12.5546875" bestFit="1" customWidth="1"/>
    <col min="2" max="2" width="13.109375" bestFit="1" customWidth="1"/>
    <col min="5" max="5" width="22.5546875" bestFit="1" customWidth="1"/>
    <col min="6" max="6" width="14.77734375" bestFit="1" customWidth="1"/>
    <col min="9" max="9" width="12.5546875" bestFit="1" customWidth="1"/>
    <col min="10" max="10" width="16.88671875" bestFit="1" customWidth="1"/>
    <col min="13" max="13" width="12.5546875" bestFit="1" customWidth="1"/>
    <col min="14" max="14" width="14.33203125" bestFit="1" customWidth="1"/>
    <col min="17" max="17" width="12.5546875" bestFit="1" customWidth="1"/>
    <col min="18" max="18" width="13.21875" bestFit="1" customWidth="1"/>
  </cols>
  <sheetData>
    <row r="3" spans="1:18" x14ac:dyDescent="0.3">
      <c r="A3" s="1" t="s">
        <v>48</v>
      </c>
      <c r="B3" t="s">
        <v>50</v>
      </c>
      <c r="E3" s="1" t="s">
        <v>48</v>
      </c>
      <c r="F3" t="s">
        <v>51</v>
      </c>
      <c r="I3" s="1" t="s">
        <v>48</v>
      </c>
      <c r="J3" t="s">
        <v>52</v>
      </c>
      <c r="M3" s="1" t="s">
        <v>48</v>
      </c>
      <c r="N3" t="s">
        <v>53</v>
      </c>
      <c r="Q3" s="1" t="s">
        <v>48</v>
      </c>
      <c r="R3" t="s">
        <v>54</v>
      </c>
    </row>
    <row r="4" spans="1:18" x14ac:dyDescent="0.3">
      <c r="A4" s="2" t="s">
        <v>12</v>
      </c>
      <c r="B4" s="3">
        <v>205853788</v>
      </c>
      <c r="E4" s="2" t="s">
        <v>18</v>
      </c>
      <c r="F4" s="3">
        <v>430</v>
      </c>
      <c r="I4" s="2" t="s">
        <v>14</v>
      </c>
      <c r="J4" s="3">
        <v>480</v>
      </c>
      <c r="M4" s="2" t="s">
        <v>14</v>
      </c>
      <c r="N4" s="3">
        <v>1070286050</v>
      </c>
      <c r="Q4" s="2" t="s">
        <v>12</v>
      </c>
      <c r="R4" s="3">
        <v>46294998</v>
      </c>
    </row>
    <row r="5" spans="1:18" x14ac:dyDescent="0.3">
      <c r="A5" s="2" t="s">
        <v>38</v>
      </c>
      <c r="B5" s="3">
        <v>8064000896</v>
      </c>
      <c r="E5" s="2" t="s">
        <v>25</v>
      </c>
      <c r="F5" s="3">
        <v>287</v>
      </c>
      <c r="I5" s="2" t="s">
        <v>16</v>
      </c>
      <c r="J5" s="3">
        <v>432</v>
      </c>
      <c r="M5" s="2" t="s">
        <v>16</v>
      </c>
      <c r="N5" s="3">
        <v>963257445</v>
      </c>
      <c r="Q5" s="2" t="s">
        <v>38</v>
      </c>
      <c r="R5" s="3">
        <v>-23454.2</v>
      </c>
    </row>
    <row r="6" spans="1:18" x14ac:dyDescent="0.3">
      <c r="A6" s="2" t="s">
        <v>23</v>
      </c>
      <c r="B6" s="3">
        <v>2020233848</v>
      </c>
      <c r="E6" s="2" t="s">
        <v>21</v>
      </c>
      <c r="F6" s="3">
        <v>430</v>
      </c>
      <c r="I6" s="2" t="s">
        <v>49</v>
      </c>
      <c r="J6" s="3">
        <v>912</v>
      </c>
      <c r="M6" s="2" t="s">
        <v>49</v>
      </c>
      <c r="N6" s="3">
        <v>2033543495</v>
      </c>
      <c r="Q6" s="2" t="s">
        <v>23</v>
      </c>
      <c r="R6" s="3">
        <v>273741.40000000002</v>
      </c>
    </row>
    <row r="7" spans="1:18" x14ac:dyDescent="0.3">
      <c r="A7" s="2" t="s">
        <v>28</v>
      </c>
      <c r="B7" s="3">
        <v>4034439808</v>
      </c>
      <c r="E7" s="2" t="s">
        <v>13</v>
      </c>
      <c r="F7" s="3">
        <v>430</v>
      </c>
      <c r="Q7" s="2" t="s">
        <v>28</v>
      </c>
      <c r="R7" s="3">
        <v>3715340.6999999997</v>
      </c>
    </row>
    <row r="8" spans="1:18" x14ac:dyDescent="0.3">
      <c r="A8" s="2" t="s">
        <v>49</v>
      </c>
      <c r="B8" s="3">
        <v>14324528340</v>
      </c>
      <c r="E8" s="2" t="s">
        <v>32</v>
      </c>
      <c r="F8" s="3">
        <v>215</v>
      </c>
      <c r="Q8" s="2" t="s">
        <v>49</v>
      </c>
      <c r="R8" s="3">
        <v>50260625.899999999</v>
      </c>
    </row>
    <row r="9" spans="1:18" x14ac:dyDescent="0.3">
      <c r="E9" s="2" t="s">
        <v>29</v>
      </c>
      <c r="F9" s="3">
        <v>215</v>
      </c>
    </row>
    <row r="10" spans="1:18" x14ac:dyDescent="0.3">
      <c r="E10" s="2" t="s">
        <v>49</v>
      </c>
      <c r="F10" s="3">
        <v>2007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6F7-1FEA-44D4-9AA1-020CBD45738A}">
  <dimension ref="A1:K20"/>
  <sheetViews>
    <sheetView workbookViewId="0">
      <selection activeCell="C4" sqref="A1:K20"/>
    </sheetView>
  </sheetViews>
  <sheetFormatPr defaultRowHeight="14.4" x14ac:dyDescent="0.3"/>
  <cols>
    <col min="2" max="2" width="18.33203125" customWidth="1"/>
    <col min="3" max="3" width="19.21875" customWidth="1"/>
    <col min="5" max="5" width="19.33203125" customWidth="1"/>
    <col min="6" max="6" width="16.109375" customWidth="1"/>
    <col min="8" max="8" width="13.5546875" customWidth="1"/>
    <col min="9" max="9" width="14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201600</v>
      </c>
      <c r="D2" t="s">
        <v>13</v>
      </c>
      <c r="E2" t="s">
        <v>14</v>
      </c>
      <c r="F2" t="s">
        <v>14</v>
      </c>
      <c r="G2">
        <v>72</v>
      </c>
      <c r="H2">
        <v>3</v>
      </c>
      <c r="I2">
        <v>107028596</v>
      </c>
      <c r="J2" t="s">
        <v>15</v>
      </c>
      <c r="K2">
        <v>25095630</v>
      </c>
    </row>
    <row r="3" spans="1:11" x14ac:dyDescent="0.3">
      <c r="A3" t="s">
        <v>11</v>
      </c>
      <c r="B3" t="s">
        <v>12</v>
      </c>
      <c r="C3">
        <v>20160</v>
      </c>
      <c r="D3" t="s">
        <v>13</v>
      </c>
      <c r="E3" t="s">
        <v>16</v>
      </c>
      <c r="F3" t="s">
        <v>16</v>
      </c>
      <c r="G3">
        <v>143</v>
      </c>
      <c r="H3">
        <f>H2+5</f>
        <v>8</v>
      </c>
      <c r="I3">
        <v>107028597</v>
      </c>
      <c r="J3" t="s">
        <v>17</v>
      </c>
      <c r="K3">
        <v>985574.5</v>
      </c>
    </row>
    <row r="4" spans="1:11" x14ac:dyDescent="0.3">
      <c r="A4" t="s">
        <v>11</v>
      </c>
      <c r="B4" t="s">
        <v>12</v>
      </c>
      <c r="C4">
        <v>2016000</v>
      </c>
      <c r="D4" t="s">
        <v>18</v>
      </c>
      <c r="E4" t="s">
        <v>14</v>
      </c>
      <c r="F4" t="s">
        <v>14</v>
      </c>
      <c r="G4">
        <v>72</v>
      </c>
      <c r="H4">
        <f t="shared" ref="H4:H20" si="0">H3+5</f>
        <v>13</v>
      </c>
      <c r="I4">
        <v>107028598</v>
      </c>
      <c r="J4" t="s">
        <v>19</v>
      </c>
      <c r="K4">
        <v>22220401</v>
      </c>
    </row>
    <row r="5" spans="1:11" x14ac:dyDescent="0.3">
      <c r="A5" t="s">
        <v>11</v>
      </c>
      <c r="B5" t="s">
        <v>12</v>
      </c>
      <c r="C5">
        <v>2016004</v>
      </c>
      <c r="D5" t="s">
        <v>18</v>
      </c>
      <c r="E5" t="s">
        <v>16</v>
      </c>
      <c r="F5" t="s">
        <v>16</v>
      </c>
      <c r="G5">
        <v>143</v>
      </c>
      <c r="H5">
        <f t="shared" si="0"/>
        <v>18</v>
      </c>
      <c r="I5">
        <v>107028599</v>
      </c>
      <c r="J5" t="s">
        <v>20</v>
      </c>
      <c r="K5">
        <v>868621.5</v>
      </c>
    </row>
    <row r="6" spans="1:11" x14ac:dyDescent="0.3">
      <c r="A6" t="s">
        <v>11</v>
      </c>
      <c r="B6" t="s">
        <v>12</v>
      </c>
      <c r="C6">
        <v>201600024</v>
      </c>
      <c r="D6" t="s">
        <v>21</v>
      </c>
      <c r="E6" t="s">
        <v>14</v>
      </c>
      <c r="F6" t="s">
        <v>14</v>
      </c>
      <c r="G6">
        <v>72</v>
      </c>
      <c r="H6">
        <f t="shared" si="0"/>
        <v>23</v>
      </c>
      <c r="I6">
        <v>107028600</v>
      </c>
      <c r="J6" t="s">
        <v>22</v>
      </c>
      <c r="K6">
        <v>-2875229</v>
      </c>
    </row>
    <row r="7" spans="1:11" x14ac:dyDescent="0.3">
      <c r="A7" t="s">
        <v>11</v>
      </c>
      <c r="B7" t="s">
        <v>23</v>
      </c>
      <c r="C7">
        <v>2016024</v>
      </c>
      <c r="D7" t="s">
        <v>21</v>
      </c>
      <c r="E7" t="s">
        <v>16</v>
      </c>
      <c r="F7" t="s">
        <v>16</v>
      </c>
      <c r="G7">
        <v>143</v>
      </c>
      <c r="H7">
        <f t="shared" si="0"/>
        <v>28</v>
      </c>
      <c r="I7">
        <v>107028601</v>
      </c>
      <c r="J7" t="s">
        <v>24</v>
      </c>
      <c r="K7">
        <v>-107571.7</v>
      </c>
    </row>
    <row r="8" spans="1:11" x14ac:dyDescent="0.3">
      <c r="A8" t="s">
        <v>11</v>
      </c>
      <c r="B8" t="s">
        <v>23</v>
      </c>
      <c r="C8">
        <v>201600</v>
      </c>
      <c r="D8" t="s">
        <v>25</v>
      </c>
      <c r="E8" t="s">
        <v>14</v>
      </c>
      <c r="F8" t="s">
        <v>14</v>
      </c>
      <c r="G8">
        <v>72</v>
      </c>
      <c r="H8">
        <f t="shared" si="0"/>
        <v>33</v>
      </c>
      <c r="I8">
        <v>107028602</v>
      </c>
      <c r="J8" t="s">
        <v>26</v>
      </c>
      <c r="K8">
        <v>10184</v>
      </c>
    </row>
    <row r="9" spans="1:11" x14ac:dyDescent="0.3">
      <c r="A9" t="s">
        <v>11</v>
      </c>
      <c r="B9" t="s">
        <v>23</v>
      </c>
      <c r="C9">
        <v>2016000</v>
      </c>
      <c r="D9" t="s">
        <v>25</v>
      </c>
      <c r="E9" t="s">
        <v>16</v>
      </c>
      <c r="F9" t="s">
        <v>16</v>
      </c>
      <c r="G9">
        <v>143</v>
      </c>
      <c r="H9">
        <f t="shared" si="0"/>
        <v>38</v>
      </c>
      <c r="I9">
        <v>107028603</v>
      </c>
      <c r="J9" t="s">
        <v>27</v>
      </c>
      <c r="K9">
        <v>392.1</v>
      </c>
    </row>
    <row r="10" spans="1:11" x14ac:dyDescent="0.3">
      <c r="A10" t="s">
        <v>11</v>
      </c>
      <c r="B10" t="s">
        <v>28</v>
      </c>
      <c r="C10">
        <v>2016000</v>
      </c>
      <c r="D10" t="s">
        <v>29</v>
      </c>
      <c r="E10" t="s">
        <v>14</v>
      </c>
      <c r="F10" t="s">
        <v>14</v>
      </c>
      <c r="G10">
        <v>72</v>
      </c>
      <c r="H10">
        <f t="shared" si="0"/>
        <v>43</v>
      </c>
      <c r="I10">
        <v>107028604</v>
      </c>
      <c r="J10" t="s">
        <v>30</v>
      </c>
      <c r="K10">
        <v>3027347</v>
      </c>
    </row>
    <row r="11" spans="1:11" x14ac:dyDescent="0.3">
      <c r="A11" t="s">
        <v>11</v>
      </c>
      <c r="B11" t="s">
        <v>28</v>
      </c>
      <c r="C11">
        <v>20160</v>
      </c>
      <c r="D11" t="s">
        <v>29</v>
      </c>
      <c r="E11" t="s">
        <v>16</v>
      </c>
      <c r="F11" t="s">
        <v>16</v>
      </c>
      <c r="G11">
        <v>143</v>
      </c>
      <c r="H11">
        <f t="shared" si="0"/>
        <v>48</v>
      </c>
      <c r="I11">
        <v>107028605</v>
      </c>
      <c r="J11" t="s">
        <v>31</v>
      </c>
      <c r="K11">
        <v>117017</v>
      </c>
    </row>
    <row r="12" spans="1:11" x14ac:dyDescent="0.3">
      <c r="A12" t="s">
        <v>11</v>
      </c>
      <c r="B12" t="s">
        <v>28</v>
      </c>
      <c r="C12">
        <v>201600</v>
      </c>
      <c r="D12" t="s">
        <v>32</v>
      </c>
      <c r="E12" t="s">
        <v>14</v>
      </c>
      <c r="F12" t="s">
        <v>14</v>
      </c>
      <c r="G12">
        <v>72</v>
      </c>
      <c r="H12">
        <f t="shared" si="0"/>
        <v>53</v>
      </c>
      <c r="I12">
        <v>107028606</v>
      </c>
      <c r="J12" t="s">
        <v>33</v>
      </c>
      <c r="K12">
        <v>141934</v>
      </c>
    </row>
    <row r="13" spans="1:11" x14ac:dyDescent="0.3">
      <c r="A13" t="s">
        <v>11</v>
      </c>
      <c r="B13" t="s">
        <v>28</v>
      </c>
      <c r="C13">
        <v>201600</v>
      </c>
      <c r="D13" t="s">
        <v>32</v>
      </c>
      <c r="E13" t="s">
        <v>16</v>
      </c>
      <c r="F13" t="s">
        <v>16</v>
      </c>
      <c r="G13">
        <v>143</v>
      </c>
      <c r="H13">
        <f t="shared" si="0"/>
        <v>58</v>
      </c>
      <c r="I13">
        <v>107028607</v>
      </c>
      <c r="J13" t="s">
        <v>34</v>
      </c>
      <c r="K13">
        <v>-328.1</v>
      </c>
    </row>
    <row r="14" spans="1:11" x14ac:dyDescent="0.3">
      <c r="A14" t="s">
        <v>11</v>
      </c>
      <c r="B14" t="s">
        <v>28</v>
      </c>
      <c r="C14">
        <v>2016000224</v>
      </c>
      <c r="D14" t="s">
        <v>13</v>
      </c>
      <c r="E14" t="s">
        <v>14</v>
      </c>
      <c r="F14" t="s">
        <v>14</v>
      </c>
      <c r="G14">
        <v>72</v>
      </c>
      <c r="H14">
        <f t="shared" si="0"/>
        <v>63</v>
      </c>
      <c r="I14">
        <v>107028608</v>
      </c>
      <c r="J14" t="s">
        <v>35</v>
      </c>
      <c r="K14">
        <v>413656</v>
      </c>
    </row>
    <row r="15" spans="1:11" x14ac:dyDescent="0.3">
      <c r="A15" t="s">
        <v>11</v>
      </c>
      <c r="B15" t="s">
        <v>28</v>
      </c>
      <c r="C15">
        <v>2016000224</v>
      </c>
      <c r="D15" t="s">
        <v>13</v>
      </c>
      <c r="E15" t="s">
        <v>16</v>
      </c>
      <c r="F15" t="s">
        <v>16</v>
      </c>
      <c r="G15">
        <v>143</v>
      </c>
      <c r="H15">
        <f t="shared" si="0"/>
        <v>68</v>
      </c>
      <c r="I15">
        <v>107028609</v>
      </c>
      <c r="J15" t="s">
        <v>36</v>
      </c>
      <c r="K15">
        <v>15714.8</v>
      </c>
    </row>
    <row r="16" spans="1:11" x14ac:dyDescent="0.3">
      <c r="A16" t="s">
        <v>11</v>
      </c>
      <c r="B16" t="s">
        <v>23</v>
      </c>
      <c r="C16">
        <v>2016000224</v>
      </c>
      <c r="D16" t="s">
        <v>18</v>
      </c>
      <c r="E16" t="s">
        <v>14</v>
      </c>
      <c r="F16" t="s">
        <v>14</v>
      </c>
      <c r="G16">
        <v>72</v>
      </c>
      <c r="H16">
        <f t="shared" si="0"/>
        <v>73</v>
      </c>
      <c r="I16">
        <v>107028610</v>
      </c>
      <c r="J16" t="s">
        <v>37</v>
      </c>
      <c r="K16">
        <v>370737</v>
      </c>
    </row>
    <row r="17" spans="1:11" x14ac:dyDescent="0.3">
      <c r="A17" t="s">
        <v>11</v>
      </c>
      <c r="B17" t="s">
        <v>38</v>
      </c>
      <c r="C17">
        <v>2016000224</v>
      </c>
      <c r="D17" t="s">
        <v>18</v>
      </c>
      <c r="E17" t="s">
        <v>16</v>
      </c>
      <c r="F17" t="s">
        <v>16</v>
      </c>
      <c r="G17">
        <v>143</v>
      </c>
      <c r="H17">
        <f t="shared" si="0"/>
        <v>78</v>
      </c>
      <c r="I17">
        <v>107028611</v>
      </c>
      <c r="J17" t="s">
        <v>39</v>
      </c>
      <c r="K17">
        <v>14084.3</v>
      </c>
    </row>
    <row r="18" spans="1:11" x14ac:dyDescent="0.3">
      <c r="A18" t="s">
        <v>11</v>
      </c>
      <c r="B18" t="s">
        <v>38</v>
      </c>
      <c r="C18">
        <v>2016000224</v>
      </c>
      <c r="D18" t="s">
        <v>21</v>
      </c>
      <c r="E18" t="s">
        <v>14</v>
      </c>
      <c r="F18" t="s">
        <v>14</v>
      </c>
      <c r="G18">
        <v>72</v>
      </c>
      <c r="H18">
        <f t="shared" si="0"/>
        <v>83</v>
      </c>
      <c r="I18">
        <v>107028612</v>
      </c>
      <c r="J18" t="s">
        <v>40</v>
      </c>
      <c r="K18">
        <v>-42919</v>
      </c>
    </row>
    <row r="19" spans="1:11" x14ac:dyDescent="0.3">
      <c r="A19" t="s">
        <v>11</v>
      </c>
      <c r="B19" t="s">
        <v>38</v>
      </c>
      <c r="C19">
        <v>2016000224</v>
      </c>
      <c r="D19" t="s">
        <v>21</v>
      </c>
      <c r="E19" t="s">
        <v>16</v>
      </c>
      <c r="F19" t="s">
        <v>16</v>
      </c>
      <c r="G19">
        <v>143</v>
      </c>
      <c r="H19">
        <f t="shared" si="0"/>
        <v>88</v>
      </c>
      <c r="I19">
        <v>107028613</v>
      </c>
      <c r="J19" t="s">
        <v>41</v>
      </c>
      <c r="K19">
        <v>-1630.5</v>
      </c>
    </row>
    <row r="20" spans="1:11" x14ac:dyDescent="0.3">
      <c r="A20" t="s">
        <v>11</v>
      </c>
      <c r="B20" t="s">
        <v>38</v>
      </c>
      <c r="C20">
        <v>2016000224</v>
      </c>
      <c r="D20" t="s">
        <v>25</v>
      </c>
      <c r="E20" t="s">
        <v>14</v>
      </c>
      <c r="F20" t="s">
        <v>14</v>
      </c>
      <c r="G20">
        <v>72</v>
      </c>
      <c r="H20">
        <f t="shared" si="0"/>
        <v>93</v>
      </c>
      <c r="I20">
        <v>107028614</v>
      </c>
      <c r="J20" t="s">
        <v>42</v>
      </c>
      <c r="K20">
        <v>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4EA7-A5C6-43B2-99DB-B25623B4E4F6}">
  <dimension ref="A1:A5"/>
  <sheetViews>
    <sheetView workbookViewId="0">
      <selection activeCell="E16" sqref="E16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899A-4D52-472E-B7CC-C8CA53336F07}">
  <dimension ref="A1"/>
  <sheetViews>
    <sheetView showGridLines="0" tabSelected="1" workbookViewId="0">
      <selection activeCell="W13" sqref="W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Datasheet</vt:lpstr>
      <vt:lpstr>Questions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2024-12-14T13:14:16Z</dcterms:created>
  <dcterms:modified xsi:type="dcterms:W3CDTF">2024-12-14T13:47:31Z</dcterms:modified>
</cp:coreProperties>
</file>