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E899BBCD-3AF0-4F3C-9BB2-44BDC3505124}" xr6:coauthVersionLast="47" xr6:coauthVersionMax="47" xr10:uidLastSave="{00000000-0000-0000-0000-000000000000}"/>
  <bookViews>
    <workbookView xWindow="-108" yWindow="-108" windowWidth="23256" windowHeight="12456" xr2:uid="{454CA447-BA1A-4D7D-A241-0EA1907B6200}"/>
  </bookViews>
  <sheets>
    <sheet name="Datasheet" sheetId="1" r:id="rId1"/>
    <sheet name="Questions " sheetId="2" r:id="rId2"/>
    <sheet name="Question 1" sheetId="9" r:id="rId3"/>
    <sheet name="Question 2" sheetId="10" r:id="rId4"/>
    <sheet name="Question 3" sheetId="8" r:id="rId5"/>
    <sheet name="Question 4" sheetId="6" r:id="rId6"/>
    <sheet name="Question 5" sheetId="4" r:id="rId7"/>
    <sheet name="Question 6" sheetId="3" r:id="rId8"/>
    <sheet name="Question 7" sheetId="5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5" l="1"/>
  <c r="M6" i="3"/>
  <c r="L5" i="4"/>
  <c r="L3" i="6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" i="8"/>
  <c r="M6" i="10"/>
  <c r="L18" i="9"/>
</calcChain>
</file>

<file path=xl/sharedStrings.xml><?xml version="1.0" encoding="utf-8"?>
<sst xmlns="http://schemas.openxmlformats.org/spreadsheetml/2006/main" count="1678" uniqueCount="102">
  <si>
    <t>League ID</t>
  </si>
  <si>
    <t>League Name</t>
  </si>
  <si>
    <t>Country</t>
  </si>
  <si>
    <t>Sport</t>
  </si>
  <si>
    <t>Revenue (USD)</t>
  </si>
  <si>
    <t>Average Player Salary (USD)</t>
  </si>
  <si>
    <t>Top Team</t>
  </si>
  <si>
    <t>Total Teams</t>
  </si>
  <si>
    <t>Founded Year</t>
  </si>
  <si>
    <t>Viewership</t>
  </si>
  <si>
    <t>L001</t>
  </si>
  <si>
    <t>Premier League</t>
  </si>
  <si>
    <t>England</t>
  </si>
  <si>
    <t>Football</t>
  </si>
  <si>
    <t>Liverpool</t>
  </si>
  <si>
    <t>L002</t>
  </si>
  <si>
    <t>Serie A</t>
  </si>
  <si>
    <t>India</t>
  </si>
  <si>
    <t>American Football</t>
  </si>
  <si>
    <t>Inter Milan</t>
  </si>
  <si>
    <t>L003</t>
  </si>
  <si>
    <t>IPL</t>
  </si>
  <si>
    <t>Chennai Super Kings</t>
  </si>
  <si>
    <t>L004</t>
  </si>
  <si>
    <t>La Liga</t>
  </si>
  <si>
    <t>Spain</t>
  </si>
  <si>
    <t>Atletico Madrid</t>
  </si>
  <si>
    <t>L005</t>
  </si>
  <si>
    <t>Italy</t>
  </si>
  <si>
    <t>Basketball</t>
  </si>
  <si>
    <t>Juventus</t>
  </si>
  <si>
    <t>L006</t>
  </si>
  <si>
    <t>NFL</t>
  </si>
  <si>
    <t>New England Patriots</t>
  </si>
  <si>
    <t>L007</t>
  </si>
  <si>
    <t>Real Madrid</t>
  </si>
  <si>
    <t>L008</t>
  </si>
  <si>
    <t>L009</t>
  </si>
  <si>
    <t>NBA</t>
  </si>
  <si>
    <t>USA</t>
  </si>
  <si>
    <t>Los Angeles Lakers</t>
  </si>
  <si>
    <t>L010</t>
  </si>
  <si>
    <t>Bundesliga</t>
  </si>
  <si>
    <t>Borussia Dortmund</t>
  </si>
  <si>
    <t>L011</t>
  </si>
  <si>
    <t>Bayern Munich</t>
  </si>
  <si>
    <t>L012</t>
  </si>
  <si>
    <t>France</t>
  </si>
  <si>
    <t>L013</t>
  </si>
  <si>
    <t>L014</t>
  </si>
  <si>
    <t>Green Bay Packers</t>
  </si>
  <si>
    <t>L015</t>
  </si>
  <si>
    <t>L016</t>
  </si>
  <si>
    <t>Ligue 1</t>
  </si>
  <si>
    <t>Germany</t>
  </si>
  <si>
    <t>Cricket</t>
  </si>
  <si>
    <t>Lyon</t>
  </si>
  <si>
    <t>L017</t>
  </si>
  <si>
    <t>L018</t>
  </si>
  <si>
    <t>Miami Heat</t>
  </si>
  <si>
    <t>L019</t>
  </si>
  <si>
    <t>RB Leipzig</t>
  </si>
  <si>
    <t>L020</t>
  </si>
  <si>
    <t>Mumbai Indians</t>
  </si>
  <si>
    <t>L021</t>
  </si>
  <si>
    <t>L022</t>
  </si>
  <si>
    <t>L023</t>
  </si>
  <si>
    <t>L024</t>
  </si>
  <si>
    <t>L025</t>
  </si>
  <si>
    <t>L026</t>
  </si>
  <si>
    <t>L027</t>
  </si>
  <si>
    <t>Kolkata Knight Riders</t>
  </si>
  <si>
    <t>L028</t>
  </si>
  <si>
    <t>Manchester City</t>
  </si>
  <si>
    <t>L029</t>
  </si>
  <si>
    <t>L030</t>
  </si>
  <si>
    <t>Dallas Cowboys</t>
  </si>
  <si>
    <t>L031</t>
  </si>
  <si>
    <t>L032</t>
  </si>
  <si>
    <t>L033</t>
  </si>
  <si>
    <t>Olympique Marseille</t>
  </si>
  <si>
    <t>L034</t>
  </si>
  <si>
    <t>L035</t>
  </si>
  <si>
    <t>L036</t>
  </si>
  <si>
    <t>L037</t>
  </si>
  <si>
    <t>L038</t>
  </si>
  <si>
    <t>L039</t>
  </si>
  <si>
    <t xml:space="preserve">Show the total revenue for england </t>
  </si>
  <si>
    <t>Show the total player salary for Basketball</t>
  </si>
  <si>
    <t>Show the count of team for India</t>
  </si>
  <si>
    <t xml:space="preserve">Show the total viewship for la liga </t>
  </si>
  <si>
    <t>Display the total number of  team for different countries</t>
  </si>
  <si>
    <t>If the viewwership is less than 200 then show the text that the viewership is needed and if high not needed</t>
  </si>
  <si>
    <t>&gt; 400</t>
  </si>
  <si>
    <t xml:space="preserve">Use the dcount function to meet the above criteria </t>
  </si>
  <si>
    <t>&gt;20</t>
  </si>
  <si>
    <t>Show the dsum to for the total teams more than 20 in football</t>
  </si>
  <si>
    <t xml:space="preserve">Answer </t>
  </si>
  <si>
    <t>Answer</t>
  </si>
  <si>
    <t>If the viewership is less than 200 then show the text that the viewership is needed and if high not needed</t>
  </si>
  <si>
    <t>Improve/Not</t>
  </si>
  <si>
    <t>Show the count of team for India for more than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</si>
</sst>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$-C09]#,##0"/>
  </numFmts>
  <fonts count="2" x14ac:knownFonts="1">
    <font>
      <sz val="11"/>
      <color theme="1"/>
      <name val="Calibri"/>
      <family val="2"/>
      <scheme val="minor"/>
    </font>
    <font>
      <sz val="20"/>
      <color theme="1"/>
      <name val="Freestyle Script"/>
      <family val="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4FE20-C8AC-4461-902A-E70D1A973077}">
  <dimension ref="A1:J40"/>
  <sheetViews>
    <sheetView tabSelected="1" zoomScale="85" zoomScaleNormal="85" workbookViewId="0">
      <selection activeCell="G14" sqref="G14"/>
    </sheetView>
  </sheetViews>
  <sheetFormatPr defaultRowHeight="14.4" x14ac:dyDescent="0.3"/>
  <cols>
    <col min="1" max="1" width="14.88671875" customWidth="1"/>
    <col min="2" max="2" width="17.33203125" customWidth="1"/>
    <col min="5" max="5" width="18.21875" customWidth="1"/>
    <col min="6" max="6" width="39.6640625" customWidth="1"/>
    <col min="7" max="7" width="23.44140625" customWidth="1"/>
    <col min="8" max="8" width="13.5546875" customWidth="1"/>
    <col min="9" max="9" width="14" customWidth="1"/>
    <col min="10" max="10" width="15.33203125" customWidth="1"/>
  </cols>
  <sheetData>
    <row r="1" spans="1:10" ht="27" x14ac:dyDescent="0.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t="s">
        <v>10</v>
      </c>
      <c r="B2" t="s">
        <v>11</v>
      </c>
      <c r="C2" t="s">
        <v>12</v>
      </c>
      <c r="D2" t="s">
        <v>13</v>
      </c>
      <c r="E2">
        <v>5275330000</v>
      </c>
      <c r="F2">
        <v>12080000</v>
      </c>
      <c r="G2" t="s">
        <v>14</v>
      </c>
      <c r="H2">
        <v>16</v>
      </c>
      <c r="I2">
        <v>1886</v>
      </c>
      <c r="J2">
        <v>485.9</v>
      </c>
    </row>
    <row r="3" spans="1:10" x14ac:dyDescent="0.3">
      <c r="A3" t="s">
        <v>15</v>
      </c>
      <c r="B3" t="s">
        <v>16</v>
      </c>
      <c r="C3" t="s">
        <v>17</v>
      </c>
      <c r="D3" t="s">
        <v>18</v>
      </c>
      <c r="E3">
        <v>7088640000</v>
      </c>
      <c r="F3">
        <v>6730000</v>
      </c>
      <c r="G3" t="s">
        <v>19</v>
      </c>
      <c r="H3">
        <v>13</v>
      </c>
      <c r="I3">
        <v>1977</v>
      </c>
      <c r="J3">
        <v>135.01</v>
      </c>
    </row>
    <row r="4" spans="1:10" x14ac:dyDescent="0.3">
      <c r="A4" t="s">
        <v>20</v>
      </c>
      <c r="B4" t="s">
        <v>21</v>
      </c>
      <c r="C4" t="s">
        <v>12</v>
      </c>
      <c r="D4" t="s">
        <v>18</v>
      </c>
      <c r="E4">
        <v>7930520000</v>
      </c>
      <c r="F4">
        <v>14360000</v>
      </c>
      <c r="G4" t="s">
        <v>22</v>
      </c>
      <c r="H4">
        <v>13</v>
      </c>
      <c r="I4">
        <v>1979</v>
      </c>
      <c r="J4">
        <v>157.49</v>
      </c>
    </row>
    <row r="5" spans="1:10" x14ac:dyDescent="0.3">
      <c r="A5" t="s">
        <v>23</v>
      </c>
      <c r="B5" t="s">
        <v>24</v>
      </c>
      <c r="C5" t="s">
        <v>25</v>
      </c>
      <c r="D5" t="s">
        <v>18</v>
      </c>
      <c r="E5">
        <v>4972890000</v>
      </c>
      <c r="F5">
        <v>13720000</v>
      </c>
      <c r="G5" t="s">
        <v>26</v>
      </c>
      <c r="H5">
        <v>22</v>
      </c>
      <c r="I5">
        <v>1999</v>
      </c>
      <c r="J5">
        <v>245.71</v>
      </c>
    </row>
    <row r="6" spans="1:10" x14ac:dyDescent="0.3">
      <c r="A6" t="s">
        <v>27</v>
      </c>
      <c r="B6" t="s">
        <v>16</v>
      </c>
      <c r="C6" t="s">
        <v>28</v>
      </c>
      <c r="D6" t="s">
        <v>29</v>
      </c>
      <c r="E6">
        <v>6265740000</v>
      </c>
      <c r="F6">
        <v>7450000</v>
      </c>
      <c r="G6" t="s">
        <v>30</v>
      </c>
      <c r="H6">
        <v>16</v>
      </c>
      <c r="I6">
        <v>1963</v>
      </c>
      <c r="J6">
        <v>52.83</v>
      </c>
    </row>
    <row r="7" spans="1:10" x14ac:dyDescent="0.3">
      <c r="A7" t="s">
        <v>31</v>
      </c>
      <c r="B7" t="s">
        <v>32</v>
      </c>
      <c r="C7" t="s">
        <v>12</v>
      </c>
      <c r="D7" t="s">
        <v>18</v>
      </c>
      <c r="E7">
        <v>6230530000</v>
      </c>
      <c r="F7">
        <v>1640000</v>
      </c>
      <c r="G7" t="s">
        <v>33</v>
      </c>
      <c r="H7">
        <v>28</v>
      </c>
      <c r="I7">
        <v>1924</v>
      </c>
      <c r="J7">
        <v>107.82</v>
      </c>
    </row>
    <row r="8" spans="1:10" x14ac:dyDescent="0.3">
      <c r="A8" t="s">
        <v>34</v>
      </c>
      <c r="B8" t="s">
        <v>24</v>
      </c>
      <c r="C8" t="s">
        <v>25</v>
      </c>
      <c r="D8" t="s">
        <v>29</v>
      </c>
      <c r="E8">
        <v>7764560000</v>
      </c>
      <c r="F8">
        <v>6670000</v>
      </c>
      <c r="G8" t="s">
        <v>35</v>
      </c>
      <c r="H8">
        <v>22</v>
      </c>
      <c r="I8">
        <v>1932</v>
      </c>
      <c r="J8">
        <v>140.43</v>
      </c>
    </row>
    <row r="9" spans="1:10" x14ac:dyDescent="0.3">
      <c r="A9" t="s">
        <v>36</v>
      </c>
      <c r="B9" t="s">
        <v>24</v>
      </c>
      <c r="C9" t="s">
        <v>28</v>
      </c>
      <c r="D9" t="s">
        <v>18</v>
      </c>
      <c r="E9">
        <v>7345940000</v>
      </c>
      <c r="F9">
        <v>3430000</v>
      </c>
      <c r="G9" t="s">
        <v>35</v>
      </c>
      <c r="H9">
        <v>10</v>
      </c>
      <c r="I9">
        <v>1980</v>
      </c>
      <c r="J9">
        <v>150</v>
      </c>
    </row>
    <row r="10" spans="1:10" x14ac:dyDescent="0.3">
      <c r="A10" t="s">
        <v>37</v>
      </c>
      <c r="B10" t="s">
        <v>38</v>
      </c>
      <c r="C10" t="s">
        <v>39</v>
      </c>
      <c r="D10" t="s">
        <v>18</v>
      </c>
      <c r="E10">
        <v>3134960000</v>
      </c>
      <c r="F10">
        <v>6730000</v>
      </c>
      <c r="G10" t="s">
        <v>40</v>
      </c>
      <c r="H10">
        <v>21</v>
      </c>
      <c r="I10">
        <v>1989</v>
      </c>
      <c r="J10">
        <v>488.9</v>
      </c>
    </row>
    <row r="11" spans="1:10" x14ac:dyDescent="0.3">
      <c r="A11" t="s">
        <v>41</v>
      </c>
      <c r="B11" t="s">
        <v>42</v>
      </c>
      <c r="C11" t="s">
        <v>25</v>
      </c>
      <c r="D11" t="s">
        <v>13</v>
      </c>
      <c r="E11">
        <v>3498290000</v>
      </c>
      <c r="F11">
        <v>3080000</v>
      </c>
      <c r="G11" t="s">
        <v>43</v>
      </c>
      <c r="H11">
        <v>29</v>
      </c>
      <c r="I11">
        <v>1981</v>
      </c>
      <c r="J11">
        <v>378.51</v>
      </c>
    </row>
    <row r="12" spans="1:10" x14ac:dyDescent="0.3">
      <c r="A12" t="s">
        <v>44</v>
      </c>
      <c r="B12" t="s">
        <v>42</v>
      </c>
      <c r="C12" t="s">
        <v>17</v>
      </c>
      <c r="D12" t="s">
        <v>29</v>
      </c>
      <c r="E12">
        <v>6989110000</v>
      </c>
      <c r="F12">
        <v>13780000</v>
      </c>
      <c r="G12" t="s">
        <v>45</v>
      </c>
      <c r="H12">
        <v>20</v>
      </c>
      <c r="I12">
        <v>1880</v>
      </c>
      <c r="J12">
        <v>349.45</v>
      </c>
    </row>
    <row r="13" spans="1:10" x14ac:dyDescent="0.3">
      <c r="A13" t="s">
        <v>46</v>
      </c>
      <c r="B13" t="s">
        <v>16</v>
      </c>
      <c r="C13" t="s">
        <v>47</v>
      </c>
      <c r="D13" t="s">
        <v>13</v>
      </c>
      <c r="E13">
        <v>1540640000</v>
      </c>
      <c r="F13">
        <v>1670000</v>
      </c>
      <c r="G13" t="s">
        <v>19</v>
      </c>
      <c r="H13">
        <v>18</v>
      </c>
      <c r="I13">
        <v>2013</v>
      </c>
      <c r="J13">
        <v>315.42</v>
      </c>
    </row>
    <row r="14" spans="1:10" x14ac:dyDescent="0.3">
      <c r="A14" t="s">
        <v>48</v>
      </c>
      <c r="B14" t="s">
        <v>21</v>
      </c>
      <c r="C14" t="s">
        <v>25</v>
      </c>
      <c r="D14" t="s">
        <v>18</v>
      </c>
      <c r="E14">
        <v>3644620000</v>
      </c>
      <c r="F14">
        <v>10230000</v>
      </c>
      <c r="G14" t="s">
        <v>22</v>
      </c>
      <c r="H14">
        <v>16</v>
      </c>
      <c r="I14">
        <v>1958</v>
      </c>
      <c r="J14">
        <v>374.06</v>
      </c>
    </row>
    <row r="15" spans="1:10" x14ac:dyDescent="0.3">
      <c r="A15" t="s">
        <v>49</v>
      </c>
      <c r="B15" t="s">
        <v>32</v>
      </c>
      <c r="C15" t="s">
        <v>28</v>
      </c>
      <c r="D15" t="s">
        <v>18</v>
      </c>
      <c r="E15">
        <v>7845970000</v>
      </c>
      <c r="F15">
        <v>9440000</v>
      </c>
      <c r="G15" t="s">
        <v>50</v>
      </c>
      <c r="H15">
        <v>18</v>
      </c>
      <c r="I15">
        <v>1956</v>
      </c>
      <c r="J15">
        <v>379.94</v>
      </c>
    </row>
    <row r="16" spans="1:10" x14ac:dyDescent="0.3">
      <c r="A16" t="s">
        <v>51</v>
      </c>
      <c r="B16" t="s">
        <v>21</v>
      </c>
      <c r="C16" t="s">
        <v>47</v>
      </c>
      <c r="D16" t="s">
        <v>18</v>
      </c>
      <c r="E16">
        <v>5012560000</v>
      </c>
      <c r="F16">
        <v>2480000</v>
      </c>
      <c r="G16" t="s">
        <v>22</v>
      </c>
      <c r="H16">
        <v>12</v>
      </c>
      <c r="I16">
        <v>1944</v>
      </c>
      <c r="J16">
        <v>490.29</v>
      </c>
    </row>
    <row r="17" spans="1:10" x14ac:dyDescent="0.3">
      <c r="A17" t="s">
        <v>52</v>
      </c>
      <c r="B17" t="s">
        <v>53</v>
      </c>
      <c r="C17" t="s">
        <v>54</v>
      </c>
      <c r="D17" t="s">
        <v>55</v>
      </c>
      <c r="E17">
        <v>5064830000</v>
      </c>
      <c r="F17">
        <v>14910000</v>
      </c>
      <c r="G17" t="s">
        <v>56</v>
      </c>
      <c r="H17">
        <v>31</v>
      </c>
      <c r="I17">
        <v>1893</v>
      </c>
      <c r="J17">
        <v>259.39</v>
      </c>
    </row>
    <row r="18" spans="1:10" x14ac:dyDescent="0.3">
      <c r="A18" t="s">
        <v>57</v>
      </c>
      <c r="B18" t="s">
        <v>24</v>
      </c>
      <c r="C18" t="s">
        <v>39</v>
      </c>
      <c r="D18" t="s">
        <v>18</v>
      </c>
      <c r="E18">
        <v>6655720000</v>
      </c>
      <c r="F18">
        <v>2150000</v>
      </c>
      <c r="G18" t="s">
        <v>26</v>
      </c>
      <c r="H18">
        <v>19</v>
      </c>
      <c r="I18">
        <v>2018</v>
      </c>
      <c r="J18">
        <v>315.92</v>
      </c>
    </row>
    <row r="19" spans="1:10" x14ac:dyDescent="0.3">
      <c r="A19" t="s">
        <v>58</v>
      </c>
      <c r="B19" t="s">
        <v>38</v>
      </c>
      <c r="C19" t="s">
        <v>47</v>
      </c>
      <c r="D19" t="s">
        <v>13</v>
      </c>
      <c r="E19">
        <v>3989320000</v>
      </c>
      <c r="F19">
        <v>13480000</v>
      </c>
      <c r="G19" t="s">
        <v>59</v>
      </c>
      <c r="H19">
        <v>23</v>
      </c>
      <c r="I19">
        <v>1889</v>
      </c>
      <c r="J19">
        <v>470.62</v>
      </c>
    </row>
    <row r="20" spans="1:10" x14ac:dyDescent="0.3">
      <c r="A20" t="s">
        <v>60</v>
      </c>
      <c r="B20" t="s">
        <v>42</v>
      </c>
      <c r="C20" t="s">
        <v>17</v>
      </c>
      <c r="D20" t="s">
        <v>55</v>
      </c>
      <c r="E20">
        <v>5922640000</v>
      </c>
      <c r="F20">
        <v>7580000</v>
      </c>
      <c r="G20" t="s">
        <v>61</v>
      </c>
      <c r="H20">
        <v>13</v>
      </c>
      <c r="I20">
        <v>1996</v>
      </c>
      <c r="J20">
        <v>181.48</v>
      </c>
    </row>
    <row r="21" spans="1:10" x14ac:dyDescent="0.3">
      <c r="A21" t="s">
        <v>62</v>
      </c>
      <c r="B21" t="s">
        <v>21</v>
      </c>
      <c r="C21" t="s">
        <v>17</v>
      </c>
      <c r="D21" t="s">
        <v>29</v>
      </c>
      <c r="E21">
        <v>2575200000</v>
      </c>
      <c r="F21">
        <v>10800000</v>
      </c>
      <c r="G21" t="s">
        <v>63</v>
      </c>
      <c r="H21">
        <v>31</v>
      </c>
      <c r="I21">
        <v>1921</v>
      </c>
      <c r="J21">
        <v>113</v>
      </c>
    </row>
    <row r="22" spans="1:10" x14ac:dyDescent="0.3">
      <c r="A22" t="s">
        <v>64</v>
      </c>
      <c r="B22" t="s">
        <v>53</v>
      </c>
      <c r="C22" t="s">
        <v>17</v>
      </c>
      <c r="D22" t="s">
        <v>13</v>
      </c>
      <c r="E22">
        <v>4147490000</v>
      </c>
      <c r="F22">
        <v>5650000</v>
      </c>
      <c r="G22" t="s">
        <v>56</v>
      </c>
      <c r="H22">
        <v>10</v>
      </c>
      <c r="I22">
        <v>1895</v>
      </c>
      <c r="J22">
        <v>343.04</v>
      </c>
    </row>
    <row r="23" spans="1:10" x14ac:dyDescent="0.3">
      <c r="A23" t="s">
        <v>65</v>
      </c>
      <c r="B23" t="s">
        <v>32</v>
      </c>
      <c r="C23" t="s">
        <v>54</v>
      </c>
      <c r="D23" t="s">
        <v>29</v>
      </c>
      <c r="E23">
        <v>689460000</v>
      </c>
      <c r="F23">
        <v>5000000</v>
      </c>
      <c r="G23" t="s">
        <v>50</v>
      </c>
      <c r="H23">
        <v>13</v>
      </c>
      <c r="I23">
        <v>1968</v>
      </c>
      <c r="J23">
        <v>176.73</v>
      </c>
    </row>
    <row r="24" spans="1:10" x14ac:dyDescent="0.3">
      <c r="A24" t="s">
        <v>66</v>
      </c>
      <c r="B24" t="s">
        <v>38</v>
      </c>
      <c r="C24" t="s">
        <v>28</v>
      </c>
      <c r="D24" t="s">
        <v>55</v>
      </c>
      <c r="E24">
        <v>6817730000</v>
      </c>
      <c r="F24">
        <v>2360000</v>
      </c>
      <c r="G24" t="s">
        <v>59</v>
      </c>
      <c r="H24">
        <v>17</v>
      </c>
      <c r="I24">
        <v>1904</v>
      </c>
      <c r="J24">
        <v>75.91</v>
      </c>
    </row>
    <row r="25" spans="1:10" x14ac:dyDescent="0.3">
      <c r="A25" t="s">
        <v>67</v>
      </c>
      <c r="B25" t="s">
        <v>38</v>
      </c>
      <c r="C25" t="s">
        <v>54</v>
      </c>
      <c r="D25" t="s">
        <v>13</v>
      </c>
      <c r="E25">
        <v>6797150000</v>
      </c>
      <c r="F25">
        <v>3710000</v>
      </c>
      <c r="G25" t="s">
        <v>59</v>
      </c>
      <c r="H25">
        <v>29</v>
      </c>
      <c r="I25">
        <v>1896</v>
      </c>
      <c r="J25">
        <v>77.239999999999995</v>
      </c>
    </row>
    <row r="26" spans="1:10" x14ac:dyDescent="0.3">
      <c r="A26" t="s">
        <v>68</v>
      </c>
      <c r="B26" t="s">
        <v>32</v>
      </c>
      <c r="C26" t="s">
        <v>12</v>
      </c>
      <c r="D26" t="s">
        <v>18</v>
      </c>
      <c r="E26">
        <v>651960000</v>
      </c>
      <c r="F26">
        <v>1520000</v>
      </c>
      <c r="G26" t="s">
        <v>50</v>
      </c>
      <c r="H26">
        <v>21</v>
      </c>
      <c r="I26">
        <v>1957</v>
      </c>
      <c r="J26">
        <v>229.16</v>
      </c>
    </row>
    <row r="27" spans="1:10" x14ac:dyDescent="0.3">
      <c r="A27" t="s">
        <v>69</v>
      </c>
      <c r="B27" t="s">
        <v>24</v>
      </c>
      <c r="C27" t="s">
        <v>25</v>
      </c>
      <c r="D27" t="s">
        <v>29</v>
      </c>
      <c r="E27">
        <v>3391810000</v>
      </c>
      <c r="F27">
        <v>9290000</v>
      </c>
      <c r="G27" t="s">
        <v>26</v>
      </c>
      <c r="H27">
        <v>11</v>
      </c>
      <c r="I27">
        <v>1897</v>
      </c>
      <c r="J27">
        <v>241.97</v>
      </c>
    </row>
    <row r="28" spans="1:10" x14ac:dyDescent="0.3">
      <c r="A28" t="s">
        <v>70</v>
      </c>
      <c r="B28" t="s">
        <v>21</v>
      </c>
      <c r="C28" t="s">
        <v>54</v>
      </c>
      <c r="D28" t="s">
        <v>29</v>
      </c>
      <c r="E28">
        <v>4922160000</v>
      </c>
      <c r="F28">
        <v>3330000</v>
      </c>
      <c r="G28" t="s">
        <v>71</v>
      </c>
      <c r="H28">
        <v>12</v>
      </c>
      <c r="I28">
        <v>1958</v>
      </c>
      <c r="J28">
        <v>449.12</v>
      </c>
    </row>
    <row r="29" spans="1:10" x14ac:dyDescent="0.3">
      <c r="A29" t="s">
        <v>72</v>
      </c>
      <c r="B29" t="s">
        <v>11</v>
      </c>
      <c r="C29" t="s">
        <v>47</v>
      </c>
      <c r="D29" t="s">
        <v>13</v>
      </c>
      <c r="E29">
        <v>3507130000</v>
      </c>
      <c r="F29">
        <v>3990000</v>
      </c>
      <c r="G29" t="s">
        <v>73</v>
      </c>
      <c r="H29">
        <v>23</v>
      </c>
      <c r="I29">
        <v>1918</v>
      </c>
      <c r="J29">
        <v>418.48</v>
      </c>
    </row>
    <row r="30" spans="1:10" x14ac:dyDescent="0.3">
      <c r="A30" t="s">
        <v>74</v>
      </c>
      <c r="B30" t="s">
        <v>53</v>
      </c>
      <c r="C30" t="s">
        <v>28</v>
      </c>
      <c r="D30" t="s">
        <v>29</v>
      </c>
      <c r="E30">
        <v>1563060000</v>
      </c>
      <c r="F30">
        <v>8199999.9999999898</v>
      </c>
      <c r="G30" t="s">
        <v>56</v>
      </c>
      <c r="H30">
        <v>20</v>
      </c>
      <c r="I30">
        <v>1901</v>
      </c>
      <c r="J30">
        <v>479.87</v>
      </c>
    </row>
    <row r="31" spans="1:10" x14ac:dyDescent="0.3">
      <c r="A31" t="s">
        <v>75</v>
      </c>
      <c r="B31" t="s">
        <v>32</v>
      </c>
      <c r="C31" t="s">
        <v>12</v>
      </c>
      <c r="D31" t="s">
        <v>18</v>
      </c>
      <c r="E31">
        <v>3616740000</v>
      </c>
      <c r="F31">
        <v>6240000</v>
      </c>
      <c r="G31" t="s">
        <v>76</v>
      </c>
      <c r="H31">
        <v>24</v>
      </c>
      <c r="I31">
        <v>1980</v>
      </c>
      <c r="J31">
        <v>360.19</v>
      </c>
    </row>
    <row r="32" spans="1:10" x14ac:dyDescent="0.3">
      <c r="A32" t="s">
        <v>77</v>
      </c>
      <c r="B32" t="s">
        <v>21</v>
      </c>
      <c r="C32" t="s">
        <v>54</v>
      </c>
      <c r="D32" t="s">
        <v>55</v>
      </c>
      <c r="E32">
        <v>5011900000</v>
      </c>
      <c r="F32">
        <v>13880000</v>
      </c>
      <c r="G32" t="s">
        <v>22</v>
      </c>
      <c r="H32">
        <v>27</v>
      </c>
      <c r="I32">
        <v>2015</v>
      </c>
      <c r="J32">
        <v>331.61</v>
      </c>
    </row>
    <row r="33" spans="1:10" x14ac:dyDescent="0.3">
      <c r="A33" t="s">
        <v>78</v>
      </c>
      <c r="B33" t="s">
        <v>32</v>
      </c>
      <c r="C33" t="s">
        <v>28</v>
      </c>
      <c r="D33" t="s">
        <v>18</v>
      </c>
      <c r="E33">
        <v>5560840000</v>
      </c>
      <c r="F33">
        <v>4240000</v>
      </c>
      <c r="G33" t="s">
        <v>33</v>
      </c>
      <c r="H33">
        <v>31</v>
      </c>
      <c r="I33">
        <v>1999</v>
      </c>
      <c r="J33">
        <v>90.55</v>
      </c>
    </row>
    <row r="34" spans="1:10" x14ac:dyDescent="0.3">
      <c r="A34" t="s">
        <v>79</v>
      </c>
      <c r="B34" t="s">
        <v>53</v>
      </c>
      <c r="C34" t="s">
        <v>47</v>
      </c>
      <c r="D34" t="s">
        <v>18</v>
      </c>
      <c r="E34">
        <v>6872600000</v>
      </c>
      <c r="F34">
        <v>5590000</v>
      </c>
      <c r="G34" t="s">
        <v>80</v>
      </c>
      <c r="H34">
        <v>32</v>
      </c>
      <c r="I34">
        <v>1949</v>
      </c>
      <c r="J34">
        <v>304.11</v>
      </c>
    </row>
    <row r="35" spans="1:10" x14ac:dyDescent="0.3">
      <c r="A35" t="s">
        <v>81</v>
      </c>
      <c r="B35" t="s">
        <v>53</v>
      </c>
      <c r="C35" t="s">
        <v>47</v>
      </c>
      <c r="D35" t="s">
        <v>13</v>
      </c>
      <c r="E35">
        <v>2319580000</v>
      </c>
      <c r="F35">
        <v>8720000</v>
      </c>
      <c r="G35" t="s">
        <v>80</v>
      </c>
      <c r="H35">
        <v>11</v>
      </c>
      <c r="I35">
        <v>1955</v>
      </c>
      <c r="J35">
        <v>334.81</v>
      </c>
    </row>
    <row r="36" spans="1:10" x14ac:dyDescent="0.3">
      <c r="A36" t="s">
        <v>82</v>
      </c>
      <c r="B36" t="s">
        <v>38</v>
      </c>
      <c r="C36" t="s">
        <v>25</v>
      </c>
      <c r="D36" t="s">
        <v>13</v>
      </c>
      <c r="E36">
        <v>824350000</v>
      </c>
      <c r="F36">
        <v>13160000</v>
      </c>
      <c r="G36" t="s">
        <v>59</v>
      </c>
      <c r="H36">
        <v>11</v>
      </c>
      <c r="I36">
        <v>1986</v>
      </c>
      <c r="J36">
        <v>107.43</v>
      </c>
    </row>
    <row r="37" spans="1:10" x14ac:dyDescent="0.3">
      <c r="A37" t="s">
        <v>83</v>
      </c>
      <c r="B37" t="s">
        <v>16</v>
      </c>
      <c r="C37" t="s">
        <v>54</v>
      </c>
      <c r="D37" t="s">
        <v>13</v>
      </c>
      <c r="E37">
        <v>2836530000</v>
      </c>
      <c r="F37">
        <v>14080000</v>
      </c>
      <c r="G37" t="s">
        <v>30</v>
      </c>
      <c r="H37">
        <v>22</v>
      </c>
      <c r="I37">
        <v>1911</v>
      </c>
      <c r="J37">
        <v>293.04000000000002</v>
      </c>
    </row>
    <row r="38" spans="1:10" x14ac:dyDescent="0.3">
      <c r="A38" t="s">
        <v>84</v>
      </c>
      <c r="B38" t="s">
        <v>38</v>
      </c>
      <c r="C38" t="s">
        <v>17</v>
      </c>
      <c r="D38" t="s">
        <v>55</v>
      </c>
      <c r="E38">
        <v>1624450000</v>
      </c>
      <c r="F38">
        <v>8350000</v>
      </c>
      <c r="G38" t="s">
        <v>40</v>
      </c>
      <c r="H38">
        <v>26</v>
      </c>
      <c r="I38">
        <v>1943</v>
      </c>
      <c r="J38">
        <v>475.02</v>
      </c>
    </row>
    <row r="39" spans="1:10" x14ac:dyDescent="0.3">
      <c r="A39" t="s">
        <v>85</v>
      </c>
      <c r="B39" t="s">
        <v>38</v>
      </c>
      <c r="C39" t="s">
        <v>17</v>
      </c>
      <c r="D39" t="s">
        <v>13</v>
      </c>
      <c r="E39">
        <v>1689450000</v>
      </c>
      <c r="F39">
        <v>13720000</v>
      </c>
      <c r="G39" t="s">
        <v>40</v>
      </c>
      <c r="H39">
        <v>24</v>
      </c>
      <c r="I39">
        <v>1946</v>
      </c>
      <c r="J39">
        <v>217.16</v>
      </c>
    </row>
    <row r="40" spans="1:10" x14ac:dyDescent="0.3">
      <c r="A40" t="s">
        <v>86</v>
      </c>
      <c r="B40" t="s">
        <v>11</v>
      </c>
      <c r="C40" t="s">
        <v>17</v>
      </c>
      <c r="D40" t="s">
        <v>29</v>
      </c>
      <c r="E40">
        <v>2476070000</v>
      </c>
      <c r="F40">
        <v>13330000</v>
      </c>
      <c r="G40" t="s">
        <v>73</v>
      </c>
      <c r="H40">
        <v>18</v>
      </c>
      <c r="I40">
        <v>1883</v>
      </c>
      <c r="J40">
        <v>175.65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5A924-2714-4576-8CAF-A4EAE2C86743}">
  <dimension ref="A1:D18"/>
  <sheetViews>
    <sheetView workbookViewId="0">
      <selection activeCell="B15" sqref="B15:G18"/>
    </sheetView>
  </sheetViews>
  <sheetFormatPr defaultRowHeight="14.4" x14ac:dyDescent="0.3"/>
  <sheetData>
    <row r="1" spans="1:4" x14ac:dyDescent="0.3">
      <c r="A1" t="s">
        <v>87</v>
      </c>
    </row>
    <row r="2" spans="1:4" x14ac:dyDescent="0.3">
      <c r="A2" t="s">
        <v>88</v>
      </c>
    </row>
    <row r="3" spans="1:4" x14ac:dyDescent="0.3">
      <c r="A3" t="s">
        <v>89</v>
      </c>
    </row>
    <row r="4" spans="1:4" x14ac:dyDescent="0.3">
      <c r="A4" t="s">
        <v>90</v>
      </c>
    </row>
    <row r="5" spans="1:4" x14ac:dyDescent="0.3">
      <c r="A5" t="s">
        <v>91</v>
      </c>
    </row>
    <row r="6" spans="1:4" x14ac:dyDescent="0.3">
      <c r="A6" t="s">
        <v>92</v>
      </c>
    </row>
    <row r="9" spans="1:4" x14ac:dyDescent="0.3">
      <c r="B9" t="s">
        <v>6</v>
      </c>
      <c r="D9" t="s">
        <v>9</v>
      </c>
    </row>
    <row r="10" spans="1:4" x14ac:dyDescent="0.3">
      <c r="B10" t="s">
        <v>35</v>
      </c>
      <c r="D10" t="s">
        <v>93</v>
      </c>
    </row>
    <row r="12" spans="1:4" x14ac:dyDescent="0.3">
      <c r="B12" t="s">
        <v>94</v>
      </c>
    </row>
    <row r="15" spans="1:4" x14ac:dyDescent="0.3">
      <c r="B15" t="s">
        <v>3</v>
      </c>
      <c r="C15" t="s">
        <v>7</v>
      </c>
    </row>
    <row r="16" spans="1:4" x14ac:dyDescent="0.3">
      <c r="B16" t="s">
        <v>13</v>
      </c>
      <c r="C16" t="s">
        <v>95</v>
      </c>
    </row>
    <row r="18" spans="2:2" x14ac:dyDescent="0.3">
      <c r="B18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62EA5-2BF0-4B71-AFD5-B820E9C9C5F4}">
  <dimension ref="A1:L46"/>
  <sheetViews>
    <sheetView workbookViewId="0">
      <selection activeCell="L13" sqref="L13"/>
    </sheetView>
  </sheetViews>
  <sheetFormatPr defaultRowHeight="14.4" x14ac:dyDescent="0.3"/>
  <cols>
    <col min="2" max="2" width="21.5546875" customWidth="1"/>
    <col min="3" max="3" width="11.77734375" customWidth="1"/>
    <col min="4" max="4" width="17.33203125" customWidth="1"/>
    <col min="5" max="5" width="16.77734375" customWidth="1"/>
    <col min="6" max="6" width="29.109375" customWidth="1"/>
    <col min="7" max="7" width="22.6640625" customWidth="1"/>
    <col min="8" max="8" width="15.21875" customWidth="1"/>
    <col min="9" max="9" width="15.88671875" customWidth="1"/>
    <col min="10" max="10" width="15.77734375" customWidth="1"/>
  </cols>
  <sheetData>
    <row r="1" spans="1:10" x14ac:dyDescent="0.3">
      <c r="A1" t="s">
        <v>6</v>
      </c>
      <c r="C1" t="s">
        <v>9</v>
      </c>
    </row>
    <row r="2" spans="1:10" x14ac:dyDescent="0.3">
      <c r="A2" t="s">
        <v>35</v>
      </c>
      <c r="C2" t="s">
        <v>93</v>
      </c>
    </row>
    <row r="4" spans="1:10" x14ac:dyDescent="0.3">
      <c r="A4" t="s">
        <v>94</v>
      </c>
    </row>
    <row r="7" spans="1:10" x14ac:dyDescent="0.3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</row>
    <row r="8" spans="1:10" x14ac:dyDescent="0.3">
      <c r="A8" t="s">
        <v>10</v>
      </c>
      <c r="B8" t="s">
        <v>11</v>
      </c>
      <c r="C8" t="s">
        <v>12</v>
      </c>
      <c r="D8" t="s">
        <v>13</v>
      </c>
      <c r="E8">
        <v>5275330000</v>
      </c>
      <c r="F8">
        <v>12080000</v>
      </c>
      <c r="G8" t="s">
        <v>14</v>
      </c>
      <c r="H8">
        <v>16</v>
      </c>
      <c r="I8">
        <v>1886</v>
      </c>
      <c r="J8">
        <v>485.9</v>
      </c>
    </row>
    <row r="9" spans="1:10" x14ac:dyDescent="0.3">
      <c r="A9" t="s">
        <v>15</v>
      </c>
      <c r="B9" t="s">
        <v>16</v>
      </c>
      <c r="C9" t="s">
        <v>17</v>
      </c>
      <c r="D9" t="s">
        <v>18</v>
      </c>
      <c r="E9">
        <v>7088640000</v>
      </c>
      <c r="F9">
        <v>6730000</v>
      </c>
      <c r="G9" t="s">
        <v>19</v>
      </c>
      <c r="H9">
        <v>13</v>
      </c>
      <c r="I9">
        <v>1977</v>
      </c>
      <c r="J9">
        <v>135.01</v>
      </c>
    </row>
    <row r="10" spans="1:10" x14ac:dyDescent="0.3">
      <c r="A10" t="s">
        <v>20</v>
      </c>
      <c r="B10" t="s">
        <v>21</v>
      </c>
      <c r="C10" t="s">
        <v>12</v>
      </c>
      <c r="D10" t="s">
        <v>18</v>
      </c>
      <c r="E10">
        <v>7930520000</v>
      </c>
      <c r="F10">
        <v>14360000</v>
      </c>
      <c r="G10" t="s">
        <v>22</v>
      </c>
      <c r="H10">
        <v>13</v>
      </c>
      <c r="I10">
        <v>1979</v>
      </c>
      <c r="J10">
        <v>157.49</v>
      </c>
    </row>
    <row r="11" spans="1:10" x14ac:dyDescent="0.3">
      <c r="A11" t="s">
        <v>23</v>
      </c>
      <c r="B11" t="s">
        <v>24</v>
      </c>
      <c r="C11" t="s">
        <v>25</v>
      </c>
      <c r="D11" t="s">
        <v>18</v>
      </c>
      <c r="E11">
        <v>4972890000</v>
      </c>
      <c r="F11">
        <v>13720000</v>
      </c>
      <c r="G11" t="s">
        <v>26</v>
      </c>
      <c r="H11">
        <v>22</v>
      </c>
      <c r="I11">
        <v>1999</v>
      </c>
      <c r="J11">
        <v>245.71</v>
      </c>
    </row>
    <row r="12" spans="1:10" x14ac:dyDescent="0.3">
      <c r="A12" t="s">
        <v>27</v>
      </c>
      <c r="B12" t="s">
        <v>16</v>
      </c>
      <c r="C12" t="s">
        <v>28</v>
      </c>
      <c r="D12" t="s">
        <v>29</v>
      </c>
      <c r="E12">
        <v>6265740000</v>
      </c>
      <c r="F12">
        <v>7450000</v>
      </c>
      <c r="G12" t="s">
        <v>30</v>
      </c>
      <c r="H12">
        <v>16</v>
      </c>
      <c r="I12">
        <v>1963</v>
      </c>
      <c r="J12">
        <v>52.83</v>
      </c>
    </row>
    <row r="13" spans="1:10" x14ac:dyDescent="0.3">
      <c r="A13" t="s">
        <v>31</v>
      </c>
      <c r="B13" t="s">
        <v>32</v>
      </c>
      <c r="C13" t="s">
        <v>12</v>
      </c>
      <c r="D13" t="s">
        <v>18</v>
      </c>
      <c r="E13">
        <v>6230530000</v>
      </c>
      <c r="F13">
        <v>1640000</v>
      </c>
      <c r="G13" t="s">
        <v>33</v>
      </c>
      <c r="H13">
        <v>28</v>
      </c>
      <c r="I13">
        <v>1924</v>
      </c>
      <c r="J13">
        <v>107.82</v>
      </c>
    </row>
    <row r="14" spans="1:10" x14ac:dyDescent="0.3">
      <c r="A14" t="s">
        <v>34</v>
      </c>
      <c r="B14" t="s">
        <v>24</v>
      </c>
      <c r="C14" t="s">
        <v>25</v>
      </c>
      <c r="D14" t="s">
        <v>29</v>
      </c>
      <c r="E14">
        <v>7764560000</v>
      </c>
      <c r="F14">
        <v>6670000</v>
      </c>
      <c r="G14" t="s">
        <v>35</v>
      </c>
      <c r="H14">
        <v>22</v>
      </c>
      <c r="I14">
        <v>1932</v>
      </c>
      <c r="J14">
        <v>140.43</v>
      </c>
    </row>
    <row r="15" spans="1:10" x14ac:dyDescent="0.3">
      <c r="A15" t="s">
        <v>36</v>
      </c>
      <c r="B15" t="s">
        <v>24</v>
      </c>
      <c r="C15" t="s">
        <v>28</v>
      </c>
      <c r="D15" t="s">
        <v>18</v>
      </c>
      <c r="E15">
        <v>7345940000</v>
      </c>
      <c r="F15">
        <v>3430000</v>
      </c>
      <c r="G15" t="s">
        <v>35</v>
      </c>
      <c r="H15">
        <v>10</v>
      </c>
      <c r="I15">
        <v>1980</v>
      </c>
      <c r="J15">
        <v>150</v>
      </c>
    </row>
    <row r="16" spans="1:10" x14ac:dyDescent="0.3">
      <c r="A16" t="s">
        <v>37</v>
      </c>
      <c r="B16" t="s">
        <v>38</v>
      </c>
      <c r="C16" t="s">
        <v>39</v>
      </c>
      <c r="D16" t="s">
        <v>18</v>
      </c>
      <c r="E16">
        <v>3134960000</v>
      </c>
      <c r="F16">
        <v>6730000</v>
      </c>
      <c r="G16" t="s">
        <v>40</v>
      </c>
      <c r="H16">
        <v>21</v>
      </c>
      <c r="I16">
        <v>1989</v>
      </c>
      <c r="J16">
        <v>488.9</v>
      </c>
    </row>
    <row r="17" spans="1:12" x14ac:dyDescent="0.3">
      <c r="A17" t="s">
        <v>41</v>
      </c>
      <c r="B17" t="s">
        <v>42</v>
      </c>
      <c r="C17" t="s">
        <v>25</v>
      </c>
      <c r="D17" t="s">
        <v>13</v>
      </c>
      <c r="E17">
        <v>3498290000</v>
      </c>
      <c r="F17">
        <v>3080000</v>
      </c>
      <c r="G17" t="s">
        <v>43</v>
      </c>
      <c r="H17">
        <v>29</v>
      </c>
      <c r="I17">
        <v>1981</v>
      </c>
      <c r="J17">
        <v>378.51</v>
      </c>
      <c r="L17" t="s">
        <v>97</v>
      </c>
    </row>
    <row r="18" spans="1:12" x14ac:dyDescent="0.3">
      <c r="A18" t="s">
        <v>44</v>
      </c>
      <c r="B18" t="s">
        <v>42</v>
      </c>
      <c r="C18" t="s">
        <v>17</v>
      </c>
      <c r="D18" t="s">
        <v>29</v>
      </c>
      <c r="E18">
        <v>6989110000</v>
      </c>
      <c r="F18">
        <v>13780000</v>
      </c>
      <c r="G18" t="s">
        <v>45</v>
      </c>
      <c r="H18">
        <v>20</v>
      </c>
      <c r="I18">
        <v>1880</v>
      </c>
      <c r="J18">
        <v>349.45</v>
      </c>
      <c r="L18">
        <f>DCOUNT(A7:J46,10,A1:C2)</f>
        <v>0</v>
      </c>
    </row>
    <row r="19" spans="1:12" x14ac:dyDescent="0.3">
      <c r="A19" t="s">
        <v>46</v>
      </c>
      <c r="B19" t="s">
        <v>16</v>
      </c>
      <c r="C19" t="s">
        <v>47</v>
      </c>
      <c r="D19" t="s">
        <v>13</v>
      </c>
      <c r="E19">
        <v>1540640000</v>
      </c>
      <c r="F19">
        <v>1670000</v>
      </c>
      <c r="G19" t="s">
        <v>19</v>
      </c>
      <c r="H19">
        <v>18</v>
      </c>
      <c r="I19">
        <v>2013</v>
      </c>
      <c r="J19">
        <v>315.42</v>
      </c>
    </row>
    <row r="20" spans="1:12" x14ac:dyDescent="0.3">
      <c r="A20" t="s">
        <v>48</v>
      </c>
      <c r="B20" t="s">
        <v>21</v>
      </c>
      <c r="C20" t="s">
        <v>25</v>
      </c>
      <c r="D20" t="s">
        <v>18</v>
      </c>
      <c r="E20">
        <v>3644620000</v>
      </c>
      <c r="F20">
        <v>10230000</v>
      </c>
      <c r="G20" t="s">
        <v>22</v>
      </c>
      <c r="H20">
        <v>16</v>
      </c>
      <c r="I20">
        <v>1958</v>
      </c>
      <c r="J20">
        <v>374.06</v>
      </c>
    </row>
    <row r="21" spans="1:12" x14ac:dyDescent="0.3">
      <c r="A21" t="s">
        <v>49</v>
      </c>
      <c r="B21" t="s">
        <v>32</v>
      </c>
      <c r="C21" t="s">
        <v>28</v>
      </c>
      <c r="D21" t="s">
        <v>18</v>
      </c>
      <c r="E21">
        <v>7845970000</v>
      </c>
      <c r="F21">
        <v>9440000</v>
      </c>
      <c r="G21" t="s">
        <v>50</v>
      </c>
      <c r="H21">
        <v>18</v>
      </c>
      <c r="I21">
        <v>1956</v>
      </c>
      <c r="J21">
        <v>379.94</v>
      </c>
    </row>
    <row r="22" spans="1:12" x14ac:dyDescent="0.3">
      <c r="A22" t="s">
        <v>51</v>
      </c>
      <c r="B22" t="s">
        <v>21</v>
      </c>
      <c r="C22" t="s">
        <v>47</v>
      </c>
      <c r="D22" t="s">
        <v>18</v>
      </c>
      <c r="E22">
        <v>5012560000</v>
      </c>
      <c r="F22">
        <v>2480000</v>
      </c>
      <c r="G22" t="s">
        <v>22</v>
      </c>
      <c r="H22">
        <v>12</v>
      </c>
      <c r="I22">
        <v>1944</v>
      </c>
      <c r="J22">
        <v>490.29</v>
      </c>
    </row>
    <row r="23" spans="1:12" x14ac:dyDescent="0.3">
      <c r="A23" t="s">
        <v>52</v>
      </c>
      <c r="B23" t="s">
        <v>53</v>
      </c>
      <c r="C23" t="s">
        <v>54</v>
      </c>
      <c r="D23" t="s">
        <v>55</v>
      </c>
      <c r="E23">
        <v>5064830000</v>
      </c>
      <c r="F23">
        <v>14910000</v>
      </c>
      <c r="G23" t="s">
        <v>56</v>
      </c>
      <c r="H23">
        <v>31</v>
      </c>
      <c r="I23">
        <v>1893</v>
      </c>
      <c r="J23">
        <v>259.39</v>
      </c>
    </row>
    <row r="24" spans="1:12" x14ac:dyDescent="0.3">
      <c r="A24" t="s">
        <v>57</v>
      </c>
      <c r="B24" t="s">
        <v>24</v>
      </c>
      <c r="C24" t="s">
        <v>39</v>
      </c>
      <c r="D24" t="s">
        <v>18</v>
      </c>
      <c r="E24">
        <v>6655720000</v>
      </c>
      <c r="F24">
        <v>2150000</v>
      </c>
      <c r="G24" t="s">
        <v>26</v>
      </c>
      <c r="H24">
        <v>19</v>
      </c>
      <c r="I24">
        <v>2018</v>
      </c>
      <c r="J24">
        <v>315.92</v>
      </c>
    </row>
    <row r="25" spans="1:12" x14ac:dyDescent="0.3">
      <c r="A25" t="s">
        <v>58</v>
      </c>
      <c r="B25" t="s">
        <v>38</v>
      </c>
      <c r="C25" t="s">
        <v>47</v>
      </c>
      <c r="D25" t="s">
        <v>13</v>
      </c>
      <c r="E25">
        <v>3989320000</v>
      </c>
      <c r="F25">
        <v>13480000</v>
      </c>
      <c r="G25" t="s">
        <v>59</v>
      </c>
      <c r="H25">
        <v>23</v>
      </c>
      <c r="I25">
        <v>1889</v>
      </c>
      <c r="J25">
        <v>470.62</v>
      </c>
    </row>
    <row r="26" spans="1:12" x14ac:dyDescent="0.3">
      <c r="A26" t="s">
        <v>60</v>
      </c>
      <c r="B26" t="s">
        <v>42</v>
      </c>
      <c r="C26" t="s">
        <v>17</v>
      </c>
      <c r="D26" t="s">
        <v>55</v>
      </c>
      <c r="E26">
        <v>5922640000</v>
      </c>
      <c r="F26">
        <v>7580000</v>
      </c>
      <c r="G26" t="s">
        <v>61</v>
      </c>
      <c r="H26">
        <v>13</v>
      </c>
      <c r="I26">
        <v>1996</v>
      </c>
      <c r="J26">
        <v>181.48</v>
      </c>
    </row>
    <row r="27" spans="1:12" x14ac:dyDescent="0.3">
      <c r="A27" t="s">
        <v>62</v>
      </c>
      <c r="B27" t="s">
        <v>21</v>
      </c>
      <c r="C27" t="s">
        <v>17</v>
      </c>
      <c r="D27" t="s">
        <v>29</v>
      </c>
      <c r="E27">
        <v>2575200000</v>
      </c>
      <c r="F27">
        <v>10800000</v>
      </c>
      <c r="G27" t="s">
        <v>63</v>
      </c>
      <c r="H27">
        <v>31</v>
      </c>
      <c r="I27">
        <v>1921</v>
      </c>
      <c r="J27">
        <v>113</v>
      </c>
    </row>
    <row r="28" spans="1:12" x14ac:dyDescent="0.3">
      <c r="A28" t="s">
        <v>64</v>
      </c>
      <c r="B28" t="s">
        <v>53</v>
      </c>
      <c r="C28" t="s">
        <v>17</v>
      </c>
      <c r="D28" t="s">
        <v>13</v>
      </c>
      <c r="E28">
        <v>4147490000</v>
      </c>
      <c r="F28">
        <v>5650000</v>
      </c>
      <c r="G28" t="s">
        <v>56</v>
      </c>
      <c r="H28">
        <v>10</v>
      </c>
      <c r="I28">
        <v>1895</v>
      </c>
      <c r="J28">
        <v>343.04</v>
      </c>
    </row>
    <row r="29" spans="1:12" x14ac:dyDescent="0.3">
      <c r="A29" t="s">
        <v>65</v>
      </c>
      <c r="B29" t="s">
        <v>32</v>
      </c>
      <c r="C29" t="s">
        <v>54</v>
      </c>
      <c r="D29" t="s">
        <v>29</v>
      </c>
      <c r="E29">
        <v>689460000</v>
      </c>
      <c r="F29">
        <v>5000000</v>
      </c>
      <c r="G29" t="s">
        <v>50</v>
      </c>
      <c r="H29">
        <v>13</v>
      </c>
      <c r="I29">
        <v>1968</v>
      </c>
      <c r="J29">
        <v>176.73</v>
      </c>
    </row>
    <row r="30" spans="1:12" x14ac:dyDescent="0.3">
      <c r="A30" t="s">
        <v>66</v>
      </c>
      <c r="B30" t="s">
        <v>38</v>
      </c>
      <c r="C30" t="s">
        <v>28</v>
      </c>
      <c r="D30" t="s">
        <v>55</v>
      </c>
      <c r="E30">
        <v>6817730000</v>
      </c>
      <c r="F30">
        <v>2360000</v>
      </c>
      <c r="G30" t="s">
        <v>59</v>
      </c>
      <c r="H30">
        <v>17</v>
      </c>
      <c r="I30">
        <v>1904</v>
      </c>
      <c r="J30">
        <v>75.91</v>
      </c>
    </row>
    <row r="31" spans="1:12" x14ac:dyDescent="0.3">
      <c r="A31" t="s">
        <v>67</v>
      </c>
      <c r="B31" t="s">
        <v>38</v>
      </c>
      <c r="C31" t="s">
        <v>54</v>
      </c>
      <c r="D31" t="s">
        <v>13</v>
      </c>
      <c r="E31">
        <v>6797150000</v>
      </c>
      <c r="F31">
        <v>3710000</v>
      </c>
      <c r="G31" t="s">
        <v>59</v>
      </c>
      <c r="H31">
        <v>29</v>
      </c>
      <c r="I31">
        <v>1896</v>
      </c>
      <c r="J31">
        <v>77.239999999999995</v>
      </c>
    </row>
    <row r="32" spans="1:12" x14ac:dyDescent="0.3">
      <c r="A32" t="s">
        <v>68</v>
      </c>
      <c r="B32" t="s">
        <v>32</v>
      </c>
      <c r="C32" t="s">
        <v>12</v>
      </c>
      <c r="D32" t="s">
        <v>18</v>
      </c>
      <c r="E32">
        <v>651960000</v>
      </c>
      <c r="F32">
        <v>1520000</v>
      </c>
      <c r="G32" t="s">
        <v>50</v>
      </c>
      <c r="H32">
        <v>21</v>
      </c>
      <c r="I32">
        <v>1957</v>
      </c>
      <c r="J32">
        <v>229.16</v>
      </c>
    </row>
    <row r="33" spans="1:10" x14ac:dyDescent="0.3">
      <c r="A33" t="s">
        <v>69</v>
      </c>
      <c r="B33" t="s">
        <v>24</v>
      </c>
      <c r="C33" t="s">
        <v>25</v>
      </c>
      <c r="D33" t="s">
        <v>29</v>
      </c>
      <c r="E33">
        <v>3391810000</v>
      </c>
      <c r="F33">
        <v>9290000</v>
      </c>
      <c r="G33" t="s">
        <v>26</v>
      </c>
      <c r="H33">
        <v>11</v>
      </c>
      <c r="I33">
        <v>1897</v>
      </c>
      <c r="J33">
        <v>241.97</v>
      </c>
    </row>
    <row r="34" spans="1:10" x14ac:dyDescent="0.3">
      <c r="A34" t="s">
        <v>70</v>
      </c>
      <c r="B34" t="s">
        <v>21</v>
      </c>
      <c r="C34" t="s">
        <v>54</v>
      </c>
      <c r="D34" t="s">
        <v>29</v>
      </c>
      <c r="E34">
        <v>4922160000</v>
      </c>
      <c r="F34">
        <v>3330000</v>
      </c>
      <c r="G34" t="s">
        <v>71</v>
      </c>
      <c r="H34">
        <v>12</v>
      </c>
      <c r="I34">
        <v>1958</v>
      </c>
      <c r="J34">
        <v>449.12</v>
      </c>
    </row>
    <row r="35" spans="1:10" x14ac:dyDescent="0.3">
      <c r="A35" t="s">
        <v>72</v>
      </c>
      <c r="B35" t="s">
        <v>11</v>
      </c>
      <c r="C35" t="s">
        <v>47</v>
      </c>
      <c r="D35" t="s">
        <v>13</v>
      </c>
      <c r="E35">
        <v>3507130000</v>
      </c>
      <c r="F35">
        <v>3990000</v>
      </c>
      <c r="G35" t="s">
        <v>73</v>
      </c>
      <c r="H35">
        <v>23</v>
      </c>
      <c r="I35">
        <v>1918</v>
      </c>
      <c r="J35">
        <v>418.48</v>
      </c>
    </row>
    <row r="36" spans="1:10" x14ac:dyDescent="0.3">
      <c r="A36" t="s">
        <v>74</v>
      </c>
      <c r="B36" t="s">
        <v>53</v>
      </c>
      <c r="C36" t="s">
        <v>28</v>
      </c>
      <c r="D36" t="s">
        <v>29</v>
      </c>
      <c r="E36">
        <v>1563060000</v>
      </c>
      <c r="F36">
        <v>8199999.9999999898</v>
      </c>
      <c r="G36" t="s">
        <v>56</v>
      </c>
      <c r="H36">
        <v>20</v>
      </c>
      <c r="I36">
        <v>1901</v>
      </c>
      <c r="J36">
        <v>479.87</v>
      </c>
    </row>
    <row r="37" spans="1:10" x14ac:dyDescent="0.3">
      <c r="A37" t="s">
        <v>75</v>
      </c>
      <c r="B37" t="s">
        <v>32</v>
      </c>
      <c r="C37" t="s">
        <v>12</v>
      </c>
      <c r="D37" t="s">
        <v>18</v>
      </c>
      <c r="E37">
        <v>3616740000</v>
      </c>
      <c r="F37">
        <v>6240000</v>
      </c>
      <c r="G37" t="s">
        <v>76</v>
      </c>
      <c r="H37">
        <v>24</v>
      </c>
      <c r="I37">
        <v>1980</v>
      </c>
      <c r="J37">
        <v>360.19</v>
      </c>
    </row>
    <row r="38" spans="1:10" x14ac:dyDescent="0.3">
      <c r="A38" t="s">
        <v>77</v>
      </c>
      <c r="B38" t="s">
        <v>21</v>
      </c>
      <c r="C38" t="s">
        <v>54</v>
      </c>
      <c r="D38" t="s">
        <v>55</v>
      </c>
      <c r="E38">
        <v>5011900000</v>
      </c>
      <c r="F38">
        <v>13880000</v>
      </c>
      <c r="G38" t="s">
        <v>22</v>
      </c>
      <c r="H38">
        <v>27</v>
      </c>
      <c r="I38">
        <v>2015</v>
      </c>
      <c r="J38">
        <v>331.61</v>
      </c>
    </row>
    <row r="39" spans="1:10" x14ac:dyDescent="0.3">
      <c r="A39" t="s">
        <v>78</v>
      </c>
      <c r="B39" t="s">
        <v>32</v>
      </c>
      <c r="C39" t="s">
        <v>28</v>
      </c>
      <c r="D39" t="s">
        <v>18</v>
      </c>
      <c r="E39">
        <v>5560840000</v>
      </c>
      <c r="F39">
        <v>4240000</v>
      </c>
      <c r="G39" t="s">
        <v>33</v>
      </c>
      <c r="H39">
        <v>31</v>
      </c>
      <c r="I39">
        <v>1999</v>
      </c>
      <c r="J39">
        <v>90.55</v>
      </c>
    </row>
    <row r="40" spans="1:10" x14ac:dyDescent="0.3">
      <c r="A40" t="s">
        <v>79</v>
      </c>
      <c r="B40" t="s">
        <v>53</v>
      </c>
      <c r="C40" t="s">
        <v>47</v>
      </c>
      <c r="D40" t="s">
        <v>18</v>
      </c>
      <c r="E40">
        <v>6872600000</v>
      </c>
      <c r="F40">
        <v>5590000</v>
      </c>
      <c r="G40" t="s">
        <v>80</v>
      </c>
      <c r="H40">
        <v>32</v>
      </c>
      <c r="I40">
        <v>1949</v>
      </c>
      <c r="J40">
        <v>304.11</v>
      </c>
    </row>
    <row r="41" spans="1:10" x14ac:dyDescent="0.3">
      <c r="A41" t="s">
        <v>81</v>
      </c>
      <c r="B41" t="s">
        <v>53</v>
      </c>
      <c r="C41" t="s">
        <v>47</v>
      </c>
      <c r="D41" t="s">
        <v>13</v>
      </c>
      <c r="E41">
        <v>2319580000</v>
      </c>
      <c r="F41">
        <v>8720000</v>
      </c>
      <c r="G41" t="s">
        <v>80</v>
      </c>
      <c r="H41">
        <v>11</v>
      </c>
      <c r="I41">
        <v>1955</v>
      </c>
      <c r="J41">
        <v>334.81</v>
      </c>
    </row>
    <row r="42" spans="1:10" x14ac:dyDescent="0.3">
      <c r="A42" t="s">
        <v>82</v>
      </c>
      <c r="B42" t="s">
        <v>38</v>
      </c>
      <c r="C42" t="s">
        <v>25</v>
      </c>
      <c r="D42" t="s">
        <v>13</v>
      </c>
      <c r="E42">
        <v>824350000</v>
      </c>
      <c r="F42">
        <v>13160000</v>
      </c>
      <c r="G42" t="s">
        <v>59</v>
      </c>
      <c r="H42">
        <v>11</v>
      </c>
      <c r="I42">
        <v>1986</v>
      </c>
      <c r="J42">
        <v>107.43</v>
      </c>
    </row>
    <row r="43" spans="1:10" x14ac:dyDescent="0.3">
      <c r="A43" t="s">
        <v>83</v>
      </c>
      <c r="B43" t="s">
        <v>16</v>
      </c>
      <c r="C43" t="s">
        <v>54</v>
      </c>
      <c r="D43" t="s">
        <v>13</v>
      </c>
      <c r="E43">
        <v>2836530000</v>
      </c>
      <c r="F43">
        <v>14080000</v>
      </c>
      <c r="G43" t="s">
        <v>30</v>
      </c>
      <c r="H43">
        <v>22</v>
      </c>
      <c r="I43">
        <v>1911</v>
      </c>
      <c r="J43">
        <v>293.04000000000002</v>
      </c>
    </row>
    <row r="44" spans="1:10" x14ac:dyDescent="0.3">
      <c r="A44" t="s">
        <v>84</v>
      </c>
      <c r="B44" t="s">
        <v>38</v>
      </c>
      <c r="C44" t="s">
        <v>17</v>
      </c>
      <c r="D44" t="s">
        <v>55</v>
      </c>
      <c r="E44">
        <v>1624450000</v>
      </c>
      <c r="F44">
        <v>8350000</v>
      </c>
      <c r="G44" t="s">
        <v>40</v>
      </c>
      <c r="H44">
        <v>26</v>
      </c>
      <c r="I44">
        <v>1943</v>
      </c>
      <c r="J44">
        <v>475.02</v>
      </c>
    </row>
    <row r="45" spans="1:10" x14ac:dyDescent="0.3">
      <c r="A45" t="s">
        <v>85</v>
      </c>
      <c r="B45" t="s">
        <v>38</v>
      </c>
      <c r="C45" t="s">
        <v>17</v>
      </c>
      <c r="D45" t="s">
        <v>13</v>
      </c>
      <c r="E45">
        <v>1689450000</v>
      </c>
      <c r="F45">
        <v>13720000</v>
      </c>
      <c r="G45" t="s">
        <v>40</v>
      </c>
      <c r="H45">
        <v>24</v>
      </c>
      <c r="I45">
        <v>1946</v>
      </c>
      <c r="J45">
        <v>217.16</v>
      </c>
    </row>
    <row r="46" spans="1:10" x14ac:dyDescent="0.3">
      <c r="A46" t="s">
        <v>86</v>
      </c>
      <c r="B46" t="s">
        <v>11</v>
      </c>
      <c r="C46" t="s">
        <v>17</v>
      </c>
      <c r="D46" t="s">
        <v>29</v>
      </c>
      <c r="E46">
        <v>2476070000</v>
      </c>
      <c r="F46">
        <v>13330000</v>
      </c>
      <c r="G46" t="s">
        <v>73</v>
      </c>
      <c r="H46">
        <v>18</v>
      </c>
      <c r="I46">
        <v>1883</v>
      </c>
      <c r="J46">
        <v>175.65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8ED80-7038-4711-BD94-40060CB18B4E}">
  <dimension ref="A1:M45"/>
  <sheetViews>
    <sheetView workbookViewId="0">
      <selection activeCell="M12" sqref="M12"/>
    </sheetView>
  </sheetViews>
  <sheetFormatPr defaultRowHeight="14.4" x14ac:dyDescent="0.3"/>
  <cols>
    <col min="5" max="5" width="14.109375" customWidth="1"/>
  </cols>
  <sheetData>
    <row r="1" spans="1:13" x14ac:dyDescent="0.3">
      <c r="A1" t="s">
        <v>3</v>
      </c>
      <c r="B1" t="s">
        <v>7</v>
      </c>
    </row>
    <row r="2" spans="1:13" x14ac:dyDescent="0.3">
      <c r="A2" t="s">
        <v>13</v>
      </c>
      <c r="B2" t="s">
        <v>95</v>
      </c>
    </row>
    <row r="4" spans="1:13" x14ac:dyDescent="0.3">
      <c r="A4" t="s">
        <v>96</v>
      </c>
    </row>
    <row r="5" spans="1:13" x14ac:dyDescent="0.3">
      <c r="M5" t="s">
        <v>98</v>
      </c>
    </row>
    <row r="6" spans="1:13" x14ac:dyDescent="0.3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M6">
        <f>DSUM(A6:J45,8,A1:B2)</f>
        <v>150</v>
      </c>
    </row>
    <row r="7" spans="1:13" x14ac:dyDescent="0.3">
      <c r="A7" t="s">
        <v>10</v>
      </c>
      <c r="B7" t="s">
        <v>11</v>
      </c>
      <c r="C7" t="s">
        <v>12</v>
      </c>
      <c r="D7" t="s">
        <v>13</v>
      </c>
      <c r="E7">
        <v>5275330000</v>
      </c>
      <c r="F7">
        <v>12080000</v>
      </c>
      <c r="G7" t="s">
        <v>14</v>
      </c>
      <c r="H7">
        <v>16</v>
      </c>
      <c r="I7">
        <v>1886</v>
      </c>
      <c r="J7">
        <v>485.9</v>
      </c>
    </row>
    <row r="8" spans="1:13" x14ac:dyDescent="0.3">
      <c r="A8" t="s">
        <v>15</v>
      </c>
      <c r="B8" t="s">
        <v>16</v>
      </c>
      <c r="C8" t="s">
        <v>17</v>
      </c>
      <c r="D8" t="s">
        <v>18</v>
      </c>
      <c r="E8">
        <v>7088640000</v>
      </c>
      <c r="F8">
        <v>6730000</v>
      </c>
      <c r="G8" t="s">
        <v>19</v>
      </c>
      <c r="H8">
        <v>13</v>
      </c>
      <c r="I8">
        <v>1977</v>
      </c>
      <c r="J8">
        <v>135.01</v>
      </c>
    </row>
    <row r="9" spans="1:13" x14ac:dyDescent="0.3">
      <c r="A9" t="s">
        <v>20</v>
      </c>
      <c r="B9" t="s">
        <v>21</v>
      </c>
      <c r="C9" t="s">
        <v>12</v>
      </c>
      <c r="D9" t="s">
        <v>18</v>
      </c>
      <c r="E9">
        <v>7930520000</v>
      </c>
      <c r="F9">
        <v>14360000</v>
      </c>
      <c r="G9" t="s">
        <v>22</v>
      </c>
      <c r="H9">
        <v>13</v>
      </c>
      <c r="I9">
        <v>1979</v>
      </c>
      <c r="J9">
        <v>157.49</v>
      </c>
    </row>
    <row r="10" spans="1:13" x14ac:dyDescent="0.3">
      <c r="A10" t="s">
        <v>23</v>
      </c>
      <c r="B10" t="s">
        <v>24</v>
      </c>
      <c r="C10" t="s">
        <v>25</v>
      </c>
      <c r="D10" t="s">
        <v>18</v>
      </c>
      <c r="E10">
        <v>4972890000</v>
      </c>
      <c r="F10">
        <v>13720000</v>
      </c>
      <c r="G10" t="s">
        <v>26</v>
      </c>
      <c r="H10">
        <v>22</v>
      </c>
      <c r="I10">
        <v>1999</v>
      </c>
      <c r="J10">
        <v>245.71</v>
      </c>
    </row>
    <row r="11" spans="1:13" x14ac:dyDescent="0.3">
      <c r="A11" t="s">
        <v>27</v>
      </c>
      <c r="B11" t="s">
        <v>16</v>
      </c>
      <c r="C11" t="s">
        <v>28</v>
      </c>
      <c r="D11" t="s">
        <v>29</v>
      </c>
      <c r="E11">
        <v>6265740000</v>
      </c>
      <c r="F11">
        <v>7450000</v>
      </c>
      <c r="G11" t="s">
        <v>30</v>
      </c>
      <c r="H11">
        <v>16</v>
      </c>
      <c r="I11">
        <v>1963</v>
      </c>
      <c r="J11">
        <v>52.83</v>
      </c>
    </row>
    <row r="12" spans="1:13" x14ac:dyDescent="0.3">
      <c r="A12" t="s">
        <v>31</v>
      </c>
      <c r="B12" t="s">
        <v>32</v>
      </c>
      <c r="C12" t="s">
        <v>12</v>
      </c>
      <c r="D12" t="s">
        <v>18</v>
      </c>
      <c r="E12">
        <v>6230530000</v>
      </c>
      <c r="F12">
        <v>1640000</v>
      </c>
      <c r="G12" t="s">
        <v>33</v>
      </c>
      <c r="H12">
        <v>28</v>
      </c>
      <c r="I12">
        <v>1924</v>
      </c>
      <c r="J12">
        <v>107.82</v>
      </c>
    </row>
    <row r="13" spans="1:13" x14ac:dyDescent="0.3">
      <c r="A13" t="s">
        <v>34</v>
      </c>
      <c r="B13" t="s">
        <v>24</v>
      </c>
      <c r="C13" t="s">
        <v>25</v>
      </c>
      <c r="D13" t="s">
        <v>29</v>
      </c>
      <c r="E13">
        <v>7764560000</v>
      </c>
      <c r="F13">
        <v>6670000</v>
      </c>
      <c r="G13" t="s">
        <v>35</v>
      </c>
      <c r="H13">
        <v>22</v>
      </c>
      <c r="I13">
        <v>1932</v>
      </c>
      <c r="J13">
        <v>140.43</v>
      </c>
    </row>
    <row r="14" spans="1:13" x14ac:dyDescent="0.3">
      <c r="A14" t="s">
        <v>36</v>
      </c>
      <c r="B14" t="s">
        <v>24</v>
      </c>
      <c r="C14" t="s">
        <v>28</v>
      </c>
      <c r="D14" t="s">
        <v>18</v>
      </c>
      <c r="E14">
        <v>7345940000</v>
      </c>
      <c r="F14">
        <v>3430000</v>
      </c>
      <c r="G14" t="s">
        <v>35</v>
      </c>
      <c r="H14">
        <v>10</v>
      </c>
      <c r="I14">
        <v>1980</v>
      </c>
      <c r="J14">
        <v>150</v>
      </c>
    </row>
    <row r="15" spans="1:13" x14ac:dyDescent="0.3">
      <c r="A15" t="s">
        <v>37</v>
      </c>
      <c r="B15" t="s">
        <v>38</v>
      </c>
      <c r="C15" t="s">
        <v>39</v>
      </c>
      <c r="D15" t="s">
        <v>18</v>
      </c>
      <c r="E15">
        <v>3134960000</v>
      </c>
      <c r="F15">
        <v>6730000</v>
      </c>
      <c r="G15" t="s">
        <v>40</v>
      </c>
      <c r="H15">
        <v>21</v>
      </c>
      <c r="I15">
        <v>1989</v>
      </c>
      <c r="J15">
        <v>488.9</v>
      </c>
    </row>
    <row r="16" spans="1:13" x14ac:dyDescent="0.3">
      <c r="A16" t="s">
        <v>41</v>
      </c>
      <c r="B16" t="s">
        <v>42</v>
      </c>
      <c r="C16" t="s">
        <v>25</v>
      </c>
      <c r="D16" t="s">
        <v>13</v>
      </c>
      <c r="E16">
        <v>3498290000</v>
      </c>
      <c r="F16">
        <v>3080000</v>
      </c>
      <c r="G16" t="s">
        <v>43</v>
      </c>
      <c r="H16">
        <v>29</v>
      </c>
      <c r="I16">
        <v>1981</v>
      </c>
      <c r="J16">
        <v>378.51</v>
      </c>
    </row>
    <row r="17" spans="1:10" x14ac:dyDescent="0.3">
      <c r="A17" t="s">
        <v>44</v>
      </c>
      <c r="B17" t="s">
        <v>42</v>
      </c>
      <c r="C17" t="s">
        <v>17</v>
      </c>
      <c r="D17" t="s">
        <v>29</v>
      </c>
      <c r="E17">
        <v>6989110000</v>
      </c>
      <c r="F17">
        <v>13780000</v>
      </c>
      <c r="G17" t="s">
        <v>45</v>
      </c>
      <c r="H17">
        <v>20</v>
      </c>
      <c r="I17">
        <v>1880</v>
      </c>
      <c r="J17">
        <v>349.45</v>
      </c>
    </row>
    <row r="18" spans="1:10" x14ac:dyDescent="0.3">
      <c r="A18" t="s">
        <v>46</v>
      </c>
      <c r="B18" t="s">
        <v>16</v>
      </c>
      <c r="C18" t="s">
        <v>47</v>
      </c>
      <c r="D18" t="s">
        <v>13</v>
      </c>
      <c r="E18">
        <v>1540640000</v>
      </c>
      <c r="F18">
        <v>1670000</v>
      </c>
      <c r="G18" t="s">
        <v>19</v>
      </c>
      <c r="H18">
        <v>18</v>
      </c>
      <c r="I18">
        <v>2013</v>
      </c>
      <c r="J18">
        <v>315.42</v>
      </c>
    </row>
    <row r="19" spans="1:10" x14ac:dyDescent="0.3">
      <c r="A19" t="s">
        <v>48</v>
      </c>
      <c r="B19" t="s">
        <v>21</v>
      </c>
      <c r="C19" t="s">
        <v>25</v>
      </c>
      <c r="D19" t="s">
        <v>18</v>
      </c>
      <c r="E19">
        <v>3644620000</v>
      </c>
      <c r="F19">
        <v>10230000</v>
      </c>
      <c r="G19" t="s">
        <v>22</v>
      </c>
      <c r="H19">
        <v>16</v>
      </c>
      <c r="I19">
        <v>1958</v>
      </c>
      <c r="J19">
        <v>374.06</v>
      </c>
    </row>
    <row r="20" spans="1:10" x14ac:dyDescent="0.3">
      <c r="A20" t="s">
        <v>49</v>
      </c>
      <c r="B20" t="s">
        <v>32</v>
      </c>
      <c r="C20" t="s">
        <v>28</v>
      </c>
      <c r="D20" t="s">
        <v>18</v>
      </c>
      <c r="E20">
        <v>7845970000</v>
      </c>
      <c r="F20">
        <v>9440000</v>
      </c>
      <c r="G20" t="s">
        <v>50</v>
      </c>
      <c r="H20">
        <v>18</v>
      </c>
      <c r="I20">
        <v>1956</v>
      </c>
      <c r="J20">
        <v>379.94</v>
      </c>
    </row>
    <row r="21" spans="1:10" x14ac:dyDescent="0.3">
      <c r="A21" t="s">
        <v>51</v>
      </c>
      <c r="B21" t="s">
        <v>21</v>
      </c>
      <c r="C21" t="s">
        <v>47</v>
      </c>
      <c r="D21" t="s">
        <v>18</v>
      </c>
      <c r="E21">
        <v>5012560000</v>
      </c>
      <c r="F21">
        <v>2480000</v>
      </c>
      <c r="G21" t="s">
        <v>22</v>
      </c>
      <c r="H21">
        <v>12</v>
      </c>
      <c r="I21">
        <v>1944</v>
      </c>
      <c r="J21">
        <v>490.29</v>
      </c>
    </row>
    <row r="22" spans="1:10" x14ac:dyDescent="0.3">
      <c r="A22" t="s">
        <v>52</v>
      </c>
      <c r="B22" t="s">
        <v>53</v>
      </c>
      <c r="C22" t="s">
        <v>54</v>
      </c>
      <c r="D22" t="s">
        <v>55</v>
      </c>
      <c r="E22">
        <v>5064830000</v>
      </c>
      <c r="F22">
        <v>14910000</v>
      </c>
      <c r="G22" t="s">
        <v>56</v>
      </c>
      <c r="H22">
        <v>31</v>
      </c>
      <c r="I22">
        <v>1893</v>
      </c>
      <c r="J22">
        <v>259.39</v>
      </c>
    </row>
    <row r="23" spans="1:10" x14ac:dyDescent="0.3">
      <c r="A23" t="s">
        <v>57</v>
      </c>
      <c r="B23" t="s">
        <v>24</v>
      </c>
      <c r="C23" t="s">
        <v>39</v>
      </c>
      <c r="D23" t="s">
        <v>18</v>
      </c>
      <c r="E23">
        <v>6655720000</v>
      </c>
      <c r="F23">
        <v>2150000</v>
      </c>
      <c r="G23" t="s">
        <v>26</v>
      </c>
      <c r="H23">
        <v>19</v>
      </c>
      <c r="I23">
        <v>2018</v>
      </c>
      <c r="J23">
        <v>315.92</v>
      </c>
    </row>
    <row r="24" spans="1:10" x14ac:dyDescent="0.3">
      <c r="A24" t="s">
        <v>58</v>
      </c>
      <c r="B24" t="s">
        <v>38</v>
      </c>
      <c r="C24" t="s">
        <v>47</v>
      </c>
      <c r="D24" t="s">
        <v>13</v>
      </c>
      <c r="E24">
        <v>3989320000</v>
      </c>
      <c r="F24">
        <v>13480000</v>
      </c>
      <c r="G24" t="s">
        <v>59</v>
      </c>
      <c r="H24">
        <v>23</v>
      </c>
      <c r="I24">
        <v>1889</v>
      </c>
      <c r="J24">
        <v>470.62</v>
      </c>
    </row>
    <row r="25" spans="1:10" x14ac:dyDescent="0.3">
      <c r="A25" t="s">
        <v>60</v>
      </c>
      <c r="B25" t="s">
        <v>42</v>
      </c>
      <c r="C25" t="s">
        <v>17</v>
      </c>
      <c r="D25" t="s">
        <v>55</v>
      </c>
      <c r="E25">
        <v>5922640000</v>
      </c>
      <c r="F25">
        <v>7580000</v>
      </c>
      <c r="G25" t="s">
        <v>61</v>
      </c>
      <c r="H25">
        <v>13</v>
      </c>
      <c r="I25">
        <v>1996</v>
      </c>
      <c r="J25">
        <v>181.48</v>
      </c>
    </row>
    <row r="26" spans="1:10" x14ac:dyDescent="0.3">
      <c r="A26" t="s">
        <v>62</v>
      </c>
      <c r="B26" t="s">
        <v>21</v>
      </c>
      <c r="C26" t="s">
        <v>17</v>
      </c>
      <c r="D26" t="s">
        <v>29</v>
      </c>
      <c r="E26">
        <v>2575200000</v>
      </c>
      <c r="F26">
        <v>10800000</v>
      </c>
      <c r="G26" t="s">
        <v>63</v>
      </c>
      <c r="H26">
        <v>31</v>
      </c>
      <c r="I26">
        <v>1921</v>
      </c>
      <c r="J26">
        <v>113</v>
      </c>
    </row>
    <row r="27" spans="1:10" x14ac:dyDescent="0.3">
      <c r="A27" t="s">
        <v>64</v>
      </c>
      <c r="B27" t="s">
        <v>53</v>
      </c>
      <c r="C27" t="s">
        <v>17</v>
      </c>
      <c r="D27" t="s">
        <v>13</v>
      </c>
      <c r="E27">
        <v>4147490000</v>
      </c>
      <c r="F27">
        <v>5650000</v>
      </c>
      <c r="G27" t="s">
        <v>56</v>
      </c>
      <c r="H27">
        <v>10</v>
      </c>
      <c r="I27">
        <v>1895</v>
      </c>
      <c r="J27">
        <v>343.04</v>
      </c>
    </row>
    <row r="28" spans="1:10" x14ac:dyDescent="0.3">
      <c r="A28" t="s">
        <v>65</v>
      </c>
      <c r="B28" t="s">
        <v>32</v>
      </c>
      <c r="C28" t="s">
        <v>54</v>
      </c>
      <c r="D28" t="s">
        <v>29</v>
      </c>
      <c r="E28">
        <v>689460000</v>
      </c>
      <c r="F28">
        <v>5000000</v>
      </c>
      <c r="G28" t="s">
        <v>50</v>
      </c>
      <c r="H28">
        <v>13</v>
      </c>
      <c r="I28">
        <v>1968</v>
      </c>
      <c r="J28">
        <v>176.73</v>
      </c>
    </row>
    <row r="29" spans="1:10" x14ac:dyDescent="0.3">
      <c r="A29" t="s">
        <v>66</v>
      </c>
      <c r="B29" t="s">
        <v>38</v>
      </c>
      <c r="C29" t="s">
        <v>28</v>
      </c>
      <c r="D29" t="s">
        <v>55</v>
      </c>
      <c r="E29">
        <v>6817730000</v>
      </c>
      <c r="F29">
        <v>2360000</v>
      </c>
      <c r="G29" t="s">
        <v>59</v>
      </c>
      <c r="H29">
        <v>17</v>
      </c>
      <c r="I29">
        <v>1904</v>
      </c>
      <c r="J29">
        <v>75.91</v>
      </c>
    </row>
    <row r="30" spans="1:10" x14ac:dyDescent="0.3">
      <c r="A30" t="s">
        <v>67</v>
      </c>
      <c r="B30" t="s">
        <v>38</v>
      </c>
      <c r="C30" t="s">
        <v>54</v>
      </c>
      <c r="D30" t="s">
        <v>13</v>
      </c>
      <c r="E30">
        <v>6797150000</v>
      </c>
      <c r="F30">
        <v>3710000</v>
      </c>
      <c r="G30" t="s">
        <v>59</v>
      </c>
      <c r="H30">
        <v>29</v>
      </c>
      <c r="I30">
        <v>1896</v>
      </c>
      <c r="J30">
        <v>77.239999999999995</v>
      </c>
    </row>
    <row r="31" spans="1:10" x14ac:dyDescent="0.3">
      <c r="A31" t="s">
        <v>68</v>
      </c>
      <c r="B31" t="s">
        <v>32</v>
      </c>
      <c r="C31" t="s">
        <v>12</v>
      </c>
      <c r="D31" t="s">
        <v>18</v>
      </c>
      <c r="E31">
        <v>651960000</v>
      </c>
      <c r="F31">
        <v>1520000</v>
      </c>
      <c r="G31" t="s">
        <v>50</v>
      </c>
      <c r="H31">
        <v>21</v>
      </c>
      <c r="I31">
        <v>1957</v>
      </c>
      <c r="J31">
        <v>229.16</v>
      </c>
    </row>
    <row r="32" spans="1:10" x14ac:dyDescent="0.3">
      <c r="A32" t="s">
        <v>69</v>
      </c>
      <c r="B32" t="s">
        <v>24</v>
      </c>
      <c r="C32" t="s">
        <v>25</v>
      </c>
      <c r="D32" t="s">
        <v>29</v>
      </c>
      <c r="E32">
        <v>3391810000</v>
      </c>
      <c r="F32">
        <v>9290000</v>
      </c>
      <c r="G32" t="s">
        <v>26</v>
      </c>
      <c r="H32">
        <v>11</v>
      </c>
      <c r="I32">
        <v>1897</v>
      </c>
      <c r="J32">
        <v>241.97</v>
      </c>
    </row>
    <row r="33" spans="1:10" x14ac:dyDescent="0.3">
      <c r="A33" t="s">
        <v>70</v>
      </c>
      <c r="B33" t="s">
        <v>21</v>
      </c>
      <c r="C33" t="s">
        <v>54</v>
      </c>
      <c r="D33" t="s">
        <v>29</v>
      </c>
      <c r="E33">
        <v>4922160000</v>
      </c>
      <c r="F33">
        <v>3330000</v>
      </c>
      <c r="G33" t="s">
        <v>71</v>
      </c>
      <c r="H33">
        <v>12</v>
      </c>
      <c r="I33">
        <v>1958</v>
      </c>
      <c r="J33">
        <v>449.12</v>
      </c>
    </row>
    <row r="34" spans="1:10" x14ac:dyDescent="0.3">
      <c r="A34" t="s">
        <v>72</v>
      </c>
      <c r="B34" t="s">
        <v>11</v>
      </c>
      <c r="C34" t="s">
        <v>47</v>
      </c>
      <c r="D34" t="s">
        <v>13</v>
      </c>
      <c r="E34">
        <v>3507130000</v>
      </c>
      <c r="F34">
        <v>3990000</v>
      </c>
      <c r="G34" t="s">
        <v>73</v>
      </c>
      <c r="H34">
        <v>23</v>
      </c>
      <c r="I34">
        <v>1918</v>
      </c>
      <c r="J34">
        <v>418.48</v>
      </c>
    </row>
    <row r="35" spans="1:10" x14ac:dyDescent="0.3">
      <c r="A35" t="s">
        <v>74</v>
      </c>
      <c r="B35" t="s">
        <v>53</v>
      </c>
      <c r="C35" t="s">
        <v>28</v>
      </c>
      <c r="D35" t="s">
        <v>29</v>
      </c>
      <c r="E35">
        <v>1563060000</v>
      </c>
      <c r="F35">
        <v>8199999.9999999898</v>
      </c>
      <c r="G35" t="s">
        <v>56</v>
      </c>
      <c r="H35">
        <v>20</v>
      </c>
      <c r="I35">
        <v>1901</v>
      </c>
      <c r="J35">
        <v>479.87</v>
      </c>
    </row>
    <row r="36" spans="1:10" x14ac:dyDescent="0.3">
      <c r="A36" t="s">
        <v>75</v>
      </c>
      <c r="B36" t="s">
        <v>32</v>
      </c>
      <c r="C36" t="s">
        <v>12</v>
      </c>
      <c r="D36" t="s">
        <v>18</v>
      </c>
      <c r="E36">
        <v>3616740000</v>
      </c>
      <c r="F36">
        <v>6240000</v>
      </c>
      <c r="G36" t="s">
        <v>76</v>
      </c>
      <c r="H36">
        <v>24</v>
      </c>
      <c r="I36">
        <v>1980</v>
      </c>
      <c r="J36">
        <v>360.19</v>
      </c>
    </row>
    <row r="37" spans="1:10" x14ac:dyDescent="0.3">
      <c r="A37" t="s">
        <v>77</v>
      </c>
      <c r="B37" t="s">
        <v>21</v>
      </c>
      <c r="C37" t="s">
        <v>54</v>
      </c>
      <c r="D37" t="s">
        <v>55</v>
      </c>
      <c r="E37">
        <v>5011900000</v>
      </c>
      <c r="F37">
        <v>13880000</v>
      </c>
      <c r="G37" t="s">
        <v>22</v>
      </c>
      <c r="H37">
        <v>27</v>
      </c>
      <c r="I37">
        <v>2015</v>
      </c>
      <c r="J37">
        <v>331.61</v>
      </c>
    </row>
    <row r="38" spans="1:10" x14ac:dyDescent="0.3">
      <c r="A38" t="s">
        <v>78</v>
      </c>
      <c r="B38" t="s">
        <v>32</v>
      </c>
      <c r="C38" t="s">
        <v>28</v>
      </c>
      <c r="D38" t="s">
        <v>18</v>
      </c>
      <c r="E38">
        <v>5560840000</v>
      </c>
      <c r="F38">
        <v>4240000</v>
      </c>
      <c r="G38" t="s">
        <v>33</v>
      </c>
      <c r="H38">
        <v>31</v>
      </c>
      <c r="I38">
        <v>1999</v>
      </c>
      <c r="J38">
        <v>90.55</v>
      </c>
    </row>
    <row r="39" spans="1:10" x14ac:dyDescent="0.3">
      <c r="A39" t="s">
        <v>79</v>
      </c>
      <c r="B39" t="s">
        <v>53</v>
      </c>
      <c r="C39" t="s">
        <v>47</v>
      </c>
      <c r="D39" t="s">
        <v>18</v>
      </c>
      <c r="E39">
        <v>6872600000</v>
      </c>
      <c r="F39">
        <v>5590000</v>
      </c>
      <c r="G39" t="s">
        <v>80</v>
      </c>
      <c r="H39">
        <v>32</v>
      </c>
      <c r="I39">
        <v>1949</v>
      </c>
      <c r="J39">
        <v>304.11</v>
      </c>
    </row>
    <row r="40" spans="1:10" x14ac:dyDescent="0.3">
      <c r="A40" t="s">
        <v>81</v>
      </c>
      <c r="B40" t="s">
        <v>53</v>
      </c>
      <c r="C40" t="s">
        <v>47</v>
      </c>
      <c r="D40" t="s">
        <v>13</v>
      </c>
      <c r="E40">
        <v>2319580000</v>
      </c>
      <c r="F40">
        <v>8720000</v>
      </c>
      <c r="G40" t="s">
        <v>80</v>
      </c>
      <c r="H40">
        <v>11</v>
      </c>
      <c r="I40">
        <v>1955</v>
      </c>
      <c r="J40">
        <v>334.81</v>
      </c>
    </row>
    <row r="41" spans="1:10" x14ac:dyDescent="0.3">
      <c r="A41" t="s">
        <v>82</v>
      </c>
      <c r="B41" t="s">
        <v>38</v>
      </c>
      <c r="C41" t="s">
        <v>25</v>
      </c>
      <c r="D41" t="s">
        <v>13</v>
      </c>
      <c r="E41">
        <v>824350000</v>
      </c>
      <c r="F41">
        <v>13160000</v>
      </c>
      <c r="G41" t="s">
        <v>59</v>
      </c>
      <c r="H41">
        <v>11</v>
      </c>
      <c r="I41">
        <v>1986</v>
      </c>
      <c r="J41">
        <v>107.43</v>
      </c>
    </row>
    <row r="42" spans="1:10" x14ac:dyDescent="0.3">
      <c r="A42" t="s">
        <v>83</v>
      </c>
      <c r="B42" t="s">
        <v>16</v>
      </c>
      <c r="C42" t="s">
        <v>54</v>
      </c>
      <c r="D42" t="s">
        <v>13</v>
      </c>
      <c r="E42">
        <v>2836530000</v>
      </c>
      <c r="F42">
        <v>14080000</v>
      </c>
      <c r="G42" t="s">
        <v>30</v>
      </c>
      <c r="H42">
        <v>22</v>
      </c>
      <c r="I42">
        <v>1911</v>
      </c>
      <c r="J42">
        <v>293.04000000000002</v>
      </c>
    </row>
    <row r="43" spans="1:10" x14ac:dyDescent="0.3">
      <c r="A43" t="s">
        <v>84</v>
      </c>
      <c r="B43" t="s">
        <v>38</v>
      </c>
      <c r="C43" t="s">
        <v>17</v>
      </c>
      <c r="D43" t="s">
        <v>55</v>
      </c>
      <c r="E43">
        <v>1624450000</v>
      </c>
      <c r="F43">
        <v>8350000</v>
      </c>
      <c r="G43" t="s">
        <v>40</v>
      </c>
      <c r="H43">
        <v>26</v>
      </c>
      <c r="I43">
        <v>1943</v>
      </c>
      <c r="J43">
        <v>475.02</v>
      </c>
    </row>
    <row r="44" spans="1:10" x14ac:dyDescent="0.3">
      <c r="A44" t="s">
        <v>85</v>
      </c>
      <c r="B44" t="s">
        <v>38</v>
      </c>
      <c r="C44" t="s">
        <v>17</v>
      </c>
      <c r="D44" t="s">
        <v>13</v>
      </c>
      <c r="E44">
        <v>1689450000</v>
      </c>
      <c r="F44">
        <v>13720000</v>
      </c>
      <c r="G44" t="s">
        <v>40</v>
      </c>
      <c r="H44">
        <v>24</v>
      </c>
      <c r="I44">
        <v>1946</v>
      </c>
      <c r="J44">
        <v>217.16</v>
      </c>
    </row>
    <row r="45" spans="1:10" x14ac:dyDescent="0.3">
      <c r="A45" t="s">
        <v>86</v>
      </c>
      <c r="B45" t="s">
        <v>11</v>
      </c>
      <c r="C45" t="s">
        <v>17</v>
      </c>
      <c r="D45" t="s">
        <v>29</v>
      </c>
      <c r="E45">
        <v>2476070000</v>
      </c>
      <c r="F45">
        <v>13330000</v>
      </c>
      <c r="G45" t="s">
        <v>73</v>
      </c>
      <c r="H45">
        <v>18</v>
      </c>
      <c r="I45">
        <v>1883</v>
      </c>
      <c r="J45">
        <v>175.65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0DE02-2911-4FF9-A5C3-962CA6D9CD2E}">
  <dimension ref="A1:L42"/>
  <sheetViews>
    <sheetView workbookViewId="0">
      <selection activeCell="M30" sqref="M30"/>
    </sheetView>
  </sheetViews>
  <sheetFormatPr defaultRowHeight="14.4" x14ac:dyDescent="0.3"/>
  <cols>
    <col min="5" max="5" width="15.88671875" customWidth="1"/>
    <col min="12" max="12" width="16.88671875" customWidth="1"/>
  </cols>
  <sheetData>
    <row r="1" spans="1:12" x14ac:dyDescent="0.3">
      <c r="A1" t="s">
        <v>99</v>
      </c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L3" t="s">
        <v>100</v>
      </c>
    </row>
    <row r="4" spans="1:12" x14ac:dyDescent="0.3">
      <c r="A4" t="s">
        <v>10</v>
      </c>
      <c r="B4" t="s">
        <v>11</v>
      </c>
      <c r="C4" t="s">
        <v>12</v>
      </c>
      <c r="D4" t="s">
        <v>13</v>
      </c>
      <c r="E4">
        <v>5275330000</v>
      </c>
      <c r="F4">
        <v>12080000</v>
      </c>
      <c r="G4" t="s">
        <v>14</v>
      </c>
      <c r="H4">
        <v>16</v>
      </c>
      <c r="I4">
        <v>1886</v>
      </c>
      <c r="J4">
        <v>485.9</v>
      </c>
      <c r="L4" t="str">
        <f>IF(J4&lt;200,"Viewership improvement is needed","No Improvement")</f>
        <v>No Improvement</v>
      </c>
    </row>
    <row r="5" spans="1:12" x14ac:dyDescent="0.3">
      <c r="A5" t="s">
        <v>15</v>
      </c>
      <c r="B5" t="s">
        <v>16</v>
      </c>
      <c r="C5" t="s">
        <v>17</v>
      </c>
      <c r="D5" t="s">
        <v>18</v>
      </c>
      <c r="E5">
        <v>7088640000</v>
      </c>
      <c r="F5">
        <v>6730000</v>
      </c>
      <c r="G5" t="s">
        <v>19</v>
      </c>
      <c r="H5">
        <v>13</v>
      </c>
      <c r="I5">
        <v>1977</v>
      </c>
      <c r="J5">
        <v>135.01</v>
      </c>
      <c r="L5" t="str">
        <f t="shared" ref="L5:L42" si="0">IF(J5&lt;200,"Viewership improvement is needed","No Improvement")</f>
        <v>Viewership improvement is needed</v>
      </c>
    </row>
    <row r="6" spans="1:12" x14ac:dyDescent="0.3">
      <c r="A6" t="s">
        <v>20</v>
      </c>
      <c r="B6" t="s">
        <v>21</v>
      </c>
      <c r="C6" t="s">
        <v>12</v>
      </c>
      <c r="D6" t="s">
        <v>18</v>
      </c>
      <c r="E6">
        <v>7930520000</v>
      </c>
      <c r="F6">
        <v>14360000</v>
      </c>
      <c r="G6" t="s">
        <v>22</v>
      </c>
      <c r="H6">
        <v>13</v>
      </c>
      <c r="I6">
        <v>1979</v>
      </c>
      <c r="J6">
        <v>157.49</v>
      </c>
      <c r="L6" t="str">
        <f t="shared" si="0"/>
        <v>Viewership improvement is needed</v>
      </c>
    </row>
    <row r="7" spans="1:12" x14ac:dyDescent="0.3">
      <c r="A7" t="s">
        <v>23</v>
      </c>
      <c r="B7" t="s">
        <v>24</v>
      </c>
      <c r="C7" t="s">
        <v>25</v>
      </c>
      <c r="D7" t="s">
        <v>18</v>
      </c>
      <c r="E7">
        <v>4972890000</v>
      </c>
      <c r="F7">
        <v>13720000</v>
      </c>
      <c r="G7" t="s">
        <v>26</v>
      </c>
      <c r="H7">
        <v>22</v>
      </c>
      <c r="I7">
        <v>1999</v>
      </c>
      <c r="J7">
        <v>245.71</v>
      </c>
      <c r="L7" t="str">
        <f t="shared" si="0"/>
        <v>No Improvement</v>
      </c>
    </row>
    <row r="8" spans="1:12" x14ac:dyDescent="0.3">
      <c r="A8" t="s">
        <v>27</v>
      </c>
      <c r="B8" t="s">
        <v>16</v>
      </c>
      <c r="C8" t="s">
        <v>28</v>
      </c>
      <c r="D8" t="s">
        <v>29</v>
      </c>
      <c r="E8">
        <v>6265740000</v>
      </c>
      <c r="F8">
        <v>7450000</v>
      </c>
      <c r="G8" t="s">
        <v>30</v>
      </c>
      <c r="H8">
        <v>16</v>
      </c>
      <c r="I8">
        <v>1963</v>
      </c>
      <c r="J8">
        <v>52.83</v>
      </c>
      <c r="L8" t="str">
        <f t="shared" si="0"/>
        <v>Viewership improvement is needed</v>
      </c>
    </row>
    <row r="9" spans="1:12" x14ac:dyDescent="0.3">
      <c r="A9" t="s">
        <v>31</v>
      </c>
      <c r="B9" t="s">
        <v>32</v>
      </c>
      <c r="C9" t="s">
        <v>12</v>
      </c>
      <c r="D9" t="s">
        <v>18</v>
      </c>
      <c r="E9">
        <v>6230530000</v>
      </c>
      <c r="F9">
        <v>1640000</v>
      </c>
      <c r="G9" t="s">
        <v>33</v>
      </c>
      <c r="H9">
        <v>28</v>
      </c>
      <c r="I9">
        <v>1924</v>
      </c>
      <c r="J9">
        <v>107.82</v>
      </c>
      <c r="L9" t="str">
        <f t="shared" si="0"/>
        <v>Viewership improvement is needed</v>
      </c>
    </row>
    <row r="10" spans="1:12" x14ac:dyDescent="0.3">
      <c r="A10" t="s">
        <v>34</v>
      </c>
      <c r="B10" t="s">
        <v>24</v>
      </c>
      <c r="C10" t="s">
        <v>25</v>
      </c>
      <c r="D10" t="s">
        <v>29</v>
      </c>
      <c r="E10">
        <v>7764560000</v>
      </c>
      <c r="F10">
        <v>6670000</v>
      </c>
      <c r="G10" t="s">
        <v>35</v>
      </c>
      <c r="H10">
        <v>22</v>
      </c>
      <c r="I10">
        <v>1932</v>
      </c>
      <c r="J10">
        <v>140.43</v>
      </c>
      <c r="L10" t="str">
        <f t="shared" si="0"/>
        <v>Viewership improvement is needed</v>
      </c>
    </row>
    <row r="11" spans="1:12" x14ac:dyDescent="0.3">
      <c r="A11" t="s">
        <v>36</v>
      </c>
      <c r="B11" t="s">
        <v>24</v>
      </c>
      <c r="C11" t="s">
        <v>28</v>
      </c>
      <c r="D11" t="s">
        <v>18</v>
      </c>
      <c r="E11">
        <v>7345940000</v>
      </c>
      <c r="F11">
        <v>3430000</v>
      </c>
      <c r="G11" t="s">
        <v>35</v>
      </c>
      <c r="H11">
        <v>10</v>
      </c>
      <c r="I11">
        <v>1980</v>
      </c>
      <c r="J11">
        <v>150</v>
      </c>
      <c r="L11" t="str">
        <f t="shared" si="0"/>
        <v>Viewership improvement is needed</v>
      </c>
    </row>
    <row r="12" spans="1:12" x14ac:dyDescent="0.3">
      <c r="A12" t="s">
        <v>37</v>
      </c>
      <c r="B12" t="s">
        <v>38</v>
      </c>
      <c r="C12" t="s">
        <v>39</v>
      </c>
      <c r="D12" t="s">
        <v>18</v>
      </c>
      <c r="E12">
        <v>3134960000</v>
      </c>
      <c r="F12">
        <v>6730000</v>
      </c>
      <c r="G12" t="s">
        <v>40</v>
      </c>
      <c r="H12">
        <v>21</v>
      </c>
      <c r="I12">
        <v>1989</v>
      </c>
      <c r="J12">
        <v>488.9</v>
      </c>
      <c r="L12" t="str">
        <f t="shared" si="0"/>
        <v>No Improvement</v>
      </c>
    </row>
    <row r="13" spans="1:12" x14ac:dyDescent="0.3">
      <c r="A13" t="s">
        <v>41</v>
      </c>
      <c r="B13" t="s">
        <v>42</v>
      </c>
      <c r="C13" t="s">
        <v>25</v>
      </c>
      <c r="D13" t="s">
        <v>13</v>
      </c>
      <c r="E13">
        <v>3498290000</v>
      </c>
      <c r="F13">
        <v>3080000</v>
      </c>
      <c r="G13" t="s">
        <v>43</v>
      </c>
      <c r="H13">
        <v>29</v>
      </c>
      <c r="I13">
        <v>1981</v>
      </c>
      <c r="J13">
        <v>378.51</v>
      </c>
      <c r="L13" t="str">
        <f t="shared" si="0"/>
        <v>No Improvement</v>
      </c>
    </row>
    <row r="14" spans="1:12" x14ac:dyDescent="0.3">
      <c r="A14" t="s">
        <v>44</v>
      </c>
      <c r="B14" t="s">
        <v>42</v>
      </c>
      <c r="C14" t="s">
        <v>17</v>
      </c>
      <c r="D14" t="s">
        <v>29</v>
      </c>
      <c r="E14">
        <v>6989110000</v>
      </c>
      <c r="F14">
        <v>13780000</v>
      </c>
      <c r="G14" t="s">
        <v>45</v>
      </c>
      <c r="H14">
        <v>20</v>
      </c>
      <c r="I14">
        <v>1880</v>
      </c>
      <c r="J14">
        <v>349.45</v>
      </c>
      <c r="L14" t="str">
        <f t="shared" si="0"/>
        <v>No Improvement</v>
      </c>
    </row>
    <row r="15" spans="1:12" x14ac:dyDescent="0.3">
      <c r="A15" t="s">
        <v>46</v>
      </c>
      <c r="B15" t="s">
        <v>16</v>
      </c>
      <c r="C15" t="s">
        <v>47</v>
      </c>
      <c r="D15" t="s">
        <v>13</v>
      </c>
      <c r="E15">
        <v>1540640000</v>
      </c>
      <c r="F15">
        <v>1670000</v>
      </c>
      <c r="G15" t="s">
        <v>19</v>
      </c>
      <c r="H15">
        <v>18</v>
      </c>
      <c r="I15">
        <v>2013</v>
      </c>
      <c r="J15">
        <v>315.42</v>
      </c>
      <c r="L15" t="str">
        <f t="shared" si="0"/>
        <v>No Improvement</v>
      </c>
    </row>
    <row r="16" spans="1:12" x14ac:dyDescent="0.3">
      <c r="A16" t="s">
        <v>48</v>
      </c>
      <c r="B16" t="s">
        <v>21</v>
      </c>
      <c r="C16" t="s">
        <v>25</v>
      </c>
      <c r="D16" t="s">
        <v>18</v>
      </c>
      <c r="E16">
        <v>3644620000</v>
      </c>
      <c r="F16">
        <v>10230000</v>
      </c>
      <c r="G16" t="s">
        <v>22</v>
      </c>
      <c r="H16">
        <v>16</v>
      </c>
      <c r="I16">
        <v>1958</v>
      </c>
      <c r="J16">
        <v>374.06</v>
      </c>
      <c r="L16" t="str">
        <f t="shared" si="0"/>
        <v>No Improvement</v>
      </c>
    </row>
    <row r="17" spans="1:12" x14ac:dyDescent="0.3">
      <c r="A17" t="s">
        <v>49</v>
      </c>
      <c r="B17" t="s">
        <v>32</v>
      </c>
      <c r="C17" t="s">
        <v>28</v>
      </c>
      <c r="D17" t="s">
        <v>18</v>
      </c>
      <c r="E17">
        <v>7845970000</v>
      </c>
      <c r="F17">
        <v>9440000</v>
      </c>
      <c r="G17" t="s">
        <v>50</v>
      </c>
      <c r="H17">
        <v>18</v>
      </c>
      <c r="I17">
        <v>1956</v>
      </c>
      <c r="J17">
        <v>379.94</v>
      </c>
      <c r="L17" t="str">
        <f t="shared" si="0"/>
        <v>No Improvement</v>
      </c>
    </row>
    <row r="18" spans="1:12" x14ac:dyDescent="0.3">
      <c r="A18" t="s">
        <v>51</v>
      </c>
      <c r="B18" t="s">
        <v>21</v>
      </c>
      <c r="C18" t="s">
        <v>47</v>
      </c>
      <c r="D18" t="s">
        <v>18</v>
      </c>
      <c r="E18">
        <v>5012560000</v>
      </c>
      <c r="F18">
        <v>2480000</v>
      </c>
      <c r="G18" t="s">
        <v>22</v>
      </c>
      <c r="H18">
        <v>12</v>
      </c>
      <c r="I18">
        <v>1944</v>
      </c>
      <c r="J18">
        <v>490.29</v>
      </c>
      <c r="L18" t="str">
        <f t="shared" si="0"/>
        <v>No Improvement</v>
      </c>
    </row>
    <row r="19" spans="1:12" x14ac:dyDescent="0.3">
      <c r="A19" t="s">
        <v>52</v>
      </c>
      <c r="B19" t="s">
        <v>53</v>
      </c>
      <c r="C19" t="s">
        <v>54</v>
      </c>
      <c r="D19" t="s">
        <v>55</v>
      </c>
      <c r="E19">
        <v>5064830000</v>
      </c>
      <c r="F19">
        <v>14910000</v>
      </c>
      <c r="G19" t="s">
        <v>56</v>
      </c>
      <c r="H19">
        <v>31</v>
      </c>
      <c r="I19">
        <v>1893</v>
      </c>
      <c r="J19">
        <v>259.39</v>
      </c>
      <c r="L19" t="str">
        <f t="shared" si="0"/>
        <v>No Improvement</v>
      </c>
    </row>
    <row r="20" spans="1:12" x14ac:dyDescent="0.3">
      <c r="A20" t="s">
        <v>57</v>
      </c>
      <c r="B20" t="s">
        <v>24</v>
      </c>
      <c r="C20" t="s">
        <v>39</v>
      </c>
      <c r="D20" t="s">
        <v>18</v>
      </c>
      <c r="E20">
        <v>6655720000</v>
      </c>
      <c r="F20">
        <v>2150000</v>
      </c>
      <c r="G20" t="s">
        <v>26</v>
      </c>
      <c r="H20">
        <v>19</v>
      </c>
      <c r="I20">
        <v>2018</v>
      </c>
      <c r="J20">
        <v>315.92</v>
      </c>
      <c r="L20" t="str">
        <f t="shared" si="0"/>
        <v>No Improvement</v>
      </c>
    </row>
    <row r="21" spans="1:12" x14ac:dyDescent="0.3">
      <c r="A21" t="s">
        <v>58</v>
      </c>
      <c r="B21" t="s">
        <v>38</v>
      </c>
      <c r="C21" t="s">
        <v>47</v>
      </c>
      <c r="D21" t="s">
        <v>13</v>
      </c>
      <c r="E21">
        <v>3989320000</v>
      </c>
      <c r="F21">
        <v>13480000</v>
      </c>
      <c r="G21" t="s">
        <v>59</v>
      </c>
      <c r="H21">
        <v>23</v>
      </c>
      <c r="I21">
        <v>1889</v>
      </c>
      <c r="J21">
        <v>470.62</v>
      </c>
      <c r="L21" t="str">
        <f t="shared" si="0"/>
        <v>No Improvement</v>
      </c>
    </row>
    <row r="22" spans="1:12" x14ac:dyDescent="0.3">
      <c r="A22" t="s">
        <v>60</v>
      </c>
      <c r="B22" t="s">
        <v>42</v>
      </c>
      <c r="C22" t="s">
        <v>17</v>
      </c>
      <c r="D22" t="s">
        <v>55</v>
      </c>
      <c r="E22">
        <v>5922640000</v>
      </c>
      <c r="F22">
        <v>7580000</v>
      </c>
      <c r="G22" t="s">
        <v>61</v>
      </c>
      <c r="H22">
        <v>13</v>
      </c>
      <c r="I22">
        <v>1996</v>
      </c>
      <c r="J22">
        <v>181.48</v>
      </c>
      <c r="L22" t="str">
        <f t="shared" si="0"/>
        <v>Viewership improvement is needed</v>
      </c>
    </row>
    <row r="23" spans="1:12" x14ac:dyDescent="0.3">
      <c r="A23" t="s">
        <v>62</v>
      </c>
      <c r="B23" t="s">
        <v>21</v>
      </c>
      <c r="C23" t="s">
        <v>17</v>
      </c>
      <c r="D23" t="s">
        <v>29</v>
      </c>
      <c r="E23">
        <v>2575200000</v>
      </c>
      <c r="F23">
        <v>10800000</v>
      </c>
      <c r="G23" t="s">
        <v>63</v>
      </c>
      <c r="H23">
        <v>31</v>
      </c>
      <c r="I23">
        <v>1921</v>
      </c>
      <c r="J23">
        <v>113</v>
      </c>
      <c r="L23" t="str">
        <f t="shared" si="0"/>
        <v>Viewership improvement is needed</v>
      </c>
    </row>
    <row r="24" spans="1:12" x14ac:dyDescent="0.3">
      <c r="A24" t="s">
        <v>64</v>
      </c>
      <c r="B24" t="s">
        <v>53</v>
      </c>
      <c r="C24" t="s">
        <v>17</v>
      </c>
      <c r="D24" t="s">
        <v>13</v>
      </c>
      <c r="E24">
        <v>4147490000</v>
      </c>
      <c r="F24">
        <v>5650000</v>
      </c>
      <c r="G24" t="s">
        <v>56</v>
      </c>
      <c r="H24">
        <v>10</v>
      </c>
      <c r="I24">
        <v>1895</v>
      </c>
      <c r="J24">
        <v>343.04</v>
      </c>
      <c r="L24" t="str">
        <f t="shared" si="0"/>
        <v>No Improvement</v>
      </c>
    </row>
    <row r="25" spans="1:12" x14ac:dyDescent="0.3">
      <c r="A25" t="s">
        <v>65</v>
      </c>
      <c r="B25" t="s">
        <v>32</v>
      </c>
      <c r="C25" t="s">
        <v>54</v>
      </c>
      <c r="D25" t="s">
        <v>29</v>
      </c>
      <c r="E25">
        <v>689460000</v>
      </c>
      <c r="F25">
        <v>5000000</v>
      </c>
      <c r="G25" t="s">
        <v>50</v>
      </c>
      <c r="H25">
        <v>13</v>
      </c>
      <c r="I25">
        <v>1968</v>
      </c>
      <c r="J25">
        <v>176.73</v>
      </c>
      <c r="L25" t="str">
        <f t="shared" si="0"/>
        <v>Viewership improvement is needed</v>
      </c>
    </row>
    <row r="26" spans="1:12" x14ac:dyDescent="0.3">
      <c r="A26" t="s">
        <v>66</v>
      </c>
      <c r="B26" t="s">
        <v>38</v>
      </c>
      <c r="C26" t="s">
        <v>28</v>
      </c>
      <c r="D26" t="s">
        <v>55</v>
      </c>
      <c r="E26">
        <v>6817730000</v>
      </c>
      <c r="F26">
        <v>2360000</v>
      </c>
      <c r="G26" t="s">
        <v>59</v>
      </c>
      <c r="H26">
        <v>17</v>
      </c>
      <c r="I26">
        <v>1904</v>
      </c>
      <c r="J26">
        <v>75.91</v>
      </c>
      <c r="L26" t="str">
        <f t="shared" si="0"/>
        <v>Viewership improvement is needed</v>
      </c>
    </row>
    <row r="27" spans="1:12" x14ac:dyDescent="0.3">
      <c r="A27" t="s">
        <v>67</v>
      </c>
      <c r="B27" t="s">
        <v>38</v>
      </c>
      <c r="C27" t="s">
        <v>54</v>
      </c>
      <c r="D27" t="s">
        <v>13</v>
      </c>
      <c r="E27">
        <v>6797150000</v>
      </c>
      <c r="F27">
        <v>3710000</v>
      </c>
      <c r="G27" t="s">
        <v>59</v>
      </c>
      <c r="H27">
        <v>29</v>
      </c>
      <c r="I27">
        <v>1896</v>
      </c>
      <c r="J27">
        <v>77.239999999999995</v>
      </c>
      <c r="L27" t="str">
        <f t="shared" si="0"/>
        <v>Viewership improvement is needed</v>
      </c>
    </row>
    <row r="28" spans="1:12" x14ac:dyDescent="0.3">
      <c r="A28" t="s">
        <v>68</v>
      </c>
      <c r="B28" t="s">
        <v>32</v>
      </c>
      <c r="C28" t="s">
        <v>12</v>
      </c>
      <c r="D28" t="s">
        <v>18</v>
      </c>
      <c r="E28">
        <v>651960000</v>
      </c>
      <c r="F28">
        <v>1520000</v>
      </c>
      <c r="G28" t="s">
        <v>50</v>
      </c>
      <c r="H28">
        <v>21</v>
      </c>
      <c r="I28">
        <v>1957</v>
      </c>
      <c r="J28">
        <v>229.16</v>
      </c>
      <c r="L28" t="str">
        <f t="shared" si="0"/>
        <v>No Improvement</v>
      </c>
    </row>
    <row r="29" spans="1:12" x14ac:dyDescent="0.3">
      <c r="A29" t="s">
        <v>69</v>
      </c>
      <c r="B29" t="s">
        <v>24</v>
      </c>
      <c r="C29" t="s">
        <v>25</v>
      </c>
      <c r="D29" t="s">
        <v>29</v>
      </c>
      <c r="E29">
        <v>3391810000</v>
      </c>
      <c r="F29">
        <v>9290000</v>
      </c>
      <c r="G29" t="s">
        <v>26</v>
      </c>
      <c r="H29">
        <v>11</v>
      </c>
      <c r="I29">
        <v>1897</v>
      </c>
      <c r="J29">
        <v>241.97</v>
      </c>
      <c r="L29" t="str">
        <f t="shared" si="0"/>
        <v>No Improvement</v>
      </c>
    </row>
    <row r="30" spans="1:12" x14ac:dyDescent="0.3">
      <c r="A30" t="s">
        <v>70</v>
      </c>
      <c r="B30" t="s">
        <v>21</v>
      </c>
      <c r="C30" t="s">
        <v>54</v>
      </c>
      <c r="D30" t="s">
        <v>29</v>
      </c>
      <c r="E30">
        <v>4922160000</v>
      </c>
      <c r="F30">
        <v>3330000</v>
      </c>
      <c r="G30" t="s">
        <v>71</v>
      </c>
      <c r="H30">
        <v>12</v>
      </c>
      <c r="I30">
        <v>1958</v>
      </c>
      <c r="J30">
        <v>449.12</v>
      </c>
      <c r="L30" t="str">
        <f t="shared" si="0"/>
        <v>No Improvement</v>
      </c>
    </row>
    <row r="31" spans="1:12" x14ac:dyDescent="0.3">
      <c r="A31" t="s">
        <v>72</v>
      </c>
      <c r="B31" t="s">
        <v>11</v>
      </c>
      <c r="C31" t="s">
        <v>47</v>
      </c>
      <c r="D31" t="s">
        <v>13</v>
      </c>
      <c r="E31">
        <v>3507130000</v>
      </c>
      <c r="F31">
        <v>3990000</v>
      </c>
      <c r="G31" t="s">
        <v>73</v>
      </c>
      <c r="H31">
        <v>23</v>
      </c>
      <c r="I31">
        <v>1918</v>
      </c>
      <c r="J31">
        <v>418.48</v>
      </c>
      <c r="L31" t="str">
        <f t="shared" si="0"/>
        <v>No Improvement</v>
      </c>
    </row>
    <row r="32" spans="1:12" x14ac:dyDescent="0.3">
      <c r="A32" t="s">
        <v>74</v>
      </c>
      <c r="B32" t="s">
        <v>53</v>
      </c>
      <c r="C32" t="s">
        <v>28</v>
      </c>
      <c r="D32" t="s">
        <v>29</v>
      </c>
      <c r="E32">
        <v>1563060000</v>
      </c>
      <c r="F32">
        <v>8199999.9999999898</v>
      </c>
      <c r="G32" t="s">
        <v>56</v>
      </c>
      <c r="H32">
        <v>20</v>
      </c>
      <c r="I32">
        <v>1901</v>
      </c>
      <c r="J32">
        <v>479.87</v>
      </c>
      <c r="L32" t="str">
        <f t="shared" si="0"/>
        <v>No Improvement</v>
      </c>
    </row>
    <row r="33" spans="1:12" x14ac:dyDescent="0.3">
      <c r="A33" t="s">
        <v>75</v>
      </c>
      <c r="B33" t="s">
        <v>32</v>
      </c>
      <c r="C33" t="s">
        <v>12</v>
      </c>
      <c r="D33" t="s">
        <v>18</v>
      </c>
      <c r="E33">
        <v>3616740000</v>
      </c>
      <c r="F33">
        <v>6240000</v>
      </c>
      <c r="G33" t="s">
        <v>76</v>
      </c>
      <c r="H33">
        <v>24</v>
      </c>
      <c r="I33">
        <v>1980</v>
      </c>
      <c r="J33">
        <v>360.19</v>
      </c>
      <c r="L33" t="str">
        <f t="shared" si="0"/>
        <v>No Improvement</v>
      </c>
    </row>
    <row r="34" spans="1:12" x14ac:dyDescent="0.3">
      <c r="A34" t="s">
        <v>77</v>
      </c>
      <c r="B34" t="s">
        <v>21</v>
      </c>
      <c r="C34" t="s">
        <v>54</v>
      </c>
      <c r="D34" t="s">
        <v>55</v>
      </c>
      <c r="E34">
        <v>5011900000</v>
      </c>
      <c r="F34">
        <v>13880000</v>
      </c>
      <c r="G34" t="s">
        <v>22</v>
      </c>
      <c r="H34">
        <v>27</v>
      </c>
      <c r="I34">
        <v>2015</v>
      </c>
      <c r="J34">
        <v>331.61</v>
      </c>
      <c r="L34" t="str">
        <f t="shared" si="0"/>
        <v>No Improvement</v>
      </c>
    </row>
    <row r="35" spans="1:12" x14ac:dyDescent="0.3">
      <c r="A35" t="s">
        <v>78</v>
      </c>
      <c r="B35" t="s">
        <v>32</v>
      </c>
      <c r="C35" t="s">
        <v>28</v>
      </c>
      <c r="D35" t="s">
        <v>18</v>
      </c>
      <c r="E35">
        <v>5560840000</v>
      </c>
      <c r="F35">
        <v>4240000</v>
      </c>
      <c r="G35" t="s">
        <v>33</v>
      </c>
      <c r="H35">
        <v>31</v>
      </c>
      <c r="I35">
        <v>1999</v>
      </c>
      <c r="J35">
        <v>90.55</v>
      </c>
      <c r="L35" t="str">
        <f t="shared" si="0"/>
        <v>Viewership improvement is needed</v>
      </c>
    </row>
    <row r="36" spans="1:12" x14ac:dyDescent="0.3">
      <c r="A36" t="s">
        <v>79</v>
      </c>
      <c r="B36" t="s">
        <v>53</v>
      </c>
      <c r="C36" t="s">
        <v>47</v>
      </c>
      <c r="D36" t="s">
        <v>18</v>
      </c>
      <c r="E36">
        <v>6872600000</v>
      </c>
      <c r="F36">
        <v>5590000</v>
      </c>
      <c r="G36" t="s">
        <v>80</v>
      </c>
      <c r="H36">
        <v>32</v>
      </c>
      <c r="I36">
        <v>1949</v>
      </c>
      <c r="J36">
        <v>304.11</v>
      </c>
      <c r="L36" t="str">
        <f t="shared" si="0"/>
        <v>No Improvement</v>
      </c>
    </row>
    <row r="37" spans="1:12" x14ac:dyDescent="0.3">
      <c r="A37" t="s">
        <v>81</v>
      </c>
      <c r="B37" t="s">
        <v>53</v>
      </c>
      <c r="C37" t="s">
        <v>47</v>
      </c>
      <c r="D37" t="s">
        <v>13</v>
      </c>
      <c r="E37">
        <v>2319580000</v>
      </c>
      <c r="F37">
        <v>8720000</v>
      </c>
      <c r="G37" t="s">
        <v>80</v>
      </c>
      <c r="H37">
        <v>11</v>
      </c>
      <c r="I37">
        <v>1955</v>
      </c>
      <c r="J37">
        <v>334.81</v>
      </c>
      <c r="L37" t="str">
        <f t="shared" si="0"/>
        <v>No Improvement</v>
      </c>
    </row>
    <row r="38" spans="1:12" x14ac:dyDescent="0.3">
      <c r="A38" t="s">
        <v>82</v>
      </c>
      <c r="B38" t="s">
        <v>38</v>
      </c>
      <c r="C38" t="s">
        <v>25</v>
      </c>
      <c r="D38" t="s">
        <v>13</v>
      </c>
      <c r="E38">
        <v>824350000</v>
      </c>
      <c r="F38">
        <v>13160000</v>
      </c>
      <c r="G38" t="s">
        <v>59</v>
      </c>
      <c r="H38">
        <v>11</v>
      </c>
      <c r="I38">
        <v>1986</v>
      </c>
      <c r="J38">
        <v>107.43</v>
      </c>
      <c r="L38" t="str">
        <f t="shared" si="0"/>
        <v>Viewership improvement is needed</v>
      </c>
    </row>
    <row r="39" spans="1:12" x14ac:dyDescent="0.3">
      <c r="A39" t="s">
        <v>83</v>
      </c>
      <c r="B39" t="s">
        <v>16</v>
      </c>
      <c r="C39" t="s">
        <v>54</v>
      </c>
      <c r="D39" t="s">
        <v>13</v>
      </c>
      <c r="E39">
        <v>2836530000</v>
      </c>
      <c r="F39">
        <v>14080000</v>
      </c>
      <c r="G39" t="s">
        <v>30</v>
      </c>
      <c r="H39">
        <v>22</v>
      </c>
      <c r="I39">
        <v>1911</v>
      </c>
      <c r="J39">
        <v>293.04000000000002</v>
      </c>
      <c r="L39" t="str">
        <f t="shared" si="0"/>
        <v>No Improvement</v>
      </c>
    </row>
    <row r="40" spans="1:12" x14ac:dyDescent="0.3">
      <c r="A40" t="s">
        <v>84</v>
      </c>
      <c r="B40" t="s">
        <v>38</v>
      </c>
      <c r="C40" t="s">
        <v>17</v>
      </c>
      <c r="D40" t="s">
        <v>55</v>
      </c>
      <c r="E40">
        <v>1624450000</v>
      </c>
      <c r="F40">
        <v>8350000</v>
      </c>
      <c r="G40" t="s">
        <v>40</v>
      </c>
      <c r="H40">
        <v>26</v>
      </c>
      <c r="I40">
        <v>1943</v>
      </c>
      <c r="J40">
        <v>475.02</v>
      </c>
      <c r="L40" t="str">
        <f t="shared" si="0"/>
        <v>No Improvement</v>
      </c>
    </row>
    <row r="41" spans="1:12" x14ac:dyDescent="0.3">
      <c r="A41" t="s">
        <v>85</v>
      </c>
      <c r="B41" t="s">
        <v>38</v>
      </c>
      <c r="C41" t="s">
        <v>17</v>
      </c>
      <c r="D41" t="s">
        <v>13</v>
      </c>
      <c r="E41">
        <v>1689450000</v>
      </c>
      <c r="F41">
        <v>13720000</v>
      </c>
      <c r="G41" t="s">
        <v>40</v>
      </c>
      <c r="H41">
        <v>24</v>
      </c>
      <c r="I41">
        <v>1946</v>
      </c>
      <c r="J41">
        <v>217.16</v>
      </c>
      <c r="L41" t="str">
        <f t="shared" si="0"/>
        <v>No Improvement</v>
      </c>
    </row>
    <row r="42" spans="1:12" x14ac:dyDescent="0.3">
      <c r="A42" t="s">
        <v>86</v>
      </c>
      <c r="B42" t="s">
        <v>11</v>
      </c>
      <c r="C42" t="s">
        <v>17</v>
      </c>
      <c r="D42" t="s">
        <v>29</v>
      </c>
      <c r="E42">
        <v>2476070000</v>
      </c>
      <c r="F42">
        <v>13330000</v>
      </c>
      <c r="G42" t="s">
        <v>73</v>
      </c>
      <c r="H42">
        <v>18</v>
      </c>
      <c r="I42">
        <v>1883</v>
      </c>
      <c r="J42">
        <v>175.65</v>
      </c>
      <c r="L42" t="str">
        <f t="shared" si="0"/>
        <v>Viewership improvement is needed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94C5B-DFE6-4B11-8908-8CCDAB46D3D6}">
  <dimension ref="A1:L42"/>
  <sheetViews>
    <sheetView workbookViewId="0">
      <selection activeCell="M11" sqref="M11"/>
    </sheetView>
  </sheetViews>
  <sheetFormatPr defaultRowHeight="14.4" x14ac:dyDescent="0.3"/>
  <cols>
    <col min="5" max="5" width="12.21875" customWidth="1"/>
  </cols>
  <sheetData>
    <row r="1" spans="1:12" x14ac:dyDescent="0.3">
      <c r="A1" t="s">
        <v>90</v>
      </c>
    </row>
    <row r="2" spans="1:12" x14ac:dyDescent="0.3">
      <c r="L2" t="s">
        <v>98</v>
      </c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L3">
        <f>SUMIF(B4:B42,"La Liga",J4:J42)</f>
        <v>1094.03</v>
      </c>
    </row>
    <row r="4" spans="1:12" x14ac:dyDescent="0.3">
      <c r="A4" t="s">
        <v>10</v>
      </c>
      <c r="B4" t="s">
        <v>11</v>
      </c>
      <c r="C4" t="s">
        <v>12</v>
      </c>
      <c r="D4" t="s">
        <v>13</v>
      </c>
      <c r="E4">
        <v>5275330000</v>
      </c>
      <c r="F4">
        <v>12080000</v>
      </c>
      <c r="G4" t="s">
        <v>14</v>
      </c>
      <c r="H4">
        <v>16</v>
      </c>
      <c r="I4">
        <v>1886</v>
      </c>
      <c r="J4">
        <v>485.9</v>
      </c>
    </row>
    <row r="5" spans="1:12" x14ac:dyDescent="0.3">
      <c r="A5" t="s">
        <v>15</v>
      </c>
      <c r="B5" t="s">
        <v>16</v>
      </c>
      <c r="C5" t="s">
        <v>17</v>
      </c>
      <c r="D5" t="s">
        <v>18</v>
      </c>
      <c r="E5">
        <v>7088640000</v>
      </c>
      <c r="F5">
        <v>6730000</v>
      </c>
      <c r="G5" t="s">
        <v>19</v>
      </c>
      <c r="H5">
        <v>13</v>
      </c>
      <c r="I5">
        <v>1977</v>
      </c>
      <c r="J5">
        <v>135.01</v>
      </c>
    </row>
    <row r="6" spans="1:12" x14ac:dyDescent="0.3">
      <c r="A6" t="s">
        <v>20</v>
      </c>
      <c r="B6" t="s">
        <v>21</v>
      </c>
      <c r="C6" t="s">
        <v>12</v>
      </c>
      <c r="D6" t="s">
        <v>18</v>
      </c>
      <c r="E6">
        <v>7930520000</v>
      </c>
      <c r="F6">
        <v>14360000</v>
      </c>
      <c r="G6" t="s">
        <v>22</v>
      </c>
      <c r="H6">
        <v>13</v>
      </c>
      <c r="I6">
        <v>1979</v>
      </c>
      <c r="J6">
        <v>157.49</v>
      </c>
    </row>
    <row r="7" spans="1:12" x14ac:dyDescent="0.3">
      <c r="A7" t="s">
        <v>23</v>
      </c>
      <c r="B7" t="s">
        <v>24</v>
      </c>
      <c r="C7" t="s">
        <v>25</v>
      </c>
      <c r="D7" t="s">
        <v>18</v>
      </c>
      <c r="E7">
        <v>4972890000</v>
      </c>
      <c r="F7">
        <v>13720000</v>
      </c>
      <c r="G7" t="s">
        <v>26</v>
      </c>
      <c r="H7">
        <v>22</v>
      </c>
      <c r="I7">
        <v>1999</v>
      </c>
      <c r="J7">
        <v>245.71</v>
      </c>
    </row>
    <row r="8" spans="1:12" x14ac:dyDescent="0.3">
      <c r="A8" t="s">
        <v>27</v>
      </c>
      <c r="B8" t="s">
        <v>16</v>
      </c>
      <c r="C8" t="s">
        <v>28</v>
      </c>
      <c r="D8" t="s">
        <v>29</v>
      </c>
      <c r="E8">
        <v>6265740000</v>
      </c>
      <c r="F8">
        <v>7450000</v>
      </c>
      <c r="G8" t="s">
        <v>30</v>
      </c>
      <c r="H8">
        <v>16</v>
      </c>
      <c r="I8">
        <v>1963</v>
      </c>
      <c r="J8">
        <v>52.83</v>
      </c>
    </row>
    <row r="9" spans="1:12" x14ac:dyDescent="0.3">
      <c r="A9" t="s">
        <v>31</v>
      </c>
      <c r="B9" t="s">
        <v>32</v>
      </c>
      <c r="C9" t="s">
        <v>12</v>
      </c>
      <c r="D9" t="s">
        <v>18</v>
      </c>
      <c r="E9">
        <v>6230530000</v>
      </c>
      <c r="F9">
        <v>1640000</v>
      </c>
      <c r="G9" t="s">
        <v>33</v>
      </c>
      <c r="H9">
        <v>28</v>
      </c>
      <c r="I9">
        <v>1924</v>
      </c>
      <c r="J9">
        <v>107.82</v>
      </c>
    </row>
    <row r="10" spans="1:12" x14ac:dyDescent="0.3">
      <c r="A10" t="s">
        <v>34</v>
      </c>
      <c r="B10" t="s">
        <v>24</v>
      </c>
      <c r="C10" t="s">
        <v>25</v>
      </c>
      <c r="D10" t="s">
        <v>29</v>
      </c>
      <c r="E10">
        <v>7764560000</v>
      </c>
      <c r="F10">
        <v>6670000</v>
      </c>
      <c r="G10" t="s">
        <v>35</v>
      </c>
      <c r="H10">
        <v>22</v>
      </c>
      <c r="I10">
        <v>1932</v>
      </c>
      <c r="J10">
        <v>140.43</v>
      </c>
    </row>
    <row r="11" spans="1:12" x14ac:dyDescent="0.3">
      <c r="A11" t="s">
        <v>36</v>
      </c>
      <c r="B11" t="s">
        <v>24</v>
      </c>
      <c r="C11" t="s">
        <v>28</v>
      </c>
      <c r="D11" t="s">
        <v>18</v>
      </c>
      <c r="E11">
        <v>7345940000</v>
      </c>
      <c r="F11">
        <v>3430000</v>
      </c>
      <c r="G11" t="s">
        <v>35</v>
      </c>
      <c r="H11">
        <v>10</v>
      </c>
      <c r="I11">
        <v>1980</v>
      </c>
      <c r="J11">
        <v>150</v>
      </c>
    </row>
    <row r="12" spans="1:12" x14ac:dyDescent="0.3">
      <c r="A12" t="s">
        <v>37</v>
      </c>
      <c r="B12" t="s">
        <v>38</v>
      </c>
      <c r="C12" t="s">
        <v>39</v>
      </c>
      <c r="D12" t="s">
        <v>18</v>
      </c>
      <c r="E12">
        <v>3134960000</v>
      </c>
      <c r="F12">
        <v>6730000</v>
      </c>
      <c r="G12" t="s">
        <v>40</v>
      </c>
      <c r="H12">
        <v>21</v>
      </c>
      <c r="I12">
        <v>1989</v>
      </c>
      <c r="J12">
        <v>488.9</v>
      </c>
    </row>
    <row r="13" spans="1:12" x14ac:dyDescent="0.3">
      <c r="A13" t="s">
        <v>41</v>
      </c>
      <c r="B13" t="s">
        <v>42</v>
      </c>
      <c r="C13" t="s">
        <v>25</v>
      </c>
      <c r="D13" t="s">
        <v>13</v>
      </c>
      <c r="E13">
        <v>3498290000</v>
      </c>
      <c r="F13">
        <v>3080000</v>
      </c>
      <c r="G13" t="s">
        <v>43</v>
      </c>
      <c r="H13">
        <v>29</v>
      </c>
      <c r="I13">
        <v>1981</v>
      </c>
      <c r="J13">
        <v>378.51</v>
      </c>
    </row>
    <row r="14" spans="1:12" x14ac:dyDescent="0.3">
      <c r="A14" t="s">
        <v>44</v>
      </c>
      <c r="B14" t="s">
        <v>42</v>
      </c>
      <c r="C14" t="s">
        <v>17</v>
      </c>
      <c r="D14" t="s">
        <v>29</v>
      </c>
      <c r="E14">
        <v>6989110000</v>
      </c>
      <c r="F14">
        <v>13780000</v>
      </c>
      <c r="G14" t="s">
        <v>45</v>
      </c>
      <c r="H14">
        <v>20</v>
      </c>
      <c r="I14">
        <v>1880</v>
      </c>
      <c r="J14">
        <v>349.45</v>
      </c>
    </row>
    <row r="15" spans="1:12" x14ac:dyDescent="0.3">
      <c r="A15" t="s">
        <v>46</v>
      </c>
      <c r="B15" t="s">
        <v>16</v>
      </c>
      <c r="C15" t="s">
        <v>47</v>
      </c>
      <c r="D15" t="s">
        <v>13</v>
      </c>
      <c r="E15">
        <v>1540640000</v>
      </c>
      <c r="F15">
        <v>1670000</v>
      </c>
      <c r="G15" t="s">
        <v>19</v>
      </c>
      <c r="H15">
        <v>18</v>
      </c>
      <c r="I15">
        <v>2013</v>
      </c>
      <c r="J15">
        <v>315.42</v>
      </c>
    </row>
    <row r="16" spans="1:12" x14ac:dyDescent="0.3">
      <c r="A16" t="s">
        <v>48</v>
      </c>
      <c r="B16" t="s">
        <v>21</v>
      </c>
      <c r="C16" t="s">
        <v>25</v>
      </c>
      <c r="D16" t="s">
        <v>18</v>
      </c>
      <c r="E16">
        <v>3644620000</v>
      </c>
      <c r="F16">
        <v>10230000</v>
      </c>
      <c r="G16" t="s">
        <v>22</v>
      </c>
      <c r="H16">
        <v>16</v>
      </c>
      <c r="I16">
        <v>1958</v>
      </c>
      <c r="J16">
        <v>374.06</v>
      </c>
    </row>
    <row r="17" spans="1:10" x14ac:dyDescent="0.3">
      <c r="A17" t="s">
        <v>49</v>
      </c>
      <c r="B17" t="s">
        <v>32</v>
      </c>
      <c r="C17" t="s">
        <v>28</v>
      </c>
      <c r="D17" t="s">
        <v>18</v>
      </c>
      <c r="E17">
        <v>7845970000</v>
      </c>
      <c r="F17">
        <v>9440000</v>
      </c>
      <c r="G17" t="s">
        <v>50</v>
      </c>
      <c r="H17">
        <v>18</v>
      </c>
      <c r="I17">
        <v>1956</v>
      </c>
      <c r="J17">
        <v>379.94</v>
      </c>
    </row>
    <row r="18" spans="1:10" x14ac:dyDescent="0.3">
      <c r="A18" t="s">
        <v>51</v>
      </c>
      <c r="B18" t="s">
        <v>21</v>
      </c>
      <c r="C18" t="s">
        <v>47</v>
      </c>
      <c r="D18" t="s">
        <v>18</v>
      </c>
      <c r="E18">
        <v>5012560000</v>
      </c>
      <c r="F18">
        <v>2480000</v>
      </c>
      <c r="G18" t="s">
        <v>22</v>
      </c>
      <c r="H18">
        <v>12</v>
      </c>
      <c r="I18">
        <v>1944</v>
      </c>
      <c r="J18">
        <v>490.29</v>
      </c>
    </row>
    <row r="19" spans="1:10" x14ac:dyDescent="0.3">
      <c r="A19" t="s">
        <v>52</v>
      </c>
      <c r="B19" t="s">
        <v>53</v>
      </c>
      <c r="C19" t="s">
        <v>54</v>
      </c>
      <c r="D19" t="s">
        <v>55</v>
      </c>
      <c r="E19">
        <v>5064830000</v>
      </c>
      <c r="F19">
        <v>14910000</v>
      </c>
      <c r="G19" t="s">
        <v>56</v>
      </c>
      <c r="H19">
        <v>31</v>
      </c>
      <c r="I19">
        <v>1893</v>
      </c>
      <c r="J19">
        <v>259.39</v>
      </c>
    </row>
    <row r="20" spans="1:10" x14ac:dyDescent="0.3">
      <c r="A20" t="s">
        <v>57</v>
      </c>
      <c r="B20" t="s">
        <v>24</v>
      </c>
      <c r="C20" t="s">
        <v>39</v>
      </c>
      <c r="D20" t="s">
        <v>18</v>
      </c>
      <c r="E20">
        <v>6655720000</v>
      </c>
      <c r="F20">
        <v>2150000</v>
      </c>
      <c r="G20" t="s">
        <v>26</v>
      </c>
      <c r="H20">
        <v>19</v>
      </c>
      <c r="I20">
        <v>2018</v>
      </c>
      <c r="J20">
        <v>315.92</v>
      </c>
    </row>
    <row r="21" spans="1:10" x14ac:dyDescent="0.3">
      <c r="A21" t="s">
        <v>58</v>
      </c>
      <c r="B21" t="s">
        <v>38</v>
      </c>
      <c r="C21" t="s">
        <v>47</v>
      </c>
      <c r="D21" t="s">
        <v>13</v>
      </c>
      <c r="E21">
        <v>3989320000</v>
      </c>
      <c r="F21">
        <v>13480000</v>
      </c>
      <c r="G21" t="s">
        <v>59</v>
      </c>
      <c r="H21">
        <v>23</v>
      </c>
      <c r="I21">
        <v>1889</v>
      </c>
      <c r="J21">
        <v>470.62</v>
      </c>
    </row>
    <row r="22" spans="1:10" x14ac:dyDescent="0.3">
      <c r="A22" t="s">
        <v>60</v>
      </c>
      <c r="B22" t="s">
        <v>42</v>
      </c>
      <c r="C22" t="s">
        <v>17</v>
      </c>
      <c r="D22" t="s">
        <v>55</v>
      </c>
      <c r="E22">
        <v>5922640000</v>
      </c>
      <c r="F22">
        <v>7580000</v>
      </c>
      <c r="G22" t="s">
        <v>61</v>
      </c>
      <c r="H22">
        <v>13</v>
      </c>
      <c r="I22">
        <v>1996</v>
      </c>
      <c r="J22">
        <v>181.48</v>
      </c>
    </row>
    <row r="23" spans="1:10" x14ac:dyDescent="0.3">
      <c r="A23" t="s">
        <v>62</v>
      </c>
      <c r="B23" t="s">
        <v>21</v>
      </c>
      <c r="C23" t="s">
        <v>17</v>
      </c>
      <c r="D23" t="s">
        <v>29</v>
      </c>
      <c r="E23">
        <v>2575200000</v>
      </c>
      <c r="F23">
        <v>10800000</v>
      </c>
      <c r="G23" t="s">
        <v>63</v>
      </c>
      <c r="H23">
        <v>31</v>
      </c>
      <c r="I23">
        <v>1921</v>
      </c>
      <c r="J23">
        <v>113</v>
      </c>
    </row>
    <row r="24" spans="1:10" x14ac:dyDescent="0.3">
      <c r="A24" t="s">
        <v>64</v>
      </c>
      <c r="B24" t="s">
        <v>53</v>
      </c>
      <c r="C24" t="s">
        <v>17</v>
      </c>
      <c r="D24" t="s">
        <v>13</v>
      </c>
      <c r="E24">
        <v>4147490000</v>
      </c>
      <c r="F24">
        <v>5650000</v>
      </c>
      <c r="G24" t="s">
        <v>56</v>
      </c>
      <c r="H24">
        <v>10</v>
      </c>
      <c r="I24">
        <v>1895</v>
      </c>
      <c r="J24">
        <v>343.04</v>
      </c>
    </row>
    <row r="25" spans="1:10" x14ac:dyDescent="0.3">
      <c r="A25" t="s">
        <v>65</v>
      </c>
      <c r="B25" t="s">
        <v>32</v>
      </c>
      <c r="C25" t="s">
        <v>54</v>
      </c>
      <c r="D25" t="s">
        <v>29</v>
      </c>
      <c r="E25">
        <v>689460000</v>
      </c>
      <c r="F25">
        <v>5000000</v>
      </c>
      <c r="G25" t="s">
        <v>50</v>
      </c>
      <c r="H25">
        <v>13</v>
      </c>
      <c r="I25">
        <v>1968</v>
      </c>
      <c r="J25">
        <v>176.73</v>
      </c>
    </row>
    <row r="26" spans="1:10" x14ac:dyDescent="0.3">
      <c r="A26" t="s">
        <v>66</v>
      </c>
      <c r="B26" t="s">
        <v>38</v>
      </c>
      <c r="C26" t="s">
        <v>28</v>
      </c>
      <c r="D26" t="s">
        <v>55</v>
      </c>
      <c r="E26">
        <v>6817730000</v>
      </c>
      <c r="F26">
        <v>2360000</v>
      </c>
      <c r="G26" t="s">
        <v>59</v>
      </c>
      <c r="H26">
        <v>17</v>
      </c>
      <c r="I26">
        <v>1904</v>
      </c>
      <c r="J26">
        <v>75.91</v>
      </c>
    </row>
    <row r="27" spans="1:10" x14ac:dyDescent="0.3">
      <c r="A27" t="s">
        <v>67</v>
      </c>
      <c r="B27" t="s">
        <v>38</v>
      </c>
      <c r="C27" t="s">
        <v>54</v>
      </c>
      <c r="D27" t="s">
        <v>13</v>
      </c>
      <c r="E27">
        <v>6797150000</v>
      </c>
      <c r="F27">
        <v>3710000</v>
      </c>
      <c r="G27" t="s">
        <v>59</v>
      </c>
      <c r="H27">
        <v>29</v>
      </c>
      <c r="I27">
        <v>1896</v>
      </c>
      <c r="J27">
        <v>77.239999999999995</v>
      </c>
    </row>
    <row r="28" spans="1:10" x14ac:dyDescent="0.3">
      <c r="A28" t="s">
        <v>68</v>
      </c>
      <c r="B28" t="s">
        <v>32</v>
      </c>
      <c r="C28" t="s">
        <v>12</v>
      </c>
      <c r="D28" t="s">
        <v>18</v>
      </c>
      <c r="E28">
        <v>651960000</v>
      </c>
      <c r="F28">
        <v>1520000</v>
      </c>
      <c r="G28" t="s">
        <v>50</v>
      </c>
      <c r="H28">
        <v>21</v>
      </c>
      <c r="I28">
        <v>1957</v>
      </c>
      <c r="J28">
        <v>229.16</v>
      </c>
    </row>
    <row r="29" spans="1:10" x14ac:dyDescent="0.3">
      <c r="A29" t="s">
        <v>69</v>
      </c>
      <c r="B29" t="s">
        <v>24</v>
      </c>
      <c r="C29" t="s">
        <v>25</v>
      </c>
      <c r="D29" t="s">
        <v>29</v>
      </c>
      <c r="E29">
        <v>3391810000</v>
      </c>
      <c r="F29">
        <v>9290000</v>
      </c>
      <c r="G29" t="s">
        <v>26</v>
      </c>
      <c r="H29">
        <v>11</v>
      </c>
      <c r="I29">
        <v>1897</v>
      </c>
      <c r="J29">
        <v>241.97</v>
      </c>
    </row>
    <row r="30" spans="1:10" x14ac:dyDescent="0.3">
      <c r="A30" t="s">
        <v>70</v>
      </c>
      <c r="B30" t="s">
        <v>21</v>
      </c>
      <c r="C30" t="s">
        <v>54</v>
      </c>
      <c r="D30" t="s">
        <v>29</v>
      </c>
      <c r="E30">
        <v>4922160000</v>
      </c>
      <c r="F30">
        <v>3330000</v>
      </c>
      <c r="G30" t="s">
        <v>71</v>
      </c>
      <c r="H30">
        <v>12</v>
      </c>
      <c r="I30">
        <v>1958</v>
      </c>
      <c r="J30">
        <v>449.12</v>
      </c>
    </row>
    <row r="31" spans="1:10" x14ac:dyDescent="0.3">
      <c r="A31" t="s">
        <v>72</v>
      </c>
      <c r="B31" t="s">
        <v>11</v>
      </c>
      <c r="C31" t="s">
        <v>47</v>
      </c>
      <c r="D31" t="s">
        <v>13</v>
      </c>
      <c r="E31">
        <v>3507130000</v>
      </c>
      <c r="F31">
        <v>3990000</v>
      </c>
      <c r="G31" t="s">
        <v>73</v>
      </c>
      <c r="H31">
        <v>23</v>
      </c>
      <c r="I31">
        <v>1918</v>
      </c>
      <c r="J31">
        <v>418.48</v>
      </c>
    </row>
    <row r="32" spans="1:10" x14ac:dyDescent="0.3">
      <c r="A32" t="s">
        <v>74</v>
      </c>
      <c r="B32" t="s">
        <v>53</v>
      </c>
      <c r="C32" t="s">
        <v>28</v>
      </c>
      <c r="D32" t="s">
        <v>29</v>
      </c>
      <c r="E32">
        <v>1563060000</v>
      </c>
      <c r="F32">
        <v>8199999.9999999898</v>
      </c>
      <c r="G32" t="s">
        <v>56</v>
      </c>
      <c r="H32">
        <v>20</v>
      </c>
      <c r="I32">
        <v>1901</v>
      </c>
      <c r="J32">
        <v>479.87</v>
      </c>
    </row>
    <row r="33" spans="1:10" x14ac:dyDescent="0.3">
      <c r="A33" t="s">
        <v>75</v>
      </c>
      <c r="B33" t="s">
        <v>32</v>
      </c>
      <c r="C33" t="s">
        <v>12</v>
      </c>
      <c r="D33" t="s">
        <v>18</v>
      </c>
      <c r="E33">
        <v>3616740000</v>
      </c>
      <c r="F33">
        <v>6240000</v>
      </c>
      <c r="G33" t="s">
        <v>76</v>
      </c>
      <c r="H33">
        <v>24</v>
      </c>
      <c r="I33">
        <v>1980</v>
      </c>
      <c r="J33">
        <v>360.19</v>
      </c>
    </row>
    <row r="34" spans="1:10" x14ac:dyDescent="0.3">
      <c r="A34" t="s">
        <v>77</v>
      </c>
      <c r="B34" t="s">
        <v>21</v>
      </c>
      <c r="C34" t="s">
        <v>54</v>
      </c>
      <c r="D34" t="s">
        <v>55</v>
      </c>
      <c r="E34">
        <v>5011900000</v>
      </c>
      <c r="F34">
        <v>13880000</v>
      </c>
      <c r="G34" t="s">
        <v>22</v>
      </c>
      <c r="H34">
        <v>27</v>
      </c>
      <c r="I34">
        <v>2015</v>
      </c>
      <c r="J34">
        <v>331.61</v>
      </c>
    </row>
    <row r="35" spans="1:10" x14ac:dyDescent="0.3">
      <c r="A35" t="s">
        <v>78</v>
      </c>
      <c r="B35" t="s">
        <v>32</v>
      </c>
      <c r="C35" t="s">
        <v>28</v>
      </c>
      <c r="D35" t="s">
        <v>18</v>
      </c>
      <c r="E35">
        <v>5560840000</v>
      </c>
      <c r="F35">
        <v>4240000</v>
      </c>
      <c r="G35" t="s">
        <v>33</v>
      </c>
      <c r="H35">
        <v>31</v>
      </c>
      <c r="I35">
        <v>1999</v>
      </c>
      <c r="J35">
        <v>90.55</v>
      </c>
    </row>
    <row r="36" spans="1:10" x14ac:dyDescent="0.3">
      <c r="A36" t="s">
        <v>79</v>
      </c>
      <c r="B36" t="s">
        <v>53</v>
      </c>
      <c r="C36" t="s">
        <v>47</v>
      </c>
      <c r="D36" t="s">
        <v>18</v>
      </c>
      <c r="E36">
        <v>6872600000</v>
      </c>
      <c r="F36">
        <v>5590000</v>
      </c>
      <c r="G36" t="s">
        <v>80</v>
      </c>
      <c r="H36">
        <v>32</v>
      </c>
      <c r="I36">
        <v>1949</v>
      </c>
      <c r="J36">
        <v>304.11</v>
      </c>
    </row>
    <row r="37" spans="1:10" x14ac:dyDescent="0.3">
      <c r="A37" t="s">
        <v>81</v>
      </c>
      <c r="B37" t="s">
        <v>53</v>
      </c>
      <c r="C37" t="s">
        <v>47</v>
      </c>
      <c r="D37" t="s">
        <v>13</v>
      </c>
      <c r="E37">
        <v>2319580000</v>
      </c>
      <c r="F37">
        <v>8720000</v>
      </c>
      <c r="G37" t="s">
        <v>80</v>
      </c>
      <c r="H37">
        <v>11</v>
      </c>
      <c r="I37">
        <v>1955</v>
      </c>
      <c r="J37">
        <v>334.81</v>
      </c>
    </row>
    <row r="38" spans="1:10" x14ac:dyDescent="0.3">
      <c r="A38" t="s">
        <v>82</v>
      </c>
      <c r="B38" t="s">
        <v>38</v>
      </c>
      <c r="C38" t="s">
        <v>25</v>
      </c>
      <c r="D38" t="s">
        <v>13</v>
      </c>
      <c r="E38">
        <v>824350000</v>
      </c>
      <c r="F38">
        <v>13160000</v>
      </c>
      <c r="G38" t="s">
        <v>59</v>
      </c>
      <c r="H38">
        <v>11</v>
      </c>
      <c r="I38">
        <v>1986</v>
      </c>
      <c r="J38">
        <v>107.43</v>
      </c>
    </row>
    <row r="39" spans="1:10" x14ac:dyDescent="0.3">
      <c r="A39" t="s">
        <v>83</v>
      </c>
      <c r="B39" t="s">
        <v>16</v>
      </c>
      <c r="C39" t="s">
        <v>54</v>
      </c>
      <c r="D39" t="s">
        <v>13</v>
      </c>
      <c r="E39">
        <v>2836530000</v>
      </c>
      <c r="F39">
        <v>14080000</v>
      </c>
      <c r="G39" t="s">
        <v>30</v>
      </c>
      <c r="H39">
        <v>22</v>
      </c>
      <c r="I39">
        <v>1911</v>
      </c>
      <c r="J39">
        <v>293.04000000000002</v>
      </c>
    </row>
    <row r="40" spans="1:10" x14ac:dyDescent="0.3">
      <c r="A40" t="s">
        <v>84</v>
      </c>
      <c r="B40" t="s">
        <v>38</v>
      </c>
      <c r="C40" t="s">
        <v>17</v>
      </c>
      <c r="D40" t="s">
        <v>55</v>
      </c>
      <c r="E40">
        <v>1624450000</v>
      </c>
      <c r="F40">
        <v>8350000</v>
      </c>
      <c r="G40" t="s">
        <v>40</v>
      </c>
      <c r="H40">
        <v>26</v>
      </c>
      <c r="I40">
        <v>1943</v>
      </c>
      <c r="J40">
        <v>475.02</v>
      </c>
    </row>
    <row r="41" spans="1:10" x14ac:dyDescent="0.3">
      <c r="A41" t="s">
        <v>85</v>
      </c>
      <c r="B41" t="s">
        <v>38</v>
      </c>
      <c r="C41" t="s">
        <v>17</v>
      </c>
      <c r="D41" t="s">
        <v>13</v>
      </c>
      <c r="E41">
        <v>1689450000</v>
      </c>
      <c r="F41">
        <v>13720000</v>
      </c>
      <c r="G41" t="s">
        <v>40</v>
      </c>
      <c r="H41">
        <v>24</v>
      </c>
      <c r="I41">
        <v>1946</v>
      </c>
      <c r="J41">
        <v>217.16</v>
      </c>
    </row>
    <row r="42" spans="1:10" x14ac:dyDescent="0.3">
      <c r="A42" t="s">
        <v>86</v>
      </c>
      <c r="B42" t="s">
        <v>11</v>
      </c>
      <c r="C42" t="s">
        <v>17</v>
      </c>
      <c r="D42" t="s">
        <v>29</v>
      </c>
      <c r="E42">
        <v>2476070000</v>
      </c>
      <c r="F42">
        <v>13330000</v>
      </c>
      <c r="G42" t="s">
        <v>73</v>
      </c>
      <c r="H42">
        <v>18</v>
      </c>
      <c r="I42">
        <v>1883</v>
      </c>
      <c r="J42">
        <v>175.65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611F1-C6ED-4B22-9BF2-87CCFF244086}">
  <dimension ref="A1:L42"/>
  <sheetViews>
    <sheetView workbookViewId="0">
      <selection activeCell="L8" sqref="L8"/>
    </sheetView>
  </sheetViews>
  <sheetFormatPr defaultRowHeight="14.4" x14ac:dyDescent="0.3"/>
  <cols>
    <col min="5" max="5" width="20.44140625" customWidth="1"/>
    <col min="6" max="6" width="23.77734375" customWidth="1"/>
    <col min="12" max="12" width="11.33203125" bestFit="1" customWidth="1"/>
  </cols>
  <sheetData>
    <row r="1" spans="1:12" x14ac:dyDescent="0.3">
      <c r="A1" t="s">
        <v>88</v>
      </c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2" x14ac:dyDescent="0.3">
      <c r="A4" t="s">
        <v>10</v>
      </c>
      <c r="B4" t="s">
        <v>11</v>
      </c>
      <c r="C4" t="s">
        <v>12</v>
      </c>
      <c r="D4" t="s">
        <v>13</v>
      </c>
      <c r="E4">
        <v>5275330000</v>
      </c>
      <c r="F4">
        <v>12080000</v>
      </c>
      <c r="G4" t="s">
        <v>14</v>
      </c>
      <c r="H4">
        <v>16</v>
      </c>
      <c r="I4">
        <v>1886</v>
      </c>
      <c r="J4">
        <v>485.9</v>
      </c>
      <c r="L4" t="s">
        <v>98</v>
      </c>
    </row>
    <row r="5" spans="1:12" x14ac:dyDescent="0.3">
      <c r="A5" t="s">
        <v>15</v>
      </c>
      <c r="B5" t="s">
        <v>16</v>
      </c>
      <c r="C5" t="s">
        <v>17</v>
      </c>
      <c r="D5" t="s">
        <v>18</v>
      </c>
      <c r="E5">
        <v>7088640000</v>
      </c>
      <c r="F5">
        <v>6730000</v>
      </c>
      <c r="G5" t="s">
        <v>19</v>
      </c>
      <c r="H5">
        <v>13</v>
      </c>
      <c r="I5">
        <v>1977</v>
      </c>
      <c r="J5">
        <v>135.01</v>
      </c>
      <c r="L5" s="1">
        <f>SUMIF(D4:D42,"Basketball",F4:F42)</f>
        <v>77850000</v>
      </c>
    </row>
    <row r="6" spans="1:12" x14ac:dyDescent="0.3">
      <c r="A6" t="s">
        <v>20</v>
      </c>
      <c r="B6" t="s">
        <v>21</v>
      </c>
      <c r="C6" t="s">
        <v>12</v>
      </c>
      <c r="D6" t="s">
        <v>18</v>
      </c>
      <c r="E6">
        <v>7930520000</v>
      </c>
      <c r="F6">
        <v>14360000</v>
      </c>
      <c r="G6" t="s">
        <v>22</v>
      </c>
      <c r="H6">
        <v>13</v>
      </c>
      <c r="I6">
        <v>1979</v>
      </c>
      <c r="J6">
        <v>157.49</v>
      </c>
    </row>
    <row r="7" spans="1:12" x14ac:dyDescent="0.3">
      <c r="A7" t="s">
        <v>23</v>
      </c>
      <c r="B7" t="s">
        <v>24</v>
      </c>
      <c r="C7" t="s">
        <v>25</v>
      </c>
      <c r="D7" t="s">
        <v>18</v>
      </c>
      <c r="E7">
        <v>4972890000</v>
      </c>
      <c r="F7">
        <v>13720000</v>
      </c>
      <c r="G7" t="s">
        <v>26</v>
      </c>
      <c r="H7">
        <v>22</v>
      </c>
      <c r="I7">
        <v>1999</v>
      </c>
      <c r="J7">
        <v>245.71</v>
      </c>
    </row>
    <row r="8" spans="1:12" x14ac:dyDescent="0.3">
      <c r="A8" t="s">
        <v>27</v>
      </c>
      <c r="B8" t="s">
        <v>16</v>
      </c>
      <c r="C8" t="s">
        <v>28</v>
      </c>
      <c r="D8" t="s">
        <v>29</v>
      </c>
      <c r="E8">
        <v>6265740000</v>
      </c>
      <c r="F8">
        <v>7450000</v>
      </c>
      <c r="G8" t="s">
        <v>30</v>
      </c>
      <c r="H8">
        <v>16</v>
      </c>
      <c r="I8">
        <v>1963</v>
      </c>
      <c r="J8">
        <v>52.83</v>
      </c>
    </row>
    <row r="9" spans="1:12" x14ac:dyDescent="0.3">
      <c r="A9" t="s">
        <v>31</v>
      </c>
      <c r="B9" t="s">
        <v>32</v>
      </c>
      <c r="C9" t="s">
        <v>12</v>
      </c>
      <c r="D9" t="s">
        <v>18</v>
      </c>
      <c r="E9">
        <v>6230530000</v>
      </c>
      <c r="F9">
        <v>1640000</v>
      </c>
      <c r="G9" t="s">
        <v>33</v>
      </c>
      <c r="H9">
        <v>28</v>
      </c>
      <c r="I9">
        <v>1924</v>
      </c>
      <c r="J9">
        <v>107.82</v>
      </c>
    </row>
    <row r="10" spans="1:12" x14ac:dyDescent="0.3">
      <c r="A10" t="s">
        <v>34</v>
      </c>
      <c r="B10" t="s">
        <v>24</v>
      </c>
      <c r="C10" t="s">
        <v>25</v>
      </c>
      <c r="D10" t="s">
        <v>29</v>
      </c>
      <c r="E10">
        <v>7764560000</v>
      </c>
      <c r="F10">
        <v>6670000</v>
      </c>
      <c r="G10" t="s">
        <v>35</v>
      </c>
      <c r="H10">
        <v>22</v>
      </c>
      <c r="I10">
        <v>1932</v>
      </c>
      <c r="J10">
        <v>140.43</v>
      </c>
    </row>
    <row r="11" spans="1:12" x14ac:dyDescent="0.3">
      <c r="A11" t="s">
        <v>36</v>
      </c>
      <c r="B11" t="s">
        <v>24</v>
      </c>
      <c r="C11" t="s">
        <v>28</v>
      </c>
      <c r="D11" t="s">
        <v>18</v>
      </c>
      <c r="E11">
        <v>7345940000</v>
      </c>
      <c r="F11">
        <v>3430000</v>
      </c>
      <c r="G11" t="s">
        <v>35</v>
      </c>
      <c r="H11">
        <v>10</v>
      </c>
      <c r="I11">
        <v>1980</v>
      </c>
      <c r="J11">
        <v>150</v>
      </c>
    </row>
    <row r="12" spans="1:12" x14ac:dyDescent="0.3">
      <c r="A12" t="s">
        <v>37</v>
      </c>
      <c r="B12" t="s">
        <v>38</v>
      </c>
      <c r="C12" t="s">
        <v>39</v>
      </c>
      <c r="D12" t="s">
        <v>18</v>
      </c>
      <c r="E12">
        <v>3134960000</v>
      </c>
      <c r="F12">
        <v>6730000</v>
      </c>
      <c r="G12" t="s">
        <v>40</v>
      </c>
      <c r="H12">
        <v>21</v>
      </c>
      <c r="I12">
        <v>1989</v>
      </c>
      <c r="J12">
        <v>488.9</v>
      </c>
    </row>
    <row r="13" spans="1:12" x14ac:dyDescent="0.3">
      <c r="A13" t="s">
        <v>41</v>
      </c>
      <c r="B13" t="s">
        <v>42</v>
      </c>
      <c r="C13" t="s">
        <v>25</v>
      </c>
      <c r="D13" t="s">
        <v>13</v>
      </c>
      <c r="E13">
        <v>3498290000</v>
      </c>
      <c r="F13">
        <v>3080000</v>
      </c>
      <c r="G13" t="s">
        <v>43</v>
      </c>
      <c r="H13">
        <v>29</v>
      </c>
      <c r="I13">
        <v>1981</v>
      </c>
      <c r="J13">
        <v>378.51</v>
      </c>
    </row>
    <row r="14" spans="1:12" x14ac:dyDescent="0.3">
      <c r="A14" t="s">
        <v>44</v>
      </c>
      <c r="B14" t="s">
        <v>42</v>
      </c>
      <c r="C14" t="s">
        <v>17</v>
      </c>
      <c r="D14" t="s">
        <v>29</v>
      </c>
      <c r="E14">
        <v>6989110000</v>
      </c>
      <c r="F14">
        <v>13780000</v>
      </c>
      <c r="G14" t="s">
        <v>45</v>
      </c>
      <c r="H14">
        <v>20</v>
      </c>
      <c r="I14">
        <v>1880</v>
      </c>
      <c r="J14">
        <v>349.45</v>
      </c>
    </row>
    <row r="15" spans="1:12" x14ac:dyDescent="0.3">
      <c r="A15" t="s">
        <v>46</v>
      </c>
      <c r="B15" t="s">
        <v>16</v>
      </c>
      <c r="C15" t="s">
        <v>47</v>
      </c>
      <c r="D15" t="s">
        <v>13</v>
      </c>
      <c r="E15">
        <v>1540640000</v>
      </c>
      <c r="F15">
        <v>1670000</v>
      </c>
      <c r="G15" t="s">
        <v>19</v>
      </c>
      <c r="H15">
        <v>18</v>
      </c>
      <c r="I15">
        <v>2013</v>
      </c>
      <c r="J15">
        <v>315.42</v>
      </c>
    </row>
    <row r="16" spans="1:12" x14ac:dyDescent="0.3">
      <c r="A16" t="s">
        <v>48</v>
      </c>
      <c r="B16" t="s">
        <v>21</v>
      </c>
      <c r="C16" t="s">
        <v>25</v>
      </c>
      <c r="D16" t="s">
        <v>18</v>
      </c>
      <c r="E16">
        <v>3644620000</v>
      </c>
      <c r="F16">
        <v>10230000</v>
      </c>
      <c r="G16" t="s">
        <v>22</v>
      </c>
      <c r="H16">
        <v>16</v>
      </c>
      <c r="I16">
        <v>1958</v>
      </c>
      <c r="J16">
        <v>374.06</v>
      </c>
    </row>
    <row r="17" spans="1:10" x14ac:dyDescent="0.3">
      <c r="A17" t="s">
        <v>49</v>
      </c>
      <c r="B17" t="s">
        <v>32</v>
      </c>
      <c r="C17" t="s">
        <v>28</v>
      </c>
      <c r="D17" t="s">
        <v>18</v>
      </c>
      <c r="E17">
        <v>7845970000</v>
      </c>
      <c r="F17">
        <v>9440000</v>
      </c>
      <c r="G17" t="s">
        <v>50</v>
      </c>
      <c r="H17">
        <v>18</v>
      </c>
      <c r="I17">
        <v>1956</v>
      </c>
      <c r="J17">
        <v>379.94</v>
      </c>
    </row>
    <row r="18" spans="1:10" x14ac:dyDescent="0.3">
      <c r="A18" t="s">
        <v>51</v>
      </c>
      <c r="B18" t="s">
        <v>21</v>
      </c>
      <c r="C18" t="s">
        <v>47</v>
      </c>
      <c r="D18" t="s">
        <v>18</v>
      </c>
      <c r="E18">
        <v>5012560000</v>
      </c>
      <c r="F18">
        <v>2480000</v>
      </c>
      <c r="G18" t="s">
        <v>22</v>
      </c>
      <c r="H18">
        <v>12</v>
      </c>
      <c r="I18">
        <v>1944</v>
      </c>
      <c r="J18">
        <v>490.29</v>
      </c>
    </row>
    <row r="19" spans="1:10" x14ac:dyDescent="0.3">
      <c r="A19" t="s">
        <v>52</v>
      </c>
      <c r="B19" t="s">
        <v>53</v>
      </c>
      <c r="C19" t="s">
        <v>54</v>
      </c>
      <c r="D19" t="s">
        <v>55</v>
      </c>
      <c r="E19">
        <v>5064830000</v>
      </c>
      <c r="F19">
        <v>14910000</v>
      </c>
      <c r="G19" t="s">
        <v>56</v>
      </c>
      <c r="H19">
        <v>31</v>
      </c>
      <c r="I19">
        <v>1893</v>
      </c>
      <c r="J19">
        <v>259.39</v>
      </c>
    </row>
    <row r="20" spans="1:10" x14ac:dyDescent="0.3">
      <c r="A20" t="s">
        <v>57</v>
      </c>
      <c r="B20" t="s">
        <v>24</v>
      </c>
      <c r="C20" t="s">
        <v>39</v>
      </c>
      <c r="D20" t="s">
        <v>18</v>
      </c>
      <c r="E20">
        <v>6655720000</v>
      </c>
      <c r="F20">
        <v>2150000</v>
      </c>
      <c r="G20" t="s">
        <v>26</v>
      </c>
      <c r="H20">
        <v>19</v>
      </c>
      <c r="I20">
        <v>2018</v>
      </c>
      <c r="J20">
        <v>315.92</v>
      </c>
    </row>
    <row r="21" spans="1:10" x14ac:dyDescent="0.3">
      <c r="A21" t="s">
        <v>58</v>
      </c>
      <c r="B21" t="s">
        <v>38</v>
      </c>
      <c r="C21" t="s">
        <v>47</v>
      </c>
      <c r="D21" t="s">
        <v>13</v>
      </c>
      <c r="E21">
        <v>3989320000</v>
      </c>
      <c r="F21">
        <v>13480000</v>
      </c>
      <c r="G21" t="s">
        <v>59</v>
      </c>
      <c r="H21">
        <v>23</v>
      </c>
      <c r="I21">
        <v>1889</v>
      </c>
      <c r="J21">
        <v>470.62</v>
      </c>
    </row>
    <row r="22" spans="1:10" x14ac:dyDescent="0.3">
      <c r="A22" t="s">
        <v>60</v>
      </c>
      <c r="B22" t="s">
        <v>42</v>
      </c>
      <c r="C22" t="s">
        <v>17</v>
      </c>
      <c r="D22" t="s">
        <v>55</v>
      </c>
      <c r="E22">
        <v>5922640000</v>
      </c>
      <c r="F22">
        <v>7580000</v>
      </c>
      <c r="G22" t="s">
        <v>61</v>
      </c>
      <c r="H22">
        <v>13</v>
      </c>
      <c r="I22">
        <v>1996</v>
      </c>
      <c r="J22">
        <v>181.48</v>
      </c>
    </row>
    <row r="23" spans="1:10" x14ac:dyDescent="0.3">
      <c r="A23" t="s">
        <v>62</v>
      </c>
      <c r="B23" t="s">
        <v>21</v>
      </c>
      <c r="C23" t="s">
        <v>17</v>
      </c>
      <c r="D23" t="s">
        <v>29</v>
      </c>
      <c r="E23">
        <v>2575200000</v>
      </c>
      <c r="F23">
        <v>10800000</v>
      </c>
      <c r="G23" t="s">
        <v>63</v>
      </c>
      <c r="H23">
        <v>31</v>
      </c>
      <c r="I23">
        <v>1921</v>
      </c>
      <c r="J23">
        <v>113</v>
      </c>
    </row>
    <row r="24" spans="1:10" x14ac:dyDescent="0.3">
      <c r="A24" t="s">
        <v>64</v>
      </c>
      <c r="B24" t="s">
        <v>53</v>
      </c>
      <c r="C24" t="s">
        <v>17</v>
      </c>
      <c r="D24" t="s">
        <v>13</v>
      </c>
      <c r="E24">
        <v>4147490000</v>
      </c>
      <c r="F24">
        <v>5650000</v>
      </c>
      <c r="G24" t="s">
        <v>56</v>
      </c>
      <c r="H24">
        <v>10</v>
      </c>
      <c r="I24">
        <v>1895</v>
      </c>
      <c r="J24">
        <v>343.04</v>
      </c>
    </row>
    <row r="25" spans="1:10" x14ac:dyDescent="0.3">
      <c r="A25" t="s">
        <v>65</v>
      </c>
      <c r="B25" t="s">
        <v>32</v>
      </c>
      <c r="C25" t="s">
        <v>54</v>
      </c>
      <c r="D25" t="s">
        <v>29</v>
      </c>
      <c r="E25">
        <v>689460000</v>
      </c>
      <c r="F25">
        <v>5000000</v>
      </c>
      <c r="G25" t="s">
        <v>50</v>
      </c>
      <c r="H25">
        <v>13</v>
      </c>
      <c r="I25">
        <v>1968</v>
      </c>
      <c r="J25">
        <v>176.73</v>
      </c>
    </row>
    <row r="26" spans="1:10" x14ac:dyDescent="0.3">
      <c r="A26" t="s">
        <v>66</v>
      </c>
      <c r="B26" t="s">
        <v>38</v>
      </c>
      <c r="C26" t="s">
        <v>28</v>
      </c>
      <c r="D26" t="s">
        <v>55</v>
      </c>
      <c r="E26">
        <v>6817730000</v>
      </c>
      <c r="F26">
        <v>2360000</v>
      </c>
      <c r="G26" t="s">
        <v>59</v>
      </c>
      <c r="H26">
        <v>17</v>
      </c>
      <c r="I26">
        <v>1904</v>
      </c>
      <c r="J26">
        <v>75.91</v>
      </c>
    </row>
    <row r="27" spans="1:10" x14ac:dyDescent="0.3">
      <c r="A27" t="s">
        <v>67</v>
      </c>
      <c r="B27" t="s">
        <v>38</v>
      </c>
      <c r="C27" t="s">
        <v>54</v>
      </c>
      <c r="D27" t="s">
        <v>13</v>
      </c>
      <c r="E27">
        <v>6797150000</v>
      </c>
      <c r="F27">
        <v>3710000</v>
      </c>
      <c r="G27" t="s">
        <v>59</v>
      </c>
      <c r="H27">
        <v>29</v>
      </c>
      <c r="I27">
        <v>1896</v>
      </c>
      <c r="J27">
        <v>77.239999999999995</v>
      </c>
    </row>
    <row r="28" spans="1:10" x14ac:dyDescent="0.3">
      <c r="A28" t="s">
        <v>68</v>
      </c>
      <c r="B28" t="s">
        <v>32</v>
      </c>
      <c r="C28" t="s">
        <v>12</v>
      </c>
      <c r="D28" t="s">
        <v>18</v>
      </c>
      <c r="E28">
        <v>651960000</v>
      </c>
      <c r="F28">
        <v>1520000</v>
      </c>
      <c r="G28" t="s">
        <v>50</v>
      </c>
      <c r="H28">
        <v>21</v>
      </c>
      <c r="I28">
        <v>1957</v>
      </c>
      <c r="J28">
        <v>229.16</v>
      </c>
    </row>
    <row r="29" spans="1:10" x14ac:dyDescent="0.3">
      <c r="A29" t="s">
        <v>69</v>
      </c>
      <c r="B29" t="s">
        <v>24</v>
      </c>
      <c r="C29" t="s">
        <v>25</v>
      </c>
      <c r="D29" t="s">
        <v>29</v>
      </c>
      <c r="E29">
        <v>3391810000</v>
      </c>
      <c r="F29">
        <v>9290000</v>
      </c>
      <c r="G29" t="s">
        <v>26</v>
      </c>
      <c r="H29">
        <v>11</v>
      </c>
      <c r="I29">
        <v>1897</v>
      </c>
      <c r="J29">
        <v>241.97</v>
      </c>
    </row>
    <row r="30" spans="1:10" x14ac:dyDescent="0.3">
      <c r="A30" t="s">
        <v>70</v>
      </c>
      <c r="B30" t="s">
        <v>21</v>
      </c>
      <c r="C30" t="s">
        <v>54</v>
      </c>
      <c r="D30" t="s">
        <v>29</v>
      </c>
      <c r="E30">
        <v>4922160000</v>
      </c>
      <c r="F30">
        <v>3330000</v>
      </c>
      <c r="G30" t="s">
        <v>71</v>
      </c>
      <c r="H30">
        <v>12</v>
      </c>
      <c r="I30">
        <v>1958</v>
      </c>
      <c r="J30">
        <v>449.12</v>
      </c>
    </row>
    <row r="31" spans="1:10" x14ac:dyDescent="0.3">
      <c r="A31" t="s">
        <v>72</v>
      </c>
      <c r="B31" t="s">
        <v>11</v>
      </c>
      <c r="C31" t="s">
        <v>47</v>
      </c>
      <c r="D31" t="s">
        <v>13</v>
      </c>
      <c r="E31">
        <v>3507130000</v>
      </c>
      <c r="F31">
        <v>3990000</v>
      </c>
      <c r="G31" t="s">
        <v>73</v>
      </c>
      <c r="H31">
        <v>23</v>
      </c>
      <c r="I31">
        <v>1918</v>
      </c>
      <c r="J31">
        <v>418.48</v>
      </c>
    </row>
    <row r="32" spans="1:10" x14ac:dyDescent="0.3">
      <c r="A32" t="s">
        <v>74</v>
      </c>
      <c r="B32" t="s">
        <v>53</v>
      </c>
      <c r="C32" t="s">
        <v>28</v>
      </c>
      <c r="D32" t="s">
        <v>29</v>
      </c>
      <c r="E32">
        <v>1563060000</v>
      </c>
      <c r="F32">
        <v>8199999.9999999898</v>
      </c>
      <c r="G32" t="s">
        <v>56</v>
      </c>
      <c r="H32">
        <v>20</v>
      </c>
      <c r="I32">
        <v>1901</v>
      </c>
      <c r="J32">
        <v>479.87</v>
      </c>
    </row>
    <row r="33" spans="1:10" x14ac:dyDescent="0.3">
      <c r="A33" t="s">
        <v>75</v>
      </c>
      <c r="B33" t="s">
        <v>32</v>
      </c>
      <c r="C33" t="s">
        <v>12</v>
      </c>
      <c r="D33" t="s">
        <v>18</v>
      </c>
      <c r="E33">
        <v>3616740000</v>
      </c>
      <c r="F33">
        <v>6240000</v>
      </c>
      <c r="G33" t="s">
        <v>76</v>
      </c>
      <c r="H33">
        <v>24</v>
      </c>
      <c r="I33">
        <v>1980</v>
      </c>
      <c r="J33">
        <v>360.19</v>
      </c>
    </row>
    <row r="34" spans="1:10" x14ac:dyDescent="0.3">
      <c r="A34" t="s">
        <v>77</v>
      </c>
      <c r="B34" t="s">
        <v>21</v>
      </c>
      <c r="C34" t="s">
        <v>54</v>
      </c>
      <c r="D34" t="s">
        <v>55</v>
      </c>
      <c r="E34">
        <v>5011900000</v>
      </c>
      <c r="F34">
        <v>13880000</v>
      </c>
      <c r="G34" t="s">
        <v>22</v>
      </c>
      <c r="H34">
        <v>27</v>
      </c>
      <c r="I34">
        <v>2015</v>
      </c>
      <c r="J34">
        <v>331.61</v>
      </c>
    </row>
    <row r="35" spans="1:10" x14ac:dyDescent="0.3">
      <c r="A35" t="s">
        <v>78</v>
      </c>
      <c r="B35" t="s">
        <v>32</v>
      </c>
      <c r="C35" t="s">
        <v>28</v>
      </c>
      <c r="D35" t="s">
        <v>18</v>
      </c>
      <c r="E35">
        <v>5560840000</v>
      </c>
      <c r="F35">
        <v>4240000</v>
      </c>
      <c r="G35" t="s">
        <v>33</v>
      </c>
      <c r="H35">
        <v>31</v>
      </c>
      <c r="I35">
        <v>1999</v>
      </c>
      <c r="J35">
        <v>90.55</v>
      </c>
    </row>
    <row r="36" spans="1:10" x14ac:dyDescent="0.3">
      <c r="A36" t="s">
        <v>79</v>
      </c>
      <c r="B36" t="s">
        <v>53</v>
      </c>
      <c r="C36" t="s">
        <v>47</v>
      </c>
      <c r="D36" t="s">
        <v>18</v>
      </c>
      <c r="E36">
        <v>6872600000</v>
      </c>
      <c r="F36">
        <v>5590000</v>
      </c>
      <c r="G36" t="s">
        <v>80</v>
      </c>
      <c r="H36">
        <v>32</v>
      </c>
      <c r="I36">
        <v>1949</v>
      </c>
      <c r="J36">
        <v>304.11</v>
      </c>
    </row>
    <row r="37" spans="1:10" x14ac:dyDescent="0.3">
      <c r="A37" t="s">
        <v>81</v>
      </c>
      <c r="B37" t="s">
        <v>53</v>
      </c>
      <c r="C37" t="s">
        <v>47</v>
      </c>
      <c r="D37" t="s">
        <v>13</v>
      </c>
      <c r="E37">
        <v>2319580000</v>
      </c>
      <c r="F37">
        <v>8720000</v>
      </c>
      <c r="G37" t="s">
        <v>80</v>
      </c>
      <c r="H37">
        <v>11</v>
      </c>
      <c r="I37">
        <v>1955</v>
      </c>
      <c r="J37">
        <v>334.81</v>
      </c>
    </row>
    <row r="38" spans="1:10" x14ac:dyDescent="0.3">
      <c r="A38" t="s">
        <v>82</v>
      </c>
      <c r="B38" t="s">
        <v>38</v>
      </c>
      <c r="C38" t="s">
        <v>25</v>
      </c>
      <c r="D38" t="s">
        <v>13</v>
      </c>
      <c r="E38">
        <v>824350000</v>
      </c>
      <c r="F38">
        <v>13160000</v>
      </c>
      <c r="G38" t="s">
        <v>59</v>
      </c>
      <c r="H38">
        <v>11</v>
      </c>
      <c r="I38">
        <v>1986</v>
      </c>
      <c r="J38">
        <v>107.43</v>
      </c>
    </row>
    <row r="39" spans="1:10" x14ac:dyDescent="0.3">
      <c r="A39" t="s">
        <v>83</v>
      </c>
      <c r="B39" t="s">
        <v>16</v>
      </c>
      <c r="C39" t="s">
        <v>54</v>
      </c>
      <c r="D39" t="s">
        <v>13</v>
      </c>
      <c r="E39">
        <v>2836530000</v>
      </c>
      <c r="F39">
        <v>14080000</v>
      </c>
      <c r="G39" t="s">
        <v>30</v>
      </c>
      <c r="H39">
        <v>22</v>
      </c>
      <c r="I39">
        <v>1911</v>
      </c>
      <c r="J39">
        <v>293.04000000000002</v>
      </c>
    </row>
    <row r="40" spans="1:10" x14ac:dyDescent="0.3">
      <c r="A40" t="s">
        <v>84</v>
      </c>
      <c r="B40" t="s">
        <v>38</v>
      </c>
      <c r="C40" t="s">
        <v>17</v>
      </c>
      <c r="D40" t="s">
        <v>55</v>
      </c>
      <c r="E40">
        <v>1624450000</v>
      </c>
      <c r="F40">
        <v>8350000</v>
      </c>
      <c r="G40" t="s">
        <v>40</v>
      </c>
      <c r="H40">
        <v>26</v>
      </c>
      <c r="I40">
        <v>1943</v>
      </c>
      <c r="J40">
        <v>475.02</v>
      </c>
    </row>
    <row r="41" spans="1:10" x14ac:dyDescent="0.3">
      <c r="A41" t="s">
        <v>85</v>
      </c>
      <c r="B41" t="s">
        <v>38</v>
      </c>
      <c r="C41" t="s">
        <v>17</v>
      </c>
      <c r="D41" t="s">
        <v>13</v>
      </c>
      <c r="E41">
        <v>1689450000</v>
      </c>
      <c r="F41">
        <v>13720000</v>
      </c>
      <c r="G41" t="s">
        <v>40</v>
      </c>
      <c r="H41">
        <v>24</v>
      </c>
      <c r="I41">
        <v>1946</v>
      </c>
      <c r="J41">
        <v>217.16</v>
      </c>
    </row>
    <row r="42" spans="1:10" x14ac:dyDescent="0.3">
      <c r="A42" t="s">
        <v>86</v>
      </c>
      <c r="B42" t="s">
        <v>11</v>
      </c>
      <c r="C42" t="s">
        <v>17</v>
      </c>
      <c r="D42" t="s">
        <v>29</v>
      </c>
      <c r="E42">
        <v>2476070000</v>
      </c>
      <c r="F42">
        <v>13330000</v>
      </c>
      <c r="G42" t="s">
        <v>73</v>
      </c>
      <c r="H42">
        <v>18</v>
      </c>
      <c r="I42">
        <v>1883</v>
      </c>
      <c r="J42">
        <v>175.65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09F-91E3-4FE4-A7BB-378CC9393C5C}">
  <dimension ref="A1:M42"/>
  <sheetViews>
    <sheetView workbookViewId="0">
      <selection activeCell="M5" sqref="M5"/>
    </sheetView>
  </sheetViews>
  <sheetFormatPr defaultRowHeight="14.4" x14ac:dyDescent="0.3"/>
  <cols>
    <col min="13" max="13" width="14.88671875" bestFit="1" customWidth="1"/>
  </cols>
  <sheetData>
    <row r="1" spans="1:13" x14ac:dyDescent="0.3">
      <c r="A1" t="s">
        <v>87</v>
      </c>
    </row>
    <row r="3" spans="1:1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3" x14ac:dyDescent="0.3">
      <c r="A4" t="s">
        <v>10</v>
      </c>
      <c r="B4" t="s">
        <v>11</v>
      </c>
      <c r="C4" t="s">
        <v>12</v>
      </c>
      <c r="D4" t="s">
        <v>13</v>
      </c>
      <c r="E4">
        <v>5275330000</v>
      </c>
      <c r="F4">
        <v>12080000</v>
      </c>
      <c r="G4" t="s">
        <v>14</v>
      </c>
      <c r="H4">
        <v>16</v>
      </c>
      <c r="I4">
        <v>1886</v>
      </c>
      <c r="J4">
        <v>485.9</v>
      </c>
    </row>
    <row r="5" spans="1:13" x14ac:dyDescent="0.3">
      <c r="A5" t="s">
        <v>15</v>
      </c>
      <c r="B5" t="s">
        <v>16</v>
      </c>
      <c r="C5" t="s">
        <v>17</v>
      </c>
      <c r="D5" t="s">
        <v>18</v>
      </c>
      <c r="E5">
        <v>7088640000</v>
      </c>
      <c r="F5">
        <v>6730000</v>
      </c>
      <c r="G5" t="s">
        <v>19</v>
      </c>
      <c r="H5">
        <v>13</v>
      </c>
      <c r="I5">
        <v>1977</v>
      </c>
      <c r="J5">
        <v>135.01</v>
      </c>
      <c r="M5" t="s">
        <v>98</v>
      </c>
    </row>
    <row r="6" spans="1:13" x14ac:dyDescent="0.3">
      <c r="A6" t="s">
        <v>20</v>
      </c>
      <c r="B6" t="s">
        <v>21</v>
      </c>
      <c r="C6" t="s">
        <v>12</v>
      </c>
      <c r="D6" t="s">
        <v>18</v>
      </c>
      <c r="E6">
        <v>7930520000</v>
      </c>
      <c r="F6">
        <v>14360000</v>
      </c>
      <c r="G6" t="s">
        <v>22</v>
      </c>
      <c r="H6">
        <v>13</v>
      </c>
      <c r="I6">
        <v>1979</v>
      </c>
      <c r="J6">
        <v>157.49</v>
      </c>
      <c r="M6" s="1">
        <f>SUMIF(C4:C42,"England",E4:E42)</f>
        <v>23705080000</v>
      </c>
    </row>
    <row r="7" spans="1:13" x14ac:dyDescent="0.3">
      <c r="A7" t="s">
        <v>23</v>
      </c>
      <c r="B7" t="s">
        <v>24</v>
      </c>
      <c r="C7" t="s">
        <v>25</v>
      </c>
      <c r="D7" t="s">
        <v>18</v>
      </c>
      <c r="E7">
        <v>4972890000</v>
      </c>
      <c r="F7">
        <v>13720000</v>
      </c>
      <c r="G7" t="s">
        <v>26</v>
      </c>
      <c r="H7">
        <v>22</v>
      </c>
      <c r="I7">
        <v>1999</v>
      </c>
      <c r="J7">
        <v>245.71</v>
      </c>
    </row>
    <row r="8" spans="1:13" x14ac:dyDescent="0.3">
      <c r="A8" t="s">
        <v>27</v>
      </c>
      <c r="B8" t="s">
        <v>16</v>
      </c>
      <c r="C8" t="s">
        <v>28</v>
      </c>
      <c r="D8" t="s">
        <v>29</v>
      </c>
      <c r="E8">
        <v>6265740000</v>
      </c>
      <c r="F8">
        <v>7450000</v>
      </c>
      <c r="G8" t="s">
        <v>30</v>
      </c>
      <c r="H8">
        <v>16</v>
      </c>
      <c r="I8">
        <v>1963</v>
      </c>
      <c r="J8">
        <v>52.83</v>
      </c>
    </row>
    <row r="9" spans="1:13" x14ac:dyDescent="0.3">
      <c r="A9" t="s">
        <v>31</v>
      </c>
      <c r="B9" t="s">
        <v>32</v>
      </c>
      <c r="C9" t="s">
        <v>12</v>
      </c>
      <c r="D9" t="s">
        <v>18</v>
      </c>
      <c r="E9">
        <v>6230530000</v>
      </c>
      <c r="F9">
        <v>1640000</v>
      </c>
      <c r="G9" t="s">
        <v>33</v>
      </c>
      <c r="H9">
        <v>28</v>
      </c>
      <c r="I9">
        <v>1924</v>
      </c>
      <c r="J9">
        <v>107.82</v>
      </c>
    </row>
    <row r="10" spans="1:13" x14ac:dyDescent="0.3">
      <c r="A10" t="s">
        <v>34</v>
      </c>
      <c r="B10" t="s">
        <v>24</v>
      </c>
      <c r="C10" t="s">
        <v>25</v>
      </c>
      <c r="D10" t="s">
        <v>29</v>
      </c>
      <c r="E10">
        <v>7764560000</v>
      </c>
      <c r="F10">
        <v>6670000</v>
      </c>
      <c r="G10" t="s">
        <v>35</v>
      </c>
      <c r="H10">
        <v>22</v>
      </c>
      <c r="I10">
        <v>1932</v>
      </c>
      <c r="J10">
        <v>140.43</v>
      </c>
    </row>
    <row r="11" spans="1:13" x14ac:dyDescent="0.3">
      <c r="A11" t="s">
        <v>36</v>
      </c>
      <c r="B11" t="s">
        <v>24</v>
      </c>
      <c r="C11" t="s">
        <v>28</v>
      </c>
      <c r="D11" t="s">
        <v>18</v>
      </c>
      <c r="E11">
        <v>7345940000</v>
      </c>
      <c r="F11">
        <v>3430000</v>
      </c>
      <c r="G11" t="s">
        <v>35</v>
      </c>
      <c r="H11">
        <v>10</v>
      </c>
      <c r="I11">
        <v>1980</v>
      </c>
      <c r="J11">
        <v>150</v>
      </c>
    </row>
    <row r="12" spans="1:13" x14ac:dyDescent="0.3">
      <c r="A12" t="s">
        <v>37</v>
      </c>
      <c r="B12" t="s">
        <v>38</v>
      </c>
      <c r="C12" t="s">
        <v>39</v>
      </c>
      <c r="D12" t="s">
        <v>18</v>
      </c>
      <c r="E12">
        <v>3134960000</v>
      </c>
      <c r="F12">
        <v>6730000</v>
      </c>
      <c r="G12" t="s">
        <v>40</v>
      </c>
      <c r="H12">
        <v>21</v>
      </c>
      <c r="I12">
        <v>1989</v>
      </c>
      <c r="J12">
        <v>488.9</v>
      </c>
    </row>
    <row r="13" spans="1:13" x14ac:dyDescent="0.3">
      <c r="A13" t="s">
        <v>41</v>
      </c>
      <c r="B13" t="s">
        <v>42</v>
      </c>
      <c r="C13" t="s">
        <v>25</v>
      </c>
      <c r="D13" t="s">
        <v>13</v>
      </c>
      <c r="E13">
        <v>3498290000</v>
      </c>
      <c r="F13">
        <v>3080000</v>
      </c>
      <c r="G13" t="s">
        <v>43</v>
      </c>
      <c r="H13">
        <v>29</v>
      </c>
      <c r="I13">
        <v>1981</v>
      </c>
      <c r="J13">
        <v>378.51</v>
      </c>
    </row>
    <row r="14" spans="1:13" x14ac:dyDescent="0.3">
      <c r="A14" t="s">
        <v>44</v>
      </c>
      <c r="B14" t="s">
        <v>42</v>
      </c>
      <c r="C14" t="s">
        <v>17</v>
      </c>
      <c r="D14" t="s">
        <v>29</v>
      </c>
      <c r="E14">
        <v>6989110000</v>
      </c>
      <c r="F14">
        <v>13780000</v>
      </c>
      <c r="G14" t="s">
        <v>45</v>
      </c>
      <c r="H14">
        <v>20</v>
      </c>
      <c r="I14">
        <v>1880</v>
      </c>
      <c r="J14">
        <v>349.45</v>
      </c>
    </row>
    <row r="15" spans="1:13" x14ac:dyDescent="0.3">
      <c r="A15" t="s">
        <v>46</v>
      </c>
      <c r="B15" t="s">
        <v>16</v>
      </c>
      <c r="C15" t="s">
        <v>47</v>
      </c>
      <c r="D15" t="s">
        <v>13</v>
      </c>
      <c r="E15">
        <v>1540640000</v>
      </c>
      <c r="F15">
        <v>1670000</v>
      </c>
      <c r="G15" t="s">
        <v>19</v>
      </c>
      <c r="H15">
        <v>18</v>
      </c>
      <c r="I15">
        <v>2013</v>
      </c>
      <c r="J15">
        <v>315.42</v>
      </c>
    </row>
    <row r="16" spans="1:13" x14ac:dyDescent="0.3">
      <c r="A16" t="s">
        <v>48</v>
      </c>
      <c r="B16" t="s">
        <v>21</v>
      </c>
      <c r="C16" t="s">
        <v>25</v>
      </c>
      <c r="D16" t="s">
        <v>18</v>
      </c>
      <c r="E16">
        <v>3644620000</v>
      </c>
      <c r="F16">
        <v>10230000</v>
      </c>
      <c r="G16" t="s">
        <v>22</v>
      </c>
      <c r="H16">
        <v>16</v>
      </c>
      <c r="I16">
        <v>1958</v>
      </c>
      <c r="J16">
        <v>374.06</v>
      </c>
    </row>
    <row r="17" spans="1:10" x14ac:dyDescent="0.3">
      <c r="A17" t="s">
        <v>49</v>
      </c>
      <c r="B17" t="s">
        <v>32</v>
      </c>
      <c r="C17" t="s">
        <v>28</v>
      </c>
      <c r="D17" t="s">
        <v>18</v>
      </c>
      <c r="E17">
        <v>7845970000</v>
      </c>
      <c r="F17">
        <v>9440000</v>
      </c>
      <c r="G17" t="s">
        <v>50</v>
      </c>
      <c r="H17">
        <v>18</v>
      </c>
      <c r="I17">
        <v>1956</v>
      </c>
      <c r="J17">
        <v>379.94</v>
      </c>
    </row>
    <row r="18" spans="1:10" x14ac:dyDescent="0.3">
      <c r="A18" t="s">
        <v>51</v>
      </c>
      <c r="B18" t="s">
        <v>21</v>
      </c>
      <c r="C18" t="s">
        <v>47</v>
      </c>
      <c r="D18" t="s">
        <v>18</v>
      </c>
      <c r="E18">
        <v>5012560000</v>
      </c>
      <c r="F18">
        <v>2480000</v>
      </c>
      <c r="G18" t="s">
        <v>22</v>
      </c>
      <c r="H18">
        <v>12</v>
      </c>
      <c r="I18">
        <v>1944</v>
      </c>
      <c r="J18">
        <v>490.29</v>
      </c>
    </row>
    <row r="19" spans="1:10" x14ac:dyDescent="0.3">
      <c r="A19" t="s">
        <v>52</v>
      </c>
      <c r="B19" t="s">
        <v>53</v>
      </c>
      <c r="C19" t="s">
        <v>54</v>
      </c>
      <c r="D19" t="s">
        <v>55</v>
      </c>
      <c r="E19">
        <v>5064830000</v>
      </c>
      <c r="F19">
        <v>14910000</v>
      </c>
      <c r="G19" t="s">
        <v>56</v>
      </c>
      <c r="H19">
        <v>31</v>
      </c>
      <c r="I19">
        <v>1893</v>
      </c>
      <c r="J19">
        <v>259.39</v>
      </c>
    </row>
    <row r="20" spans="1:10" x14ac:dyDescent="0.3">
      <c r="A20" t="s">
        <v>57</v>
      </c>
      <c r="B20" t="s">
        <v>24</v>
      </c>
      <c r="C20" t="s">
        <v>39</v>
      </c>
      <c r="D20" t="s">
        <v>18</v>
      </c>
      <c r="E20">
        <v>6655720000</v>
      </c>
      <c r="F20">
        <v>2150000</v>
      </c>
      <c r="G20" t="s">
        <v>26</v>
      </c>
      <c r="H20">
        <v>19</v>
      </c>
      <c r="I20">
        <v>2018</v>
      </c>
      <c r="J20">
        <v>315.92</v>
      </c>
    </row>
    <row r="21" spans="1:10" x14ac:dyDescent="0.3">
      <c r="A21" t="s">
        <v>58</v>
      </c>
      <c r="B21" t="s">
        <v>38</v>
      </c>
      <c r="C21" t="s">
        <v>47</v>
      </c>
      <c r="D21" t="s">
        <v>13</v>
      </c>
      <c r="E21">
        <v>3989320000</v>
      </c>
      <c r="F21">
        <v>13480000</v>
      </c>
      <c r="G21" t="s">
        <v>59</v>
      </c>
      <c r="H21">
        <v>23</v>
      </c>
      <c r="I21">
        <v>1889</v>
      </c>
      <c r="J21">
        <v>470.62</v>
      </c>
    </row>
    <row r="22" spans="1:10" x14ac:dyDescent="0.3">
      <c r="A22" t="s">
        <v>60</v>
      </c>
      <c r="B22" t="s">
        <v>42</v>
      </c>
      <c r="C22" t="s">
        <v>17</v>
      </c>
      <c r="D22" t="s">
        <v>55</v>
      </c>
      <c r="E22">
        <v>5922640000</v>
      </c>
      <c r="F22">
        <v>7580000</v>
      </c>
      <c r="G22" t="s">
        <v>61</v>
      </c>
      <c r="H22">
        <v>13</v>
      </c>
      <c r="I22">
        <v>1996</v>
      </c>
      <c r="J22">
        <v>181.48</v>
      </c>
    </row>
    <row r="23" spans="1:10" x14ac:dyDescent="0.3">
      <c r="A23" t="s">
        <v>62</v>
      </c>
      <c r="B23" t="s">
        <v>21</v>
      </c>
      <c r="C23" t="s">
        <v>17</v>
      </c>
      <c r="D23" t="s">
        <v>29</v>
      </c>
      <c r="E23">
        <v>2575200000</v>
      </c>
      <c r="F23">
        <v>10800000</v>
      </c>
      <c r="G23" t="s">
        <v>63</v>
      </c>
      <c r="H23">
        <v>31</v>
      </c>
      <c r="I23">
        <v>1921</v>
      </c>
      <c r="J23">
        <v>113</v>
      </c>
    </row>
    <row r="24" spans="1:10" x14ac:dyDescent="0.3">
      <c r="A24" t="s">
        <v>64</v>
      </c>
      <c r="B24" t="s">
        <v>53</v>
      </c>
      <c r="C24" t="s">
        <v>17</v>
      </c>
      <c r="D24" t="s">
        <v>13</v>
      </c>
      <c r="E24">
        <v>4147490000</v>
      </c>
      <c r="F24">
        <v>5650000</v>
      </c>
      <c r="G24" t="s">
        <v>56</v>
      </c>
      <c r="H24">
        <v>10</v>
      </c>
      <c r="I24">
        <v>1895</v>
      </c>
      <c r="J24">
        <v>343.04</v>
      </c>
    </row>
    <row r="25" spans="1:10" x14ac:dyDescent="0.3">
      <c r="A25" t="s">
        <v>65</v>
      </c>
      <c r="B25" t="s">
        <v>32</v>
      </c>
      <c r="C25" t="s">
        <v>54</v>
      </c>
      <c r="D25" t="s">
        <v>29</v>
      </c>
      <c r="E25">
        <v>689460000</v>
      </c>
      <c r="F25">
        <v>5000000</v>
      </c>
      <c r="G25" t="s">
        <v>50</v>
      </c>
      <c r="H25">
        <v>13</v>
      </c>
      <c r="I25">
        <v>1968</v>
      </c>
      <c r="J25">
        <v>176.73</v>
      </c>
    </row>
    <row r="26" spans="1:10" x14ac:dyDescent="0.3">
      <c r="A26" t="s">
        <v>66</v>
      </c>
      <c r="B26" t="s">
        <v>38</v>
      </c>
      <c r="C26" t="s">
        <v>28</v>
      </c>
      <c r="D26" t="s">
        <v>55</v>
      </c>
      <c r="E26">
        <v>6817730000</v>
      </c>
      <c r="F26">
        <v>2360000</v>
      </c>
      <c r="G26" t="s">
        <v>59</v>
      </c>
      <c r="H26">
        <v>17</v>
      </c>
      <c r="I26">
        <v>1904</v>
      </c>
      <c r="J26">
        <v>75.91</v>
      </c>
    </row>
    <row r="27" spans="1:10" x14ac:dyDescent="0.3">
      <c r="A27" t="s">
        <v>67</v>
      </c>
      <c r="B27" t="s">
        <v>38</v>
      </c>
      <c r="C27" t="s">
        <v>54</v>
      </c>
      <c r="D27" t="s">
        <v>13</v>
      </c>
      <c r="E27">
        <v>6797150000</v>
      </c>
      <c r="F27">
        <v>3710000</v>
      </c>
      <c r="G27" t="s">
        <v>59</v>
      </c>
      <c r="H27">
        <v>29</v>
      </c>
      <c r="I27">
        <v>1896</v>
      </c>
      <c r="J27">
        <v>77.239999999999995</v>
      </c>
    </row>
    <row r="28" spans="1:10" x14ac:dyDescent="0.3">
      <c r="A28" t="s">
        <v>68</v>
      </c>
      <c r="B28" t="s">
        <v>32</v>
      </c>
      <c r="C28" t="s">
        <v>12</v>
      </c>
      <c r="D28" t="s">
        <v>18</v>
      </c>
      <c r="E28">
        <v>651960000</v>
      </c>
      <c r="F28">
        <v>1520000</v>
      </c>
      <c r="G28" t="s">
        <v>50</v>
      </c>
      <c r="H28">
        <v>21</v>
      </c>
      <c r="I28">
        <v>1957</v>
      </c>
      <c r="J28">
        <v>229.16</v>
      </c>
    </row>
    <row r="29" spans="1:10" x14ac:dyDescent="0.3">
      <c r="A29" t="s">
        <v>69</v>
      </c>
      <c r="B29" t="s">
        <v>24</v>
      </c>
      <c r="C29" t="s">
        <v>25</v>
      </c>
      <c r="D29" t="s">
        <v>29</v>
      </c>
      <c r="E29">
        <v>3391810000</v>
      </c>
      <c r="F29">
        <v>9290000</v>
      </c>
      <c r="G29" t="s">
        <v>26</v>
      </c>
      <c r="H29">
        <v>11</v>
      </c>
      <c r="I29">
        <v>1897</v>
      </c>
      <c r="J29">
        <v>241.97</v>
      </c>
    </row>
    <row r="30" spans="1:10" x14ac:dyDescent="0.3">
      <c r="A30" t="s">
        <v>70</v>
      </c>
      <c r="B30" t="s">
        <v>21</v>
      </c>
      <c r="C30" t="s">
        <v>54</v>
      </c>
      <c r="D30" t="s">
        <v>29</v>
      </c>
      <c r="E30">
        <v>4922160000</v>
      </c>
      <c r="F30">
        <v>3330000</v>
      </c>
      <c r="G30" t="s">
        <v>71</v>
      </c>
      <c r="H30">
        <v>12</v>
      </c>
      <c r="I30">
        <v>1958</v>
      </c>
      <c r="J30">
        <v>449.12</v>
      </c>
    </row>
    <row r="31" spans="1:10" x14ac:dyDescent="0.3">
      <c r="A31" t="s">
        <v>72</v>
      </c>
      <c r="B31" t="s">
        <v>11</v>
      </c>
      <c r="C31" t="s">
        <v>47</v>
      </c>
      <c r="D31" t="s">
        <v>13</v>
      </c>
      <c r="E31">
        <v>3507130000</v>
      </c>
      <c r="F31">
        <v>3990000</v>
      </c>
      <c r="G31" t="s">
        <v>73</v>
      </c>
      <c r="H31">
        <v>23</v>
      </c>
      <c r="I31">
        <v>1918</v>
      </c>
      <c r="J31">
        <v>418.48</v>
      </c>
    </row>
    <row r="32" spans="1:10" x14ac:dyDescent="0.3">
      <c r="A32" t="s">
        <v>74</v>
      </c>
      <c r="B32" t="s">
        <v>53</v>
      </c>
      <c r="C32" t="s">
        <v>28</v>
      </c>
      <c r="D32" t="s">
        <v>29</v>
      </c>
      <c r="E32">
        <v>1563060000</v>
      </c>
      <c r="F32">
        <v>8199999.9999999898</v>
      </c>
      <c r="G32" t="s">
        <v>56</v>
      </c>
      <c r="H32">
        <v>20</v>
      </c>
      <c r="I32">
        <v>1901</v>
      </c>
      <c r="J32">
        <v>479.87</v>
      </c>
    </row>
    <row r="33" spans="1:10" x14ac:dyDescent="0.3">
      <c r="A33" t="s">
        <v>75</v>
      </c>
      <c r="B33" t="s">
        <v>32</v>
      </c>
      <c r="C33" t="s">
        <v>12</v>
      </c>
      <c r="D33" t="s">
        <v>18</v>
      </c>
      <c r="E33">
        <v>3616740000</v>
      </c>
      <c r="F33">
        <v>6240000</v>
      </c>
      <c r="G33" t="s">
        <v>76</v>
      </c>
      <c r="H33">
        <v>24</v>
      </c>
      <c r="I33">
        <v>1980</v>
      </c>
      <c r="J33">
        <v>360.19</v>
      </c>
    </row>
    <row r="34" spans="1:10" x14ac:dyDescent="0.3">
      <c r="A34" t="s">
        <v>77</v>
      </c>
      <c r="B34" t="s">
        <v>21</v>
      </c>
      <c r="C34" t="s">
        <v>54</v>
      </c>
      <c r="D34" t="s">
        <v>55</v>
      </c>
      <c r="E34">
        <v>5011900000</v>
      </c>
      <c r="F34">
        <v>13880000</v>
      </c>
      <c r="G34" t="s">
        <v>22</v>
      </c>
      <c r="H34">
        <v>27</v>
      </c>
      <c r="I34">
        <v>2015</v>
      </c>
      <c r="J34">
        <v>331.61</v>
      </c>
    </row>
    <row r="35" spans="1:10" x14ac:dyDescent="0.3">
      <c r="A35" t="s">
        <v>78</v>
      </c>
      <c r="B35" t="s">
        <v>32</v>
      </c>
      <c r="C35" t="s">
        <v>28</v>
      </c>
      <c r="D35" t="s">
        <v>18</v>
      </c>
      <c r="E35">
        <v>5560840000</v>
      </c>
      <c r="F35">
        <v>4240000</v>
      </c>
      <c r="G35" t="s">
        <v>33</v>
      </c>
      <c r="H35">
        <v>31</v>
      </c>
      <c r="I35">
        <v>1999</v>
      </c>
      <c r="J35">
        <v>90.55</v>
      </c>
    </row>
    <row r="36" spans="1:10" x14ac:dyDescent="0.3">
      <c r="A36" t="s">
        <v>79</v>
      </c>
      <c r="B36" t="s">
        <v>53</v>
      </c>
      <c r="C36" t="s">
        <v>47</v>
      </c>
      <c r="D36" t="s">
        <v>18</v>
      </c>
      <c r="E36">
        <v>6872600000</v>
      </c>
      <c r="F36">
        <v>5590000</v>
      </c>
      <c r="G36" t="s">
        <v>80</v>
      </c>
      <c r="H36">
        <v>32</v>
      </c>
      <c r="I36">
        <v>1949</v>
      </c>
      <c r="J36">
        <v>304.11</v>
      </c>
    </row>
    <row r="37" spans="1:10" x14ac:dyDescent="0.3">
      <c r="A37" t="s">
        <v>81</v>
      </c>
      <c r="B37" t="s">
        <v>53</v>
      </c>
      <c r="C37" t="s">
        <v>47</v>
      </c>
      <c r="D37" t="s">
        <v>13</v>
      </c>
      <c r="E37">
        <v>2319580000</v>
      </c>
      <c r="F37">
        <v>8720000</v>
      </c>
      <c r="G37" t="s">
        <v>80</v>
      </c>
      <c r="H37">
        <v>11</v>
      </c>
      <c r="I37">
        <v>1955</v>
      </c>
      <c r="J37">
        <v>334.81</v>
      </c>
    </row>
    <row r="38" spans="1:10" x14ac:dyDescent="0.3">
      <c r="A38" t="s">
        <v>82</v>
      </c>
      <c r="B38" t="s">
        <v>38</v>
      </c>
      <c r="C38" t="s">
        <v>25</v>
      </c>
      <c r="D38" t="s">
        <v>13</v>
      </c>
      <c r="E38">
        <v>824350000</v>
      </c>
      <c r="F38">
        <v>13160000</v>
      </c>
      <c r="G38" t="s">
        <v>59</v>
      </c>
      <c r="H38">
        <v>11</v>
      </c>
      <c r="I38">
        <v>1986</v>
      </c>
      <c r="J38">
        <v>107.43</v>
      </c>
    </row>
    <row r="39" spans="1:10" x14ac:dyDescent="0.3">
      <c r="A39" t="s">
        <v>83</v>
      </c>
      <c r="B39" t="s">
        <v>16</v>
      </c>
      <c r="C39" t="s">
        <v>54</v>
      </c>
      <c r="D39" t="s">
        <v>13</v>
      </c>
      <c r="E39">
        <v>2836530000</v>
      </c>
      <c r="F39">
        <v>14080000</v>
      </c>
      <c r="G39" t="s">
        <v>30</v>
      </c>
      <c r="H39">
        <v>22</v>
      </c>
      <c r="I39">
        <v>1911</v>
      </c>
      <c r="J39">
        <v>293.04000000000002</v>
      </c>
    </row>
    <row r="40" spans="1:10" x14ac:dyDescent="0.3">
      <c r="A40" t="s">
        <v>84</v>
      </c>
      <c r="B40" t="s">
        <v>38</v>
      </c>
      <c r="C40" t="s">
        <v>17</v>
      </c>
      <c r="D40" t="s">
        <v>55</v>
      </c>
      <c r="E40">
        <v>1624450000</v>
      </c>
      <c r="F40">
        <v>8350000</v>
      </c>
      <c r="G40" t="s">
        <v>40</v>
      </c>
      <c r="H40">
        <v>26</v>
      </c>
      <c r="I40">
        <v>1943</v>
      </c>
      <c r="J40">
        <v>475.02</v>
      </c>
    </row>
    <row r="41" spans="1:10" x14ac:dyDescent="0.3">
      <c r="A41" t="s">
        <v>85</v>
      </c>
      <c r="B41" t="s">
        <v>38</v>
      </c>
      <c r="C41" t="s">
        <v>17</v>
      </c>
      <c r="D41" t="s">
        <v>13</v>
      </c>
      <c r="E41">
        <v>1689450000</v>
      </c>
      <c r="F41">
        <v>13720000</v>
      </c>
      <c r="G41" t="s">
        <v>40</v>
      </c>
      <c r="H41">
        <v>24</v>
      </c>
      <c r="I41">
        <v>1946</v>
      </c>
      <c r="J41">
        <v>217.16</v>
      </c>
    </row>
    <row r="42" spans="1:10" x14ac:dyDescent="0.3">
      <c r="A42" t="s">
        <v>86</v>
      </c>
      <c r="B42" t="s">
        <v>11</v>
      </c>
      <c r="C42" t="s">
        <v>17</v>
      </c>
      <c r="D42" t="s">
        <v>29</v>
      </c>
      <c r="E42">
        <v>2476070000</v>
      </c>
      <c r="F42">
        <v>13330000</v>
      </c>
      <c r="G42" t="s">
        <v>73</v>
      </c>
      <c r="H42">
        <v>18</v>
      </c>
      <c r="I42">
        <v>1883</v>
      </c>
      <c r="J42">
        <v>175.65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A5E83-1D5F-4650-9411-FE4081750C40}">
  <dimension ref="A1:L42"/>
  <sheetViews>
    <sheetView workbookViewId="0">
      <selection activeCell="M6" sqref="M6"/>
    </sheetView>
  </sheetViews>
  <sheetFormatPr defaultRowHeight="14.4" x14ac:dyDescent="0.3"/>
  <cols>
    <col min="2" max="2" width="15.33203125" customWidth="1"/>
    <col min="5" max="5" width="15.33203125" customWidth="1"/>
    <col min="6" max="6" width="23" customWidth="1"/>
  </cols>
  <sheetData>
    <row r="1" spans="1:12" x14ac:dyDescent="0.3">
      <c r="A1" t="s">
        <v>101</v>
      </c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2" x14ac:dyDescent="0.3">
      <c r="A4" t="s">
        <v>10</v>
      </c>
      <c r="B4" t="s">
        <v>11</v>
      </c>
      <c r="C4" t="s">
        <v>12</v>
      </c>
      <c r="D4" t="s">
        <v>13</v>
      </c>
      <c r="E4">
        <v>5275330000</v>
      </c>
      <c r="F4">
        <v>12080000</v>
      </c>
      <c r="G4" t="s">
        <v>14</v>
      </c>
      <c r="H4">
        <v>16</v>
      </c>
      <c r="I4">
        <v>1886</v>
      </c>
      <c r="J4">
        <v>485.9</v>
      </c>
      <c r="L4" t="s">
        <v>97</v>
      </c>
    </row>
    <row r="5" spans="1:12" x14ac:dyDescent="0.3">
      <c r="A5" t="s">
        <v>15</v>
      </c>
      <c r="B5" t="s">
        <v>16</v>
      </c>
      <c r="C5" t="s">
        <v>17</v>
      </c>
      <c r="D5" t="s">
        <v>18</v>
      </c>
      <c r="E5">
        <v>7088640000</v>
      </c>
      <c r="F5">
        <v>6730000</v>
      </c>
      <c r="G5" t="s">
        <v>19</v>
      </c>
      <c r="H5">
        <v>13</v>
      </c>
      <c r="I5">
        <v>1977</v>
      </c>
      <c r="J5">
        <v>135.01</v>
      </c>
      <c r="L5">
        <f>COUNTIFS(C4:C42,"India",H4:H42,"&gt;10")</f>
        <v>7</v>
      </c>
    </row>
    <row r="6" spans="1:12" x14ac:dyDescent="0.3">
      <c r="A6" t="s">
        <v>20</v>
      </c>
      <c r="B6" t="s">
        <v>21</v>
      </c>
      <c r="C6" t="s">
        <v>12</v>
      </c>
      <c r="D6" t="s">
        <v>18</v>
      </c>
      <c r="E6">
        <v>7930520000</v>
      </c>
      <c r="F6">
        <v>14360000</v>
      </c>
      <c r="G6" t="s">
        <v>22</v>
      </c>
      <c r="H6">
        <v>13</v>
      </c>
      <c r="I6">
        <v>1979</v>
      </c>
      <c r="J6">
        <v>157.49</v>
      </c>
    </row>
    <row r="7" spans="1:12" x14ac:dyDescent="0.3">
      <c r="A7" t="s">
        <v>23</v>
      </c>
      <c r="B7" t="s">
        <v>24</v>
      </c>
      <c r="C7" t="s">
        <v>25</v>
      </c>
      <c r="D7" t="s">
        <v>18</v>
      </c>
      <c r="E7">
        <v>4972890000</v>
      </c>
      <c r="F7">
        <v>13720000</v>
      </c>
      <c r="G7" t="s">
        <v>26</v>
      </c>
      <c r="H7">
        <v>22</v>
      </c>
      <c r="I7">
        <v>1999</v>
      </c>
      <c r="J7">
        <v>245.71</v>
      </c>
    </row>
    <row r="8" spans="1:12" x14ac:dyDescent="0.3">
      <c r="A8" t="s">
        <v>27</v>
      </c>
      <c r="B8" t="s">
        <v>16</v>
      </c>
      <c r="C8" t="s">
        <v>28</v>
      </c>
      <c r="D8" t="s">
        <v>29</v>
      </c>
      <c r="E8">
        <v>6265740000</v>
      </c>
      <c r="F8">
        <v>7450000</v>
      </c>
      <c r="G8" t="s">
        <v>30</v>
      </c>
      <c r="H8">
        <v>16</v>
      </c>
      <c r="I8">
        <v>1963</v>
      </c>
      <c r="J8">
        <v>52.83</v>
      </c>
    </row>
    <row r="9" spans="1:12" x14ac:dyDescent="0.3">
      <c r="A9" t="s">
        <v>31</v>
      </c>
      <c r="B9" t="s">
        <v>32</v>
      </c>
      <c r="C9" t="s">
        <v>12</v>
      </c>
      <c r="D9" t="s">
        <v>18</v>
      </c>
      <c r="E9">
        <v>6230530000</v>
      </c>
      <c r="F9">
        <v>1640000</v>
      </c>
      <c r="G9" t="s">
        <v>33</v>
      </c>
      <c r="H9">
        <v>28</v>
      </c>
      <c r="I9">
        <v>1924</v>
      </c>
      <c r="J9">
        <v>107.82</v>
      </c>
    </row>
    <row r="10" spans="1:12" x14ac:dyDescent="0.3">
      <c r="A10" t="s">
        <v>34</v>
      </c>
      <c r="B10" t="s">
        <v>24</v>
      </c>
      <c r="C10" t="s">
        <v>25</v>
      </c>
      <c r="D10" t="s">
        <v>29</v>
      </c>
      <c r="E10">
        <v>7764560000</v>
      </c>
      <c r="F10">
        <v>6670000</v>
      </c>
      <c r="G10" t="s">
        <v>35</v>
      </c>
      <c r="H10">
        <v>22</v>
      </c>
      <c r="I10">
        <v>1932</v>
      </c>
      <c r="J10">
        <v>140.43</v>
      </c>
    </row>
    <row r="11" spans="1:12" x14ac:dyDescent="0.3">
      <c r="A11" t="s">
        <v>36</v>
      </c>
      <c r="B11" t="s">
        <v>24</v>
      </c>
      <c r="C11" t="s">
        <v>28</v>
      </c>
      <c r="D11" t="s">
        <v>18</v>
      </c>
      <c r="E11">
        <v>7345940000</v>
      </c>
      <c r="F11">
        <v>3430000</v>
      </c>
      <c r="G11" t="s">
        <v>35</v>
      </c>
      <c r="H11">
        <v>10</v>
      </c>
      <c r="I11">
        <v>1980</v>
      </c>
      <c r="J11">
        <v>150</v>
      </c>
    </row>
    <row r="12" spans="1:12" x14ac:dyDescent="0.3">
      <c r="A12" t="s">
        <v>37</v>
      </c>
      <c r="B12" t="s">
        <v>38</v>
      </c>
      <c r="C12" t="s">
        <v>39</v>
      </c>
      <c r="D12" t="s">
        <v>18</v>
      </c>
      <c r="E12">
        <v>3134960000</v>
      </c>
      <c r="F12">
        <v>6730000</v>
      </c>
      <c r="G12" t="s">
        <v>40</v>
      </c>
      <c r="H12">
        <v>21</v>
      </c>
      <c r="I12">
        <v>1989</v>
      </c>
      <c r="J12">
        <v>488.9</v>
      </c>
    </row>
    <row r="13" spans="1:12" x14ac:dyDescent="0.3">
      <c r="A13" t="s">
        <v>41</v>
      </c>
      <c r="B13" t="s">
        <v>42</v>
      </c>
      <c r="C13" t="s">
        <v>25</v>
      </c>
      <c r="D13" t="s">
        <v>13</v>
      </c>
      <c r="E13">
        <v>3498290000</v>
      </c>
      <c r="F13">
        <v>3080000</v>
      </c>
      <c r="G13" t="s">
        <v>43</v>
      </c>
      <c r="H13">
        <v>29</v>
      </c>
      <c r="I13">
        <v>1981</v>
      </c>
      <c r="J13">
        <v>378.51</v>
      </c>
    </row>
    <row r="14" spans="1:12" x14ac:dyDescent="0.3">
      <c r="A14" t="s">
        <v>44</v>
      </c>
      <c r="B14" t="s">
        <v>42</v>
      </c>
      <c r="C14" t="s">
        <v>17</v>
      </c>
      <c r="D14" t="s">
        <v>29</v>
      </c>
      <c r="E14">
        <v>6989110000</v>
      </c>
      <c r="F14">
        <v>13780000</v>
      </c>
      <c r="G14" t="s">
        <v>45</v>
      </c>
      <c r="H14">
        <v>20</v>
      </c>
      <c r="I14">
        <v>1880</v>
      </c>
      <c r="J14">
        <v>349.45</v>
      </c>
    </row>
    <row r="15" spans="1:12" x14ac:dyDescent="0.3">
      <c r="A15" t="s">
        <v>46</v>
      </c>
      <c r="B15" t="s">
        <v>16</v>
      </c>
      <c r="C15" t="s">
        <v>47</v>
      </c>
      <c r="D15" t="s">
        <v>13</v>
      </c>
      <c r="E15">
        <v>1540640000</v>
      </c>
      <c r="F15">
        <v>1670000</v>
      </c>
      <c r="G15" t="s">
        <v>19</v>
      </c>
      <c r="H15">
        <v>18</v>
      </c>
      <c r="I15">
        <v>2013</v>
      </c>
      <c r="J15">
        <v>315.42</v>
      </c>
    </row>
    <row r="16" spans="1:12" x14ac:dyDescent="0.3">
      <c r="A16" t="s">
        <v>48</v>
      </c>
      <c r="B16" t="s">
        <v>21</v>
      </c>
      <c r="C16" t="s">
        <v>25</v>
      </c>
      <c r="D16" t="s">
        <v>18</v>
      </c>
      <c r="E16">
        <v>3644620000</v>
      </c>
      <c r="F16">
        <v>10230000</v>
      </c>
      <c r="G16" t="s">
        <v>22</v>
      </c>
      <c r="H16">
        <v>16</v>
      </c>
      <c r="I16">
        <v>1958</v>
      </c>
      <c r="J16">
        <v>374.06</v>
      </c>
    </row>
    <row r="17" spans="1:10" x14ac:dyDescent="0.3">
      <c r="A17" t="s">
        <v>49</v>
      </c>
      <c r="B17" t="s">
        <v>32</v>
      </c>
      <c r="C17" t="s">
        <v>28</v>
      </c>
      <c r="D17" t="s">
        <v>18</v>
      </c>
      <c r="E17">
        <v>7845970000</v>
      </c>
      <c r="F17">
        <v>9440000</v>
      </c>
      <c r="G17" t="s">
        <v>50</v>
      </c>
      <c r="H17">
        <v>18</v>
      </c>
      <c r="I17">
        <v>1956</v>
      </c>
      <c r="J17">
        <v>379.94</v>
      </c>
    </row>
    <row r="18" spans="1:10" x14ac:dyDescent="0.3">
      <c r="A18" t="s">
        <v>51</v>
      </c>
      <c r="B18" t="s">
        <v>21</v>
      </c>
      <c r="C18" t="s">
        <v>47</v>
      </c>
      <c r="D18" t="s">
        <v>18</v>
      </c>
      <c r="E18">
        <v>5012560000</v>
      </c>
      <c r="F18">
        <v>2480000</v>
      </c>
      <c r="G18" t="s">
        <v>22</v>
      </c>
      <c r="H18">
        <v>12</v>
      </c>
      <c r="I18">
        <v>1944</v>
      </c>
      <c r="J18">
        <v>490.29</v>
      </c>
    </row>
    <row r="19" spans="1:10" x14ac:dyDescent="0.3">
      <c r="A19" t="s">
        <v>52</v>
      </c>
      <c r="B19" t="s">
        <v>53</v>
      </c>
      <c r="C19" t="s">
        <v>54</v>
      </c>
      <c r="D19" t="s">
        <v>55</v>
      </c>
      <c r="E19">
        <v>5064830000</v>
      </c>
      <c r="F19">
        <v>14910000</v>
      </c>
      <c r="G19" t="s">
        <v>56</v>
      </c>
      <c r="H19">
        <v>31</v>
      </c>
      <c r="I19">
        <v>1893</v>
      </c>
      <c r="J19">
        <v>259.39</v>
      </c>
    </row>
    <row r="20" spans="1:10" x14ac:dyDescent="0.3">
      <c r="A20" t="s">
        <v>57</v>
      </c>
      <c r="B20" t="s">
        <v>24</v>
      </c>
      <c r="C20" t="s">
        <v>39</v>
      </c>
      <c r="D20" t="s">
        <v>18</v>
      </c>
      <c r="E20">
        <v>6655720000</v>
      </c>
      <c r="F20">
        <v>2150000</v>
      </c>
      <c r="G20" t="s">
        <v>26</v>
      </c>
      <c r="H20">
        <v>19</v>
      </c>
      <c r="I20">
        <v>2018</v>
      </c>
      <c r="J20">
        <v>315.92</v>
      </c>
    </row>
    <row r="21" spans="1:10" x14ac:dyDescent="0.3">
      <c r="A21" t="s">
        <v>58</v>
      </c>
      <c r="B21" t="s">
        <v>38</v>
      </c>
      <c r="C21" t="s">
        <v>47</v>
      </c>
      <c r="D21" t="s">
        <v>13</v>
      </c>
      <c r="E21">
        <v>3989320000</v>
      </c>
      <c r="F21">
        <v>13480000</v>
      </c>
      <c r="G21" t="s">
        <v>59</v>
      </c>
      <c r="H21">
        <v>23</v>
      </c>
      <c r="I21">
        <v>1889</v>
      </c>
      <c r="J21">
        <v>470.62</v>
      </c>
    </row>
    <row r="22" spans="1:10" x14ac:dyDescent="0.3">
      <c r="A22" t="s">
        <v>60</v>
      </c>
      <c r="B22" t="s">
        <v>42</v>
      </c>
      <c r="C22" t="s">
        <v>17</v>
      </c>
      <c r="D22" t="s">
        <v>55</v>
      </c>
      <c r="E22">
        <v>5922640000</v>
      </c>
      <c r="F22">
        <v>7580000</v>
      </c>
      <c r="G22" t="s">
        <v>61</v>
      </c>
      <c r="H22">
        <v>13</v>
      </c>
      <c r="I22">
        <v>1996</v>
      </c>
      <c r="J22">
        <v>181.48</v>
      </c>
    </row>
    <row r="23" spans="1:10" x14ac:dyDescent="0.3">
      <c r="A23" t="s">
        <v>62</v>
      </c>
      <c r="B23" t="s">
        <v>21</v>
      </c>
      <c r="C23" t="s">
        <v>17</v>
      </c>
      <c r="D23" t="s">
        <v>29</v>
      </c>
      <c r="E23">
        <v>2575200000</v>
      </c>
      <c r="F23">
        <v>10800000</v>
      </c>
      <c r="G23" t="s">
        <v>63</v>
      </c>
      <c r="H23">
        <v>31</v>
      </c>
      <c r="I23">
        <v>1921</v>
      </c>
      <c r="J23">
        <v>113</v>
      </c>
    </row>
    <row r="24" spans="1:10" x14ac:dyDescent="0.3">
      <c r="A24" t="s">
        <v>64</v>
      </c>
      <c r="B24" t="s">
        <v>53</v>
      </c>
      <c r="C24" t="s">
        <v>17</v>
      </c>
      <c r="D24" t="s">
        <v>13</v>
      </c>
      <c r="E24">
        <v>4147490000</v>
      </c>
      <c r="F24">
        <v>5650000</v>
      </c>
      <c r="G24" t="s">
        <v>56</v>
      </c>
      <c r="H24">
        <v>10</v>
      </c>
      <c r="I24">
        <v>1895</v>
      </c>
      <c r="J24">
        <v>343.04</v>
      </c>
    </row>
    <row r="25" spans="1:10" x14ac:dyDescent="0.3">
      <c r="A25" t="s">
        <v>65</v>
      </c>
      <c r="B25" t="s">
        <v>32</v>
      </c>
      <c r="C25" t="s">
        <v>54</v>
      </c>
      <c r="D25" t="s">
        <v>29</v>
      </c>
      <c r="E25">
        <v>689460000</v>
      </c>
      <c r="F25">
        <v>5000000</v>
      </c>
      <c r="G25" t="s">
        <v>50</v>
      </c>
      <c r="H25">
        <v>13</v>
      </c>
      <c r="I25">
        <v>1968</v>
      </c>
      <c r="J25">
        <v>176.73</v>
      </c>
    </row>
    <row r="26" spans="1:10" x14ac:dyDescent="0.3">
      <c r="A26" t="s">
        <v>66</v>
      </c>
      <c r="B26" t="s">
        <v>38</v>
      </c>
      <c r="C26" t="s">
        <v>28</v>
      </c>
      <c r="D26" t="s">
        <v>55</v>
      </c>
      <c r="E26">
        <v>6817730000</v>
      </c>
      <c r="F26">
        <v>2360000</v>
      </c>
      <c r="G26" t="s">
        <v>59</v>
      </c>
      <c r="H26">
        <v>17</v>
      </c>
      <c r="I26">
        <v>1904</v>
      </c>
      <c r="J26">
        <v>75.91</v>
      </c>
    </row>
    <row r="27" spans="1:10" x14ac:dyDescent="0.3">
      <c r="A27" t="s">
        <v>67</v>
      </c>
      <c r="B27" t="s">
        <v>38</v>
      </c>
      <c r="C27" t="s">
        <v>54</v>
      </c>
      <c r="D27" t="s">
        <v>13</v>
      </c>
      <c r="E27">
        <v>6797150000</v>
      </c>
      <c r="F27">
        <v>3710000</v>
      </c>
      <c r="G27" t="s">
        <v>59</v>
      </c>
      <c r="H27">
        <v>29</v>
      </c>
      <c r="I27">
        <v>1896</v>
      </c>
      <c r="J27">
        <v>77.239999999999995</v>
      </c>
    </row>
    <row r="28" spans="1:10" x14ac:dyDescent="0.3">
      <c r="A28" t="s">
        <v>68</v>
      </c>
      <c r="B28" t="s">
        <v>32</v>
      </c>
      <c r="C28" t="s">
        <v>12</v>
      </c>
      <c r="D28" t="s">
        <v>18</v>
      </c>
      <c r="E28">
        <v>651960000</v>
      </c>
      <c r="F28">
        <v>1520000</v>
      </c>
      <c r="G28" t="s">
        <v>50</v>
      </c>
      <c r="H28">
        <v>21</v>
      </c>
      <c r="I28">
        <v>1957</v>
      </c>
      <c r="J28">
        <v>229.16</v>
      </c>
    </row>
    <row r="29" spans="1:10" x14ac:dyDescent="0.3">
      <c r="A29" t="s">
        <v>69</v>
      </c>
      <c r="B29" t="s">
        <v>24</v>
      </c>
      <c r="C29" t="s">
        <v>25</v>
      </c>
      <c r="D29" t="s">
        <v>29</v>
      </c>
      <c r="E29">
        <v>3391810000</v>
      </c>
      <c r="F29">
        <v>9290000</v>
      </c>
      <c r="G29" t="s">
        <v>26</v>
      </c>
      <c r="H29">
        <v>11</v>
      </c>
      <c r="I29">
        <v>1897</v>
      </c>
      <c r="J29">
        <v>241.97</v>
      </c>
    </row>
    <row r="30" spans="1:10" x14ac:dyDescent="0.3">
      <c r="A30" t="s">
        <v>70</v>
      </c>
      <c r="B30" t="s">
        <v>21</v>
      </c>
      <c r="C30" t="s">
        <v>54</v>
      </c>
      <c r="D30" t="s">
        <v>29</v>
      </c>
      <c r="E30">
        <v>4922160000</v>
      </c>
      <c r="F30">
        <v>3330000</v>
      </c>
      <c r="G30" t="s">
        <v>71</v>
      </c>
      <c r="H30">
        <v>12</v>
      </c>
      <c r="I30">
        <v>1958</v>
      </c>
      <c r="J30">
        <v>449.12</v>
      </c>
    </row>
    <row r="31" spans="1:10" x14ac:dyDescent="0.3">
      <c r="A31" t="s">
        <v>72</v>
      </c>
      <c r="B31" t="s">
        <v>11</v>
      </c>
      <c r="C31" t="s">
        <v>47</v>
      </c>
      <c r="D31" t="s">
        <v>13</v>
      </c>
      <c r="E31">
        <v>3507130000</v>
      </c>
      <c r="F31">
        <v>3990000</v>
      </c>
      <c r="G31" t="s">
        <v>73</v>
      </c>
      <c r="H31">
        <v>23</v>
      </c>
      <c r="I31">
        <v>1918</v>
      </c>
      <c r="J31">
        <v>418.48</v>
      </c>
    </row>
    <row r="32" spans="1:10" x14ac:dyDescent="0.3">
      <c r="A32" t="s">
        <v>74</v>
      </c>
      <c r="B32" t="s">
        <v>53</v>
      </c>
      <c r="C32" t="s">
        <v>28</v>
      </c>
      <c r="D32" t="s">
        <v>29</v>
      </c>
      <c r="E32">
        <v>1563060000</v>
      </c>
      <c r="F32">
        <v>8199999.9999999898</v>
      </c>
      <c r="G32" t="s">
        <v>56</v>
      </c>
      <c r="H32">
        <v>20</v>
      </c>
      <c r="I32">
        <v>1901</v>
      </c>
      <c r="J32">
        <v>479.87</v>
      </c>
    </row>
    <row r="33" spans="1:10" x14ac:dyDescent="0.3">
      <c r="A33" t="s">
        <v>75</v>
      </c>
      <c r="B33" t="s">
        <v>32</v>
      </c>
      <c r="C33" t="s">
        <v>12</v>
      </c>
      <c r="D33" t="s">
        <v>18</v>
      </c>
      <c r="E33">
        <v>3616740000</v>
      </c>
      <c r="F33">
        <v>6240000</v>
      </c>
      <c r="G33" t="s">
        <v>76</v>
      </c>
      <c r="H33">
        <v>24</v>
      </c>
      <c r="I33">
        <v>1980</v>
      </c>
      <c r="J33">
        <v>360.19</v>
      </c>
    </row>
    <row r="34" spans="1:10" x14ac:dyDescent="0.3">
      <c r="A34" t="s">
        <v>77</v>
      </c>
      <c r="B34" t="s">
        <v>21</v>
      </c>
      <c r="C34" t="s">
        <v>54</v>
      </c>
      <c r="D34" t="s">
        <v>55</v>
      </c>
      <c r="E34">
        <v>5011900000</v>
      </c>
      <c r="F34">
        <v>13880000</v>
      </c>
      <c r="G34" t="s">
        <v>22</v>
      </c>
      <c r="H34">
        <v>27</v>
      </c>
      <c r="I34">
        <v>2015</v>
      </c>
      <c r="J34">
        <v>331.61</v>
      </c>
    </row>
    <row r="35" spans="1:10" x14ac:dyDescent="0.3">
      <c r="A35" t="s">
        <v>78</v>
      </c>
      <c r="B35" t="s">
        <v>32</v>
      </c>
      <c r="C35" t="s">
        <v>28</v>
      </c>
      <c r="D35" t="s">
        <v>18</v>
      </c>
      <c r="E35">
        <v>5560840000</v>
      </c>
      <c r="F35">
        <v>4240000</v>
      </c>
      <c r="G35" t="s">
        <v>33</v>
      </c>
      <c r="H35">
        <v>31</v>
      </c>
      <c r="I35">
        <v>1999</v>
      </c>
      <c r="J35">
        <v>90.55</v>
      </c>
    </row>
    <row r="36" spans="1:10" x14ac:dyDescent="0.3">
      <c r="A36" t="s">
        <v>79</v>
      </c>
      <c r="B36" t="s">
        <v>53</v>
      </c>
      <c r="C36" t="s">
        <v>47</v>
      </c>
      <c r="D36" t="s">
        <v>18</v>
      </c>
      <c r="E36">
        <v>6872600000</v>
      </c>
      <c r="F36">
        <v>5590000</v>
      </c>
      <c r="G36" t="s">
        <v>80</v>
      </c>
      <c r="H36">
        <v>32</v>
      </c>
      <c r="I36">
        <v>1949</v>
      </c>
      <c r="J36">
        <v>304.11</v>
      </c>
    </row>
    <row r="37" spans="1:10" x14ac:dyDescent="0.3">
      <c r="A37" t="s">
        <v>81</v>
      </c>
      <c r="B37" t="s">
        <v>53</v>
      </c>
      <c r="C37" t="s">
        <v>47</v>
      </c>
      <c r="D37" t="s">
        <v>13</v>
      </c>
      <c r="E37">
        <v>2319580000</v>
      </c>
      <c r="F37">
        <v>8720000</v>
      </c>
      <c r="G37" t="s">
        <v>80</v>
      </c>
      <c r="H37">
        <v>11</v>
      </c>
      <c r="I37">
        <v>1955</v>
      </c>
      <c r="J37">
        <v>334.81</v>
      </c>
    </row>
    <row r="38" spans="1:10" x14ac:dyDescent="0.3">
      <c r="A38" t="s">
        <v>82</v>
      </c>
      <c r="B38" t="s">
        <v>38</v>
      </c>
      <c r="C38" t="s">
        <v>25</v>
      </c>
      <c r="D38" t="s">
        <v>13</v>
      </c>
      <c r="E38">
        <v>824350000</v>
      </c>
      <c r="F38">
        <v>13160000</v>
      </c>
      <c r="G38" t="s">
        <v>59</v>
      </c>
      <c r="H38">
        <v>11</v>
      </c>
      <c r="I38">
        <v>1986</v>
      </c>
      <c r="J38">
        <v>107.43</v>
      </c>
    </row>
    <row r="39" spans="1:10" x14ac:dyDescent="0.3">
      <c r="A39" t="s">
        <v>83</v>
      </c>
      <c r="B39" t="s">
        <v>16</v>
      </c>
      <c r="C39" t="s">
        <v>54</v>
      </c>
      <c r="D39" t="s">
        <v>13</v>
      </c>
      <c r="E39">
        <v>2836530000</v>
      </c>
      <c r="F39">
        <v>14080000</v>
      </c>
      <c r="G39" t="s">
        <v>30</v>
      </c>
      <c r="H39">
        <v>22</v>
      </c>
      <c r="I39">
        <v>1911</v>
      </c>
      <c r="J39">
        <v>293.04000000000002</v>
      </c>
    </row>
    <row r="40" spans="1:10" x14ac:dyDescent="0.3">
      <c r="A40" t="s">
        <v>84</v>
      </c>
      <c r="B40" t="s">
        <v>38</v>
      </c>
      <c r="C40" t="s">
        <v>17</v>
      </c>
      <c r="D40" t="s">
        <v>55</v>
      </c>
      <c r="E40">
        <v>1624450000</v>
      </c>
      <c r="F40">
        <v>8350000</v>
      </c>
      <c r="G40" t="s">
        <v>40</v>
      </c>
      <c r="H40">
        <v>26</v>
      </c>
      <c r="I40">
        <v>1943</v>
      </c>
      <c r="J40">
        <v>475.02</v>
      </c>
    </row>
    <row r="41" spans="1:10" x14ac:dyDescent="0.3">
      <c r="A41" t="s">
        <v>85</v>
      </c>
      <c r="B41" t="s">
        <v>38</v>
      </c>
      <c r="C41" t="s">
        <v>17</v>
      </c>
      <c r="D41" t="s">
        <v>13</v>
      </c>
      <c r="E41">
        <v>1689450000</v>
      </c>
      <c r="F41">
        <v>13720000</v>
      </c>
      <c r="G41" t="s">
        <v>40</v>
      </c>
      <c r="H41">
        <v>24</v>
      </c>
      <c r="I41">
        <v>1946</v>
      </c>
      <c r="J41">
        <v>217.16</v>
      </c>
    </row>
    <row r="42" spans="1:10" x14ac:dyDescent="0.3">
      <c r="A42" t="s">
        <v>86</v>
      </c>
      <c r="B42" t="s">
        <v>11</v>
      </c>
      <c r="C42" t="s">
        <v>17</v>
      </c>
      <c r="D42" t="s">
        <v>29</v>
      </c>
      <c r="E42">
        <v>2476070000</v>
      </c>
      <c r="F42">
        <v>13330000</v>
      </c>
      <c r="G42" t="s">
        <v>73</v>
      </c>
      <c r="H42">
        <v>18</v>
      </c>
      <c r="I42">
        <v>1883</v>
      </c>
      <c r="J42">
        <v>175.65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Datasheet</vt:lpstr>
      <vt:lpstr>Questions </vt:lpstr>
      <vt:lpstr>Question 1</vt:lpstr>
      <vt:lpstr>Question 2</vt:lpstr>
      <vt:lpstr>Question 3</vt:lpstr>
      <vt:lpstr>Question 4</vt:lpstr>
      <vt:lpstr>Question 5</vt:lpstr>
      <vt:lpstr>Question 6</vt:lpstr>
      <vt:lpstr>Question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2024-12-06T16:09:40Z</dcterms:created>
  <dcterms:modified xsi:type="dcterms:W3CDTF">2024-12-06T16:48:13Z</dcterms:modified>
</cp:coreProperties>
</file>