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599B2B9F-9CBA-48BC-AA6B-1FA264EC2AB4}" xr6:coauthVersionLast="47" xr6:coauthVersionMax="47" xr10:uidLastSave="{00000000-0000-0000-0000-000000000000}"/>
  <bookViews>
    <workbookView xWindow="-108" yWindow="-108" windowWidth="23256" windowHeight="12576" tabRatio="689" activeTab="1" xr2:uid="{97FAC1FF-182E-4A42-91ED-0779FE88D45C}"/>
  </bookViews>
  <sheets>
    <sheet name="Rules" sheetId="10" r:id="rId1"/>
    <sheet name="Steps" sheetId="3" r:id="rId2"/>
    <sheet name="sleepDay_merged (2)" sheetId="6" r:id="rId3"/>
    <sheet name="Pivot Table" sheetId="7" r:id="rId4"/>
    <sheet name="Result" sheetId="13" r:id="rId5"/>
    <sheet name="Count of Subscription" sheetId="14" r:id="rId6"/>
    <sheet name="Chart" sheetId="9" r:id="rId7"/>
  </sheets>
  <definedNames>
    <definedName name="ExternalData_1" localSheetId="2" hidden="1">'sleepDay_merged (2)'!$A$1:$E$414</definedName>
  </definedNames>
  <calcPr calcId="191029"/>
  <pivotCaches>
    <pivotCache cacheId="0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E3" i="13" s="1"/>
  <c r="F3" i="13" s="1"/>
  <c r="D4" i="13"/>
  <c r="E4" i="13" s="1"/>
  <c r="F4" i="13" s="1"/>
  <c r="D5" i="13"/>
  <c r="E5" i="13" s="1"/>
  <c r="F5" i="13" s="1"/>
  <c r="D6" i="13"/>
  <c r="E6" i="13" s="1"/>
  <c r="F6" i="13" s="1"/>
  <c r="D7" i="13"/>
  <c r="E7" i="13" s="1"/>
  <c r="F7" i="13" s="1"/>
  <c r="D8" i="13"/>
  <c r="E8" i="13" s="1"/>
  <c r="F8" i="13" s="1"/>
  <c r="D9" i="13"/>
  <c r="E9" i="13" s="1"/>
  <c r="F9" i="13" s="1"/>
  <c r="D10" i="13"/>
  <c r="E10" i="13" s="1"/>
  <c r="F10" i="13" s="1"/>
  <c r="D11" i="13"/>
  <c r="E11" i="13" s="1"/>
  <c r="F11" i="13" s="1"/>
  <c r="D12" i="13"/>
  <c r="E12" i="13" s="1"/>
  <c r="F12" i="13" s="1"/>
  <c r="D13" i="13"/>
  <c r="E13" i="13" s="1"/>
  <c r="F13" i="13" s="1"/>
  <c r="D14" i="13"/>
  <c r="E14" i="13" s="1"/>
  <c r="F14" i="13" s="1"/>
  <c r="D15" i="13"/>
  <c r="E15" i="13" s="1"/>
  <c r="F15" i="13" s="1"/>
  <c r="D16" i="13"/>
  <c r="E16" i="13" s="1"/>
  <c r="F16" i="13" s="1"/>
  <c r="D17" i="13"/>
  <c r="E17" i="13" s="1"/>
  <c r="F17" i="13" s="1"/>
  <c r="D18" i="13"/>
  <c r="E18" i="13" s="1"/>
  <c r="F18" i="13" s="1"/>
  <c r="D19" i="13"/>
  <c r="E19" i="13" s="1"/>
  <c r="F19" i="13" s="1"/>
  <c r="D20" i="13"/>
  <c r="E20" i="13" s="1"/>
  <c r="F20" i="13" s="1"/>
  <c r="D21" i="13"/>
  <c r="E21" i="13" s="1"/>
  <c r="F21" i="13" s="1"/>
  <c r="D22" i="13"/>
  <c r="E22" i="13" s="1"/>
  <c r="F22" i="13" s="1"/>
  <c r="D23" i="13"/>
  <c r="E23" i="13" s="1"/>
  <c r="F23" i="13" s="1"/>
  <c r="D24" i="13"/>
  <c r="E24" i="13" s="1"/>
  <c r="F24" i="13" s="1"/>
  <c r="D25" i="13"/>
  <c r="E25" i="13" s="1"/>
  <c r="F25" i="13" s="1"/>
  <c r="D2" i="13"/>
  <c r="E2" i="13" s="1"/>
  <c r="F2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11616-D8E5-40E3-B437-F6BAE62F722B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  <connection id="2" xr16:uid="{9124BD50-E69A-4468-80F5-650512A13030}" keepAlive="1" name="Query - sleepDay_merged (2)" description="Connection to the 'sleepDay_merged (2)' query in the workbook." type="5" refreshedVersion="8" background="1" saveData="1">
    <dbPr connection="Provider=Microsoft.Mashup.OleDb.1;Data Source=$Workbook$;Location=&quot;sleepDay_merged (2)&quot;;Extended Properties=&quot;&quot;" command="SELECT * FROM [sleepDay_merged (2)]"/>
  </connection>
</connections>
</file>

<file path=xl/sharedStrings.xml><?xml version="1.0" encoding="utf-8"?>
<sst xmlns="http://schemas.openxmlformats.org/spreadsheetml/2006/main" count="468" uniqueCount="78">
  <si>
    <t>Id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</si>
  <si>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</si>
  <si>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</si>
  <si>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</si>
  <si>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</si>
  <si>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</si>
  <si>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</si>
  <si>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</si>
  <si>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</si>
  <si>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</si>
  <si>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</si>
  <si>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</si>
  <si>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</si>
  <si>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</si>
  <si>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</si>
  <si>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</si>
  <si>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</si>
  <si>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</si>
  <si>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</si>
  <si>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</si>
  <si>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</si>
  <si>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</si>
  <si>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</si>
  <si>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</si>
  <si>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</si>
  <si>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</si>
  <si>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</si>
  <si>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</si>
  <si>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</si>
  <si>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</si>
  <si>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</si>
  <si>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</si>
  <si>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</si>
  <si>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</si>
  <si>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</si>
  <si>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</si>
  <si>
    <t>Row Labels</t>
  </si>
  <si>
    <t>Grand Total</t>
  </si>
  <si>
    <t>Count of SleepDay</t>
  </si>
  <si>
    <t>Step 1</t>
  </si>
  <si>
    <t>Extracted data from Power Query - &gt; Data -&gt;Get Data-&gt; From File / CSV -&gt; Select .csv file -&gt; import -&gt; Transform Data -&gt; File will open in Power Query -&gt; if required delecte columns or rows -&gt; Click close &amp; load -&gt; data will be transform to Excel sheet</t>
  </si>
  <si>
    <t>Step 2</t>
  </si>
  <si>
    <t>Step 3</t>
  </si>
  <si>
    <t>Average Hour of Days</t>
  </si>
  <si>
    <t>Subscription</t>
  </si>
  <si>
    <t>Make a pivot table of the Customer ID Number, Count of SleepDay &amp; Sum of TotalMinutesAsleep</t>
  </si>
  <si>
    <t xml:space="preserve"> =C2/60 - Convert Sum of TotalMinutesAsleep to Hours</t>
  </si>
  <si>
    <t>Step 4</t>
  </si>
  <si>
    <t xml:space="preserve"> =D2/B2 - Divide Sleeps Day / Slept Hours</t>
  </si>
  <si>
    <t xml:space="preserve"> =IF(AND(E2&gt;7,E2&lt;9),"Sleep Subscription","Not Eligible") - Check the eligible who can take the subscription</t>
  </si>
  <si>
    <t>Hence we can see that 11 customer are eligible for Sleep Subscription</t>
  </si>
  <si>
    <t>Average Hour Slept per Days</t>
  </si>
  <si>
    <t>Customer ID</t>
  </si>
  <si>
    <t>Steps</t>
  </si>
  <si>
    <t xml:space="preserve">Sleep needs can vary from person to person, </t>
  </si>
  <si>
    <t xml:space="preserve">but in general, experts recommend that healthy adults get an average of 7 to 9 hours per </t>
  </si>
  <si>
    <t xml:space="preserve">night of shuteye. If you regularly need more than 8 or 9 hours of sleep per night to feel </t>
  </si>
  <si>
    <t xml:space="preserve">rested, it might be a sign of an underlying problem.If you think you may be sleep </t>
  </si>
  <si>
    <t xml:space="preserve">deprived, it is a good idea to talk to a healthcare provider for further evaluation and </t>
  </si>
  <si>
    <t>treatment</t>
  </si>
  <si>
    <t xml:space="preserve">Try to find the customers who are likely to buy their subscription, you are given the fit-bit </t>
  </si>
  <si>
    <t xml:space="preserve">fitness tracker data, analyze the data and find some potential customers for </t>
  </si>
  <si>
    <t xml:space="preserve">sleepy-nights. </t>
  </si>
  <si>
    <t>Sheet Name</t>
  </si>
  <si>
    <t>sleepDay_merged(2)</t>
  </si>
  <si>
    <t>Pivot Table</t>
  </si>
  <si>
    <t>Result</t>
  </si>
  <si>
    <t>Chart</t>
  </si>
  <si>
    <t>Chart based on Customer ID how many hours slept per day</t>
  </si>
  <si>
    <t>Not Eligible</t>
  </si>
  <si>
    <t>Sleep Subscription</t>
  </si>
  <si>
    <t>Count of Subscription</t>
  </si>
  <si>
    <t>Sum of TotalTimeInBed</t>
  </si>
  <si>
    <t>Sum of TotalTimeIn Bed</t>
  </si>
  <si>
    <t>Convert  TotalTimeIn Bed to Hour</t>
  </si>
  <si>
    <t>Chart Created for Subscription of customers in percentage</t>
  </si>
  <si>
    <t>Count of subscription</t>
  </si>
  <si>
    <t>Step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</si>
</sst>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0" fontId="0" fillId="0" borderId="12" xfId="0" applyBorder="1"/>
    <xf numFmtId="0" fontId="1" fillId="0" borderId="13" xfId="0" applyFont="1" applyBorder="1"/>
    <xf numFmtId="0" fontId="1" fillId="0" borderId="5" xfId="0" applyFont="1" applyBorder="1"/>
    <xf numFmtId="1" fontId="0" fillId="0" borderId="7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NumberForma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 of Subscription'!$B$8</c:f>
              <c:strCache>
                <c:ptCount val="1"/>
                <c:pt idx="0">
                  <c:v>Count of Subscription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Subscription'!$A$9:$A$10</c:f>
              <c:strCache>
                <c:ptCount val="2"/>
                <c:pt idx="0">
                  <c:v>Not Eligible</c:v>
                </c:pt>
                <c:pt idx="1">
                  <c:v>Sleep Subscription</c:v>
                </c:pt>
              </c:strCache>
            </c:strRef>
          </c:cat>
          <c:val>
            <c:numRef>
              <c:f>'Count of Subscription'!$B$9:$B$10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4-449B-A2B4-4B36FC1B1F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Slept Hours per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of Customer's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Chart!$B$2:$B$25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2320127002</c:v>
                </c:pt>
                <c:pt idx="5">
                  <c:v>3977333714</c:v>
                </c:pt>
                <c:pt idx="6">
                  <c:v>4020332650</c:v>
                </c:pt>
                <c:pt idx="7">
                  <c:v>4388161847</c:v>
                </c:pt>
                <c:pt idx="8">
                  <c:v>4445114986</c:v>
                </c:pt>
                <c:pt idx="9">
                  <c:v>4558609924</c:v>
                </c:pt>
                <c:pt idx="10">
                  <c:v>6775888955</c:v>
                </c:pt>
                <c:pt idx="11">
                  <c:v>7007744171</c:v>
                </c:pt>
                <c:pt idx="12">
                  <c:v>8053475328</c:v>
                </c:pt>
                <c:pt idx="13">
                  <c:v>2026352035</c:v>
                </c:pt>
                <c:pt idx="14">
                  <c:v>2347167796</c:v>
                </c:pt>
                <c:pt idx="15">
                  <c:v>4319703577</c:v>
                </c:pt>
                <c:pt idx="16">
                  <c:v>4702921684</c:v>
                </c:pt>
                <c:pt idx="17">
                  <c:v>5553957443</c:v>
                </c:pt>
                <c:pt idx="18">
                  <c:v>5577150313</c:v>
                </c:pt>
                <c:pt idx="19">
                  <c:v>6117666160</c:v>
                </c:pt>
                <c:pt idx="20">
                  <c:v>6962181067</c:v>
                </c:pt>
                <c:pt idx="21">
                  <c:v>7086361926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Chart!$C$2:$C$25</c:f>
              <c:numCache>
                <c:formatCode>0</c:formatCode>
                <c:ptCount val="24"/>
                <c:pt idx="0">
                  <c:v>6.004666666666667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1.0166666666666666</c:v>
                </c:pt>
                <c:pt idx="5">
                  <c:v>4.894047619047619</c:v>
                </c:pt>
                <c:pt idx="6">
                  <c:v>5.822916666666667</c:v>
                </c:pt>
                <c:pt idx="7">
                  <c:v>6.71875</c:v>
                </c:pt>
                <c:pt idx="8">
                  <c:v>6.4196428571428568</c:v>
                </c:pt>
                <c:pt idx="9">
                  <c:v>2.1266666666666665</c:v>
                </c:pt>
                <c:pt idx="10">
                  <c:v>5.8277777777777784</c:v>
                </c:pt>
                <c:pt idx="11">
                  <c:v>1.1416666666666666</c:v>
                </c:pt>
                <c:pt idx="12">
                  <c:v>4.95</c:v>
                </c:pt>
                <c:pt idx="13">
                  <c:v>8.4363095238095234</c:v>
                </c:pt>
                <c:pt idx="14">
                  <c:v>7.4466666666666672</c:v>
                </c:pt>
                <c:pt idx="15">
                  <c:v>7.9442307692307699</c:v>
                </c:pt>
                <c:pt idx="16">
                  <c:v>7.019047619047619</c:v>
                </c:pt>
                <c:pt idx="17">
                  <c:v>7.7247311827956988</c:v>
                </c:pt>
                <c:pt idx="18">
                  <c:v>7.1999999999999993</c:v>
                </c:pt>
                <c:pt idx="19">
                  <c:v>7.9796296296296294</c:v>
                </c:pt>
                <c:pt idx="20">
                  <c:v>7.4666666666666668</c:v>
                </c:pt>
                <c:pt idx="21">
                  <c:v>7.552083333333333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C-480A-A4D4-8E5D80BB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557904"/>
        <c:axId val="2066559824"/>
      </c:barChart>
      <c:catAx>
        <c:axId val="20665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Id's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9824"/>
        <c:crosses val="autoZero"/>
        <c:auto val="1"/>
        <c:lblAlgn val="ctr"/>
        <c:lblOffset val="100"/>
        <c:noMultiLvlLbl val="0"/>
      </c:catAx>
      <c:valAx>
        <c:axId val="2066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hour Slept Per Days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125730</xdr:rowOff>
    </xdr:from>
    <xdr:to>
      <xdr:col>11</xdr:col>
      <xdr:colOff>426720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3B9AC-E777-4E9B-2B2A-C6B26F08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11430</xdr:rowOff>
    </xdr:from>
    <xdr:to>
      <xdr:col>16</xdr:col>
      <xdr:colOff>525780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5847E-754D-61B4-FDE3-606F9A1E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36.769051041665" createdVersion="8" refreshedVersion="8" minRefreshableVersion="3" recordCount="413" xr:uid="{089C04A7-F661-4E73-A7FC-E544B1F267A4}">
  <cacheSource type="worksheet">
    <worksheetSource name="Table_sleepDay_merged__2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41.704688773149" createdVersion="8" refreshedVersion="8" minRefreshableVersion="3" recordCount="24" xr:uid="{C2468E1C-B10D-4CD7-945A-B22B75338068}">
  <cacheSource type="worksheet">
    <worksheetSource ref="A1:F25" sheet="Result"/>
  </cacheSource>
  <cacheFields count="6">
    <cacheField name="Customer ID" numFmtId="0">
      <sharedItems containsSemiMixedTypes="0" containsString="0" containsNumber="1" containsInteger="1" minValue="1503960366" maxValue="8792009665"/>
    </cacheField>
    <cacheField name="Count of SleepDay" numFmtId="0">
      <sharedItems containsSemiMixedTypes="0" containsString="0" containsNumber="1" containsInteger="1" minValue="1" maxValue="32"/>
    </cacheField>
    <cacheField name="Sum of TotalMinutesAsleep" numFmtId="0">
      <sharedItems containsSemiMixedTypes="0" containsString="0" containsNumber="1" containsInteger="1" minValue="69" maxValue="15682"/>
    </cacheField>
    <cacheField name="Convert TotalMinutesAsleep to Hour" numFmtId="164">
      <sharedItems containsSemiMixedTypes="0" containsString="0" containsNumber="1" minValue="1.1499999999999999" maxValue="261.36666666666667"/>
    </cacheField>
    <cacheField name="Average Hour of Days" numFmtId="2">
      <sharedItems containsSemiMixedTypes="0" containsString="0" containsNumber="1" minValue="1.1499999999999999" maxValue="16.016666666666666"/>
    </cacheField>
    <cacheField name="Subscription" numFmtId="0">
      <sharedItems count="2">
        <s v="Sleep Subscription"/>
        <s v="Not Eligi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s v="4/12/2016 12:00:00 AM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s v="5/1/2016 12:00:00 AM"/>
    <n v="1"/>
    <n v="369"/>
    <n v="396"/>
  </r>
  <r>
    <x v="0"/>
    <s v="5/2/2016 12:00:00 AM"/>
    <n v="1"/>
    <n v="277"/>
    <n v="309"/>
  </r>
  <r>
    <x v="0"/>
    <s v="5/3/2016 12:00:00 AM"/>
    <n v="1"/>
    <n v="273"/>
    <n v="296"/>
  </r>
  <r>
    <x v="0"/>
    <s v="5/5/2016 12:00:00 AM"/>
    <n v="1"/>
    <n v="247"/>
    <n v="264"/>
  </r>
  <r>
    <x v="0"/>
    <s v="5/6/2016 12:00:00 AM"/>
    <n v="1"/>
    <n v="334"/>
    <n v="367"/>
  </r>
  <r>
    <x v="0"/>
    <s v="5/7/2016 12:00:00 AM"/>
    <n v="1"/>
    <n v="331"/>
    <n v="349"/>
  </r>
  <r>
    <x v="0"/>
    <s v="5/8/2016 12:00:00 AM"/>
    <n v="1"/>
    <n v="594"/>
    <n v="611"/>
  </r>
  <r>
    <x v="0"/>
    <s v="5/9/2016 12:00:00 AM"/>
    <n v="1"/>
    <n v="338"/>
    <n v="342"/>
  </r>
  <r>
    <x v="0"/>
    <s v="5/10/2016 12:00:00 AM"/>
    <n v="1"/>
    <n v="383"/>
    <n v="403"/>
  </r>
  <r>
    <x v="0"/>
    <s v="5/11/2016 12:00:00 AM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s v="5/2/2016 12:00:00 AM"/>
    <n v="1"/>
    <n v="796"/>
    <n v="961"/>
  </r>
  <r>
    <x v="1"/>
    <s v="5/8/2016 12:00:00 AM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s v="5/1/2016 12:00:00 AM"/>
    <n v="1"/>
    <n v="590"/>
    <n v="961"/>
  </r>
  <r>
    <x v="3"/>
    <s v="4/12/2016 12:00:00 AM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s v="4/12/2016 12:00:00 AM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s v="5/1/2016 12:00:00 AM"/>
    <n v="1"/>
    <n v="527"/>
    <n v="546"/>
  </r>
  <r>
    <x v="4"/>
    <s v="5/2/2016 12:00:00 AM"/>
    <n v="1"/>
    <n v="511"/>
    <n v="543"/>
  </r>
  <r>
    <x v="4"/>
    <s v="5/4/2016 12:00:00 AM"/>
    <n v="1"/>
    <n v="538"/>
    <n v="560"/>
  </r>
  <r>
    <x v="4"/>
    <s v="5/5/2016 12:00:00 AM"/>
    <n v="1"/>
    <n v="468"/>
    <n v="485"/>
  </r>
  <r>
    <x v="4"/>
    <s v="5/6/2016 12:00:00 AM"/>
    <n v="1"/>
    <n v="524"/>
    <n v="548"/>
  </r>
  <r>
    <x v="4"/>
    <s v="5/7/2016 12:00:00 AM"/>
    <n v="1"/>
    <n v="511"/>
    <n v="521"/>
  </r>
  <r>
    <x v="4"/>
    <s v="5/8/2016 12:00:00 AM"/>
    <n v="1"/>
    <n v="541"/>
    <n v="568"/>
  </r>
  <r>
    <x v="4"/>
    <s v="5/9/2016 12:00:00 AM"/>
    <n v="1"/>
    <n v="531"/>
    <n v="556"/>
  </r>
  <r>
    <x v="4"/>
    <s v="5/10/2016 12:00:00 AM"/>
    <n v="1"/>
    <n v="357"/>
    <n v="380"/>
  </r>
  <r>
    <x v="4"/>
    <s v="5/11/2016 12:00:00 AM"/>
    <n v="1"/>
    <n v="523"/>
    <n v="553"/>
  </r>
  <r>
    <x v="4"/>
    <s v="5/12/2016 12:00:00 AM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s v="4/12/2016 12:00:00 AM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s v="5/1/2016 12:00:00 AM"/>
    <n v="1"/>
    <n v="383"/>
    <n v="626"/>
  </r>
  <r>
    <x v="7"/>
    <s v="5/2/2016 12:00:00 AM"/>
    <n v="1"/>
    <n v="230"/>
    <n v="384"/>
  </r>
  <r>
    <x v="7"/>
    <s v="5/3/2016 12:00:00 AM"/>
    <n v="1"/>
    <n v="292"/>
    <n v="500"/>
  </r>
  <r>
    <x v="7"/>
    <s v="5/4/2016 12:00:00 AM"/>
    <n v="1"/>
    <n v="213"/>
    <n v="336"/>
  </r>
  <r>
    <x v="7"/>
    <s v="5/5/2016 12:00:00 AM"/>
    <n v="1"/>
    <n v="318"/>
    <n v="480"/>
  </r>
  <r>
    <x v="7"/>
    <s v="5/6/2016 12:00:00 AM"/>
    <n v="1"/>
    <n v="323"/>
    <n v="512"/>
  </r>
  <r>
    <x v="7"/>
    <s v="5/7/2016 12:00:00 AM"/>
    <n v="1"/>
    <n v="237"/>
    <n v="443"/>
  </r>
  <r>
    <x v="7"/>
    <s v="5/8/2016 12:00:00 AM"/>
    <n v="2"/>
    <n v="259"/>
    <n v="456"/>
  </r>
  <r>
    <x v="7"/>
    <s v="5/10/2016 12:00:00 AM"/>
    <n v="1"/>
    <n v="312"/>
    <n v="452"/>
  </r>
  <r>
    <x v="8"/>
    <s v="4/12/2016 12:00:00 AM"/>
    <n v="1"/>
    <n v="501"/>
    <n v="541"/>
  </r>
  <r>
    <x v="8"/>
    <s v="4/16/2016 12:00:00 AM"/>
    <n v="1"/>
    <n v="77"/>
    <n v="77"/>
  </r>
  <r>
    <x v="8"/>
    <s v="5/3/2016 12:00:00 AM"/>
    <n v="1"/>
    <n v="322"/>
    <n v="332"/>
  </r>
  <r>
    <x v="8"/>
    <s v="5/4/2016 12:00:00 AM"/>
    <n v="1"/>
    <n v="478"/>
    <n v="536"/>
  </r>
  <r>
    <x v="8"/>
    <s v="5/5/2016 12:00:00 AM"/>
    <n v="1"/>
    <n v="226"/>
    <n v="248"/>
  </r>
  <r>
    <x v="8"/>
    <s v="5/6/2016 12:00:00 AM"/>
    <n v="1"/>
    <n v="385"/>
    <n v="408"/>
  </r>
  <r>
    <x v="8"/>
    <s v="5/8/2016 12:00:00 AM"/>
    <n v="1"/>
    <n v="364"/>
    <n v="402"/>
  </r>
  <r>
    <x v="8"/>
    <s v="5/10/2016 12:00:00 AM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s v="5/1/2016 12:00:00 AM"/>
    <n v="1"/>
    <n v="484"/>
    <n v="500"/>
  </r>
  <r>
    <x v="9"/>
    <s v="5/2/2016 12:00:00 AM"/>
    <n v="1"/>
    <n v="478"/>
    <n v="506"/>
  </r>
  <r>
    <x v="9"/>
    <s v="5/3/2016 12:00:00 AM"/>
    <n v="1"/>
    <n v="474"/>
    <n v="512"/>
  </r>
  <r>
    <x v="9"/>
    <s v="5/6/2016 12:00:00 AM"/>
    <n v="1"/>
    <n v="450"/>
    <n v="491"/>
  </r>
  <r>
    <x v="9"/>
    <s v="5/7/2016 12:00:00 AM"/>
    <n v="1"/>
    <n v="507"/>
    <n v="530"/>
  </r>
  <r>
    <x v="9"/>
    <s v="5/8/2016 12:00:00 AM"/>
    <n v="1"/>
    <n v="602"/>
    <n v="638"/>
  </r>
  <r>
    <x v="9"/>
    <s v="5/9/2016 12:00:00 AM"/>
    <n v="1"/>
    <n v="535"/>
    <n v="565"/>
  </r>
  <r>
    <x v="9"/>
    <s v="5/10/2016 12:00:00 AM"/>
    <n v="1"/>
    <n v="487"/>
    <n v="517"/>
  </r>
  <r>
    <x v="9"/>
    <s v="5/11/2016 12:00:00 AM"/>
    <n v="1"/>
    <n v="529"/>
    <n v="558"/>
  </r>
  <r>
    <x v="9"/>
    <s v="5/12/2016 12:00:00 AM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s v="5/1/2016 12:00:00 AM"/>
    <n v="1"/>
    <n v="547"/>
    <n v="597"/>
  </r>
  <r>
    <x v="10"/>
    <s v="5/2/2016 12:00:00 AM"/>
    <n v="2"/>
    <n v="368"/>
    <n v="376"/>
  </r>
  <r>
    <x v="10"/>
    <s v="5/4/2016 12:00:00 AM"/>
    <n v="1"/>
    <n v="390"/>
    <n v="414"/>
  </r>
  <r>
    <x v="10"/>
    <s v="5/5/2016 12:00:00 AM"/>
    <n v="1"/>
    <n v="471"/>
    <n v="495"/>
  </r>
  <r>
    <x v="10"/>
    <s v="5/5/2016 12:00:00 AM"/>
    <n v="1"/>
    <n v="471"/>
    <n v="495"/>
  </r>
  <r>
    <x v="10"/>
    <s v="5/7/2016 12:00:00 AM"/>
    <n v="1"/>
    <n v="472"/>
    <n v="496"/>
  </r>
  <r>
    <x v="10"/>
    <s v="5/8/2016 12:00:00 AM"/>
    <n v="2"/>
    <n v="529"/>
    <n v="541"/>
  </r>
  <r>
    <x v="10"/>
    <s v="5/9/2016 12:00:00 AM"/>
    <n v="1"/>
    <n v="62"/>
    <n v="65"/>
  </r>
  <r>
    <x v="10"/>
    <s v="5/10/2016 12:00:00 AM"/>
    <n v="1"/>
    <n v="354"/>
    <n v="375"/>
  </r>
  <r>
    <x v="10"/>
    <s v="5/11/2016 12:00:00 AM"/>
    <n v="1"/>
    <n v="469"/>
    <n v="494"/>
  </r>
  <r>
    <x v="11"/>
    <s v="4/12/2016 12:00:00 AM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s v="5/1/2016 12:00:00 AM"/>
    <n v="2"/>
    <n v="439"/>
    <n v="459"/>
  </r>
  <r>
    <x v="11"/>
    <s v="5/2/2016 12:00:00 AM"/>
    <n v="1"/>
    <n v="502"/>
    <n v="542"/>
  </r>
  <r>
    <x v="11"/>
    <s v="5/3/2016 12:00:00 AM"/>
    <n v="2"/>
    <n v="417"/>
    <n v="450"/>
  </r>
  <r>
    <x v="11"/>
    <s v="5/4/2016 12:00:00 AM"/>
    <n v="2"/>
    <n v="337"/>
    <n v="363"/>
  </r>
  <r>
    <x v="11"/>
    <s v="5/5/2016 12:00:00 AM"/>
    <n v="2"/>
    <n v="462"/>
    <n v="513"/>
  </r>
  <r>
    <x v="11"/>
    <s v="5/6/2016 12:00:00 AM"/>
    <n v="2"/>
    <n v="374"/>
    <n v="402"/>
  </r>
  <r>
    <x v="11"/>
    <s v="5/7/2016 12:00:00 AM"/>
    <n v="2"/>
    <n v="401"/>
    <n v="436"/>
  </r>
  <r>
    <x v="11"/>
    <s v="5/8/2016 12:00:00 AM"/>
    <n v="1"/>
    <n v="361"/>
    <n v="391"/>
  </r>
  <r>
    <x v="11"/>
    <s v="5/9/2016 12:00:00 AM"/>
    <n v="1"/>
    <n v="457"/>
    <n v="533"/>
  </r>
  <r>
    <x v="11"/>
    <s v="5/10/2016 12:00:00 AM"/>
    <n v="1"/>
    <n v="405"/>
    <n v="426"/>
  </r>
  <r>
    <x v="11"/>
    <s v="5/11/2016 12:00:00 AM"/>
    <n v="1"/>
    <n v="499"/>
    <n v="530"/>
  </r>
  <r>
    <x v="11"/>
    <s v="5/12/2016 12:00:00 AM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s v="5/1/2016 12:00:00 AM"/>
    <n v="1"/>
    <n v="115"/>
    <n v="129"/>
  </r>
  <r>
    <x v="12"/>
    <s v="5/8/2016 12:00:00 AM"/>
    <n v="1"/>
    <n v="123"/>
    <n v="134"/>
  </r>
  <r>
    <x v="13"/>
    <s v="4/12/2016 12:00:00 AM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s v="5/3/2016 12:00:00 AM"/>
    <n v="1"/>
    <n v="327"/>
    <n v="373"/>
  </r>
  <r>
    <x v="13"/>
    <s v="5/4/2016 12:00:00 AM"/>
    <n v="1"/>
    <n v="412"/>
    <n v="434"/>
  </r>
  <r>
    <x v="13"/>
    <s v="5/5/2016 12:00:00 AM"/>
    <n v="1"/>
    <n v="414"/>
    <n v="428"/>
  </r>
  <r>
    <x v="13"/>
    <s v="5/6/2016 12:00:00 AM"/>
    <n v="1"/>
    <n v="404"/>
    <n v="449"/>
  </r>
  <r>
    <x v="13"/>
    <s v="5/7/2016 12:00:00 AM"/>
    <n v="1"/>
    <n v="520"/>
    <n v="543"/>
  </r>
  <r>
    <x v="13"/>
    <s v="5/7/2016 12:00:00 AM"/>
    <n v="1"/>
    <n v="520"/>
    <n v="543"/>
  </r>
  <r>
    <x v="13"/>
    <s v="5/9/2016 12:00:00 AM"/>
    <n v="1"/>
    <n v="435"/>
    <n v="458"/>
  </r>
  <r>
    <x v="13"/>
    <s v="5/10/2016 12:00:00 AM"/>
    <n v="1"/>
    <n v="416"/>
    <n v="431"/>
  </r>
  <r>
    <x v="13"/>
    <s v="5/11/2016 12:00:00 AM"/>
    <n v="1"/>
    <n v="354"/>
    <n v="366"/>
  </r>
  <r>
    <x v="13"/>
    <s v="5/12/2016 12:00:00 AM"/>
    <n v="1"/>
    <n v="404"/>
    <n v="442"/>
  </r>
  <r>
    <x v="14"/>
    <s v="4/12/2016 12:00:00 AM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s v="5/1/2016 12:00:00 AM"/>
    <n v="2"/>
    <n v="622"/>
    <n v="686"/>
  </r>
  <r>
    <x v="14"/>
    <s v="5/2/2016 12:00:00 AM"/>
    <n v="1"/>
    <n v="409"/>
    <n v="471"/>
  </r>
  <r>
    <x v="14"/>
    <s v="5/3/2016 12:00:00 AM"/>
    <n v="1"/>
    <n v="380"/>
    <n v="429"/>
  </r>
  <r>
    <x v="14"/>
    <s v="5/4/2016 12:00:00 AM"/>
    <n v="1"/>
    <n v="447"/>
    <n v="470"/>
  </r>
  <r>
    <x v="14"/>
    <s v="5/5/2016 12:00:00 AM"/>
    <n v="1"/>
    <n v="419"/>
    <n v="464"/>
  </r>
  <r>
    <x v="14"/>
    <s v="5/6/2016 12:00:00 AM"/>
    <n v="1"/>
    <n v="400"/>
    <n v="434"/>
  </r>
  <r>
    <x v="14"/>
    <s v="5/7/2016 12:00:00 AM"/>
    <n v="1"/>
    <n v="442"/>
    <n v="470"/>
  </r>
  <r>
    <x v="14"/>
    <s v="5/8/2016 12:00:00 AM"/>
    <n v="1"/>
    <n v="568"/>
    <n v="608"/>
  </r>
  <r>
    <x v="14"/>
    <s v="5/9/2016 12:00:00 AM"/>
    <n v="1"/>
    <n v="453"/>
    <n v="494"/>
  </r>
  <r>
    <x v="14"/>
    <s v="5/10/2016 12:00:00 AM"/>
    <n v="1"/>
    <n v="418"/>
    <n v="443"/>
  </r>
  <r>
    <x v="14"/>
    <s v="5/11/2016 12:00:00 AM"/>
    <n v="1"/>
    <n v="463"/>
    <n v="486"/>
  </r>
  <r>
    <x v="14"/>
    <s v="5/12/2016 12:00:00 AM"/>
    <n v="1"/>
    <n v="438"/>
    <n v="475"/>
  </r>
  <r>
    <x v="15"/>
    <s v="4/12/2016 12:00:00 AM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s v="5/1/2016 12:00:00 AM"/>
    <n v="1"/>
    <n v="379"/>
    <n v="398"/>
  </r>
  <r>
    <x v="15"/>
    <s v="5/2/2016 12:00:00 AM"/>
    <n v="2"/>
    <n v="525"/>
    <n v="553"/>
  </r>
  <r>
    <x v="15"/>
    <s v="5/3/2016 12:00:00 AM"/>
    <n v="1"/>
    <n v="508"/>
    <n v="543"/>
  </r>
  <r>
    <x v="15"/>
    <s v="5/4/2016 12:00:00 AM"/>
    <n v="1"/>
    <n v="603"/>
    <n v="634"/>
  </r>
  <r>
    <x v="15"/>
    <s v="5/5/2016 12:00:00 AM"/>
    <n v="1"/>
    <n v="74"/>
    <n v="78"/>
  </r>
  <r>
    <x v="15"/>
    <s v="5/10/2016 12:00:00 AM"/>
    <n v="1"/>
    <n v="504"/>
    <n v="562"/>
  </r>
  <r>
    <x v="15"/>
    <s v="5/11/2016 12:00:00 AM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s v="5/1/2016 12:00:00 AM"/>
    <n v="1"/>
    <n v="507"/>
    <n v="575"/>
  </r>
  <r>
    <x v="16"/>
    <s v="5/5/2016 12:00:00 AM"/>
    <n v="1"/>
    <n v="392"/>
    <n v="415"/>
  </r>
  <r>
    <x v="16"/>
    <s v="5/6/2016 12:00:00 AM"/>
    <n v="2"/>
    <n v="658"/>
    <n v="698"/>
  </r>
  <r>
    <x v="16"/>
    <s v="5/7/2016 12:00:00 AM"/>
    <n v="2"/>
    <n v="498"/>
    <n v="507"/>
  </r>
  <r>
    <x v="16"/>
    <s v="5/8/2016 12:00:00 AM"/>
    <n v="1"/>
    <n v="555"/>
    <n v="603"/>
  </r>
  <r>
    <x v="16"/>
    <s v="5/9/2016 12:00:00 AM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s v="4/12/2016 12:00:00 AM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s v="5/1/2016 12:00:00 AM"/>
    <n v="1"/>
    <n v="411"/>
    <n v="426"/>
  </r>
  <r>
    <x v="18"/>
    <s v="5/2/2016 12:00:00 AM"/>
    <n v="1"/>
    <n v="466"/>
    <n v="482"/>
  </r>
  <r>
    <x v="18"/>
    <s v="5/3/2016 12:00:00 AM"/>
    <n v="1"/>
    <n v="394"/>
    <n v="418"/>
  </r>
  <r>
    <x v="18"/>
    <s v="5/4/2016 12:00:00 AM"/>
    <n v="1"/>
    <n v="442"/>
    <n v="455"/>
  </r>
  <r>
    <x v="18"/>
    <s v="5/5/2016 12:00:00 AM"/>
    <n v="1"/>
    <n v="467"/>
    <n v="491"/>
  </r>
  <r>
    <x v="18"/>
    <s v="5/6/2016 12:00:00 AM"/>
    <n v="1"/>
    <n v="443"/>
    <n v="462"/>
  </r>
  <r>
    <x v="18"/>
    <s v="5/7/2016 12:00:00 AM"/>
    <n v="1"/>
    <n v="298"/>
    <n v="334"/>
  </r>
  <r>
    <x v="18"/>
    <s v="5/8/2016 12:00:00 AM"/>
    <n v="1"/>
    <n v="541"/>
    <n v="569"/>
  </r>
  <r>
    <x v="18"/>
    <s v="5/9/2016 12:00:00 AM"/>
    <n v="1"/>
    <n v="489"/>
    <n v="497"/>
  </r>
  <r>
    <x v="18"/>
    <s v="5/10/2016 12:00:00 AM"/>
    <n v="1"/>
    <n v="469"/>
    <n v="481"/>
  </r>
  <r>
    <x v="18"/>
    <s v="5/11/2016 12:00:00 AM"/>
    <n v="1"/>
    <n v="452"/>
    <n v="480"/>
  </r>
  <r>
    <x v="18"/>
    <s v="5/12/2016 12:00:00 AM"/>
    <n v="1"/>
    <n v="516"/>
    <n v="535"/>
  </r>
  <r>
    <x v="19"/>
    <s v="4/16/2016 12:00:00 AM"/>
    <n v="1"/>
    <n v="79"/>
    <n v="82"/>
  </r>
  <r>
    <x v="19"/>
    <s v="5/1/2016 12:00:00 AM"/>
    <n v="1"/>
    <n v="58"/>
    <n v="61"/>
  </r>
  <r>
    <x v="20"/>
    <s v="4/12/2016 12:00:00 AM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s v="5/1/2016 12:00:00 AM"/>
    <n v="1"/>
    <n v="388"/>
    <n v="407"/>
  </r>
  <r>
    <x v="20"/>
    <s v="5/2/2016 12:00:00 AM"/>
    <n v="1"/>
    <n v="440"/>
    <n v="459"/>
  </r>
  <r>
    <x v="20"/>
    <s v="5/3/2016 12:00:00 AM"/>
    <n v="1"/>
    <n v="456"/>
    <n v="461"/>
  </r>
  <r>
    <x v="20"/>
    <s v="5/4/2016 12:00:00 AM"/>
    <n v="1"/>
    <n v="420"/>
    <n v="436"/>
  </r>
  <r>
    <x v="20"/>
    <s v="5/6/2016 12:00:00 AM"/>
    <n v="1"/>
    <n v="322"/>
    <n v="333"/>
  </r>
  <r>
    <x v="20"/>
    <s v="5/7/2016 12:00:00 AM"/>
    <n v="1"/>
    <n v="530"/>
    <n v="548"/>
  </r>
  <r>
    <x v="20"/>
    <s v="5/8/2016 12:00:00 AM"/>
    <n v="1"/>
    <n v="481"/>
    <n v="510"/>
  </r>
  <r>
    <x v="20"/>
    <s v="5/9/2016 12:00:00 AM"/>
    <n v="1"/>
    <n v="427"/>
    <n v="438"/>
  </r>
  <r>
    <x v="20"/>
    <s v="5/11/2016 12:00:00 AM"/>
    <n v="1"/>
    <n v="451"/>
    <n v="463"/>
  </r>
  <r>
    <x v="20"/>
    <s v="5/12/2016 12:00:00 AM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s v="5/7/2016 12:00:00 AM"/>
    <n v="1"/>
    <n v="74"/>
    <n v="75"/>
  </r>
  <r>
    <x v="22"/>
    <s v="4/12/2016 12:00:00 AM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s v="5/1/2016 12:00:00 AM"/>
    <n v="1"/>
    <n v="475"/>
    <n v="539"/>
  </r>
  <r>
    <x v="22"/>
    <s v="5/2/2016 12:00:00 AM"/>
    <n v="1"/>
    <n v="351"/>
    <n v="385"/>
  </r>
  <r>
    <x v="22"/>
    <s v="5/3/2016 12:00:00 AM"/>
    <n v="1"/>
    <n v="405"/>
    <n v="429"/>
  </r>
  <r>
    <x v="22"/>
    <s v="5/4/2016 12:00:00 AM"/>
    <n v="1"/>
    <n v="441"/>
    <n v="477"/>
  </r>
  <r>
    <x v="22"/>
    <s v="5/5/2016 12:00:00 AM"/>
    <n v="1"/>
    <n v="381"/>
    <n v="417"/>
  </r>
  <r>
    <x v="22"/>
    <s v="5/6/2016 12:00:00 AM"/>
    <n v="1"/>
    <n v="323"/>
    <n v="355"/>
  </r>
  <r>
    <x v="22"/>
    <s v="5/7/2016 12:00:00 AM"/>
    <n v="2"/>
    <n v="459"/>
    <n v="513"/>
  </r>
  <r>
    <x v="22"/>
    <s v="5/8/2016 12:00:00 AM"/>
    <n v="1"/>
    <n v="545"/>
    <n v="606"/>
  </r>
  <r>
    <x v="22"/>
    <s v="5/9/2016 12:00:00 AM"/>
    <n v="1"/>
    <n v="359"/>
    <n v="399"/>
  </r>
  <r>
    <x v="22"/>
    <s v="5/10/2016 12:00:00 AM"/>
    <n v="1"/>
    <n v="342"/>
    <n v="391"/>
  </r>
  <r>
    <x v="22"/>
    <s v="5/11/2016 12:00:00 AM"/>
    <n v="1"/>
    <n v="368"/>
    <n v="387"/>
  </r>
  <r>
    <x v="22"/>
    <s v="5/12/2016 12:00:00 AM"/>
    <n v="1"/>
    <n v="496"/>
    <n v="546"/>
  </r>
  <r>
    <x v="23"/>
    <s v="4/12/2016 12:00:00 AM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s v="5/1/2016 12:00:00 AM"/>
    <n v="1"/>
    <n v="503"/>
    <n v="527"/>
  </r>
  <r>
    <x v="23"/>
    <s v="5/2/2016 12:00:00 AM"/>
    <n v="1"/>
    <n v="415"/>
    <n v="423"/>
  </r>
  <r>
    <x v="23"/>
    <s v="5/3/2016 12:00:00 AM"/>
    <n v="1"/>
    <n v="516"/>
    <n v="545"/>
  </r>
  <r>
    <x v="23"/>
    <s v="5/4/2016 12:00:00 AM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503960366"/>
    <n v="25"/>
    <n v="9580"/>
    <n v="159.66666666666666"/>
    <n v="6.3866666666666667"/>
    <x v="0"/>
  </r>
  <r>
    <n v="1644430081"/>
    <n v="4"/>
    <n v="1384"/>
    <n v="23.066666666666666"/>
    <n v="5.7666666666666666"/>
    <x v="0"/>
  </r>
  <r>
    <n v="1844505072"/>
    <n v="3"/>
    <n v="2883"/>
    <n v="48.05"/>
    <n v="16.016666666666666"/>
    <x v="0"/>
  </r>
  <r>
    <n v="1927972279"/>
    <n v="5"/>
    <n v="2189"/>
    <n v="36.483333333333334"/>
    <n v="7.2966666666666669"/>
    <x v="1"/>
  </r>
  <r>
    <n v="2026352035"/>
    <n v="28"/>
    <n v="15054"/>
    <n v="250.9"/>
    <n v="8.9607142857142854"/>
    <x v="1"/>
  </r>
  <r>
    <n v="2320127002"/>
    <n v="1"/>
    <n v="69"/>
    <n v="1.1499999999999999"/>
    <n v="1.1499999999999999"/>
    <x v="0"/>
  </r>
  <r>
    <n v="2347167796"/>
    <n v="15"/>
    <n v="7370"/>
    <n v="122.83333333333333"/>
    <n v="8.1888888888888882"/>
    <x v="1"/>
  </r>
  <r>
    <n v="3977333714"/>
    <n v="28"/>
    <n v="12912"/>
    <n v="215.2"/>
    <n v="7.6857142857142851"/>
    <x v="1"/>
  </r>
  <r>
    <n v="4020332650"/>
    <n v="8"/>
    <n v="3038"/>
    <n v="50.633333333333333"/>
    <n v="6.3291666666666666"/>
    <x v="0"/>
  </r>
  <r>
    <n v="4319703577"/>
    <n v="26"/>
    <n v="13051"/>
    <n v="217.51666666666668"/>
    <n v="8.3660256410256419"/>
    <x v="1"/>
  </r>
  <r>
    <n v="4388161847"/>
    <n v="24"/>
    <n v="10229"/>
    <n v="170.48333333333332"/>
    <n v="7.103472222222222"/>
    <x v="1"/>
  </r>
  <r>
    <n v="4445114986"/>
    <n v="28"/>
    <n v="11671"/>
    <n v="194.51666666666668"/>
    <n v="6.9470238095238104"/>
    <x v="0"/>
  </r>
  <r>
    <n v="4558609924"/>
    <n v="5"/>
    <n v="700"/>
    <n v="11.666666666666666"/>
    <n v="2.333333333333333"/>
    <x v="0"/>
  </r>
  <r>
    <n v="4702921684"/>
    <n v="28"/>
    <n v="12375"/>
    <n v="206.25"/>
    <n v="7.3660714285714288"/>
    <x v="1"/>
  </r>
  <r>
    <n v="5553957443"/>
    <n v="31"/>
    <n v="15682"/>
    <n v="261.36666666666667"/>
    <n v="8.4311827956989251"/>
    <x v="1"/>
  </r>
  <r>
    <n v="5577150313"/>
    <n v="26"/>
    <n v="11976"/>
    <n v="199.6"/>
    <n v="7.6769230769230763"/>
    <x v="1"/>
  </r>
  <r>
    <n v="6117666160"/>
    <n v="18"/>
    <n v="9183"/>
    <n v="153.05000000000001"/>
    <n v="8.5027777777777782"/>
    <x v="1"/>
  </r>
  <r>
    <n v="6775888955"/>
    <n v="3"/>
    <n v="1107"/>
    <n v="18.45"/>
    <n v="6.1499999999999995"/>
    <x v="0"/>
  </r>
  <r>
    <n v="6962181067"/>
    <n v="31"/>
    <n v="14450"/>
    <n v="240.83333333333334"/>
    <n v="7.7688172043010759"/>
    <x v="1"/>
  </r>
  <r>
    <n v="7007744171"/>
    <n v="2"/>
    <n v="143"/>
    <n v="2.3833333333333333"/>
    <n v="1.1916666666666667"/>
    <x v="0"/>
  </r>
  <r>
    <n v="7086361926"/>
    <n v="24"/>
    <n v="11194"/>
    <n v="186.56666666666666"/>
    <n v="7.7736111111111112"/>
    <x v="1"/>
  </r>
  <r>
    <n v="8053475328"/>
    <n v="3"/>
    <n v="905"/>
    <n v="15.083333333333334"/>
    <n v="5.0277777777777777"/>
    <x v="0"/>
  </r>
  <r>
    <n v="8378563200"/>
    <n v="32"/>
    <n v="15466"/>
    <n v="257.76666666666665"/>
    <n v="8.0552083333333329"/>
    <x v="1"/>
  </r>
  <r>
    <n v="8792009665"/>
    <n v="15"/>
    <n v="6807"/>
    <n v="113.45"/>
    <n v="7.56333333333333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66A6B-6CE3-41F0-9A5C-1E2FB4B8C4E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leepDay" fld="1" subtotal="count" baseField="0" baseItem="0"/>
    <dataField name="Sum of TotalTimeInB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25F5C-C9AC-4782-8D35-264B18B5F10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6">
    <pivotField showAll="0"/>
    <pivotField showAll="0"/>
    <pivotField showAll="0"/>
    <pivotField numFmtId="164" showAll="0"/>
    <pivotField numFmtId="2" showAll="0"/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Subscrip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CFB176-59D7-471A-890B-40634C28CAAB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1DF447-16BB-4455-AC16-531EA496D34F}" name="Table_sleepDay_merged__2" displayName="Table_sleepDay_merged__2" ref="A1:E414" tableType="queryTable" totalsRowShown="0">
  <autoFilter ref="A1:E414" xr:uid="{2F1DF447-16BB-4455-AC16-531EA496D34F}"/>
  <tableColumns count="5">
    <tableColumn id="1" xr3:uid="{2A38C8CB-368F-469D-ABAF-C72E022F7C92}" uniqueName="1" name="Id" queryTableFieldId="1"/>
    <tableColumn id="2" xr3:uid="{E73EAB8F-5DD5-4799-A9D3-1783D75B53E6}" uniqueName="2" name="SleepDay" queryTableFieldId="2" dataDxfId="0"/>
    <tableColumn id="3" xr3:uid="{1DBCD7D6-B4C4-46AF-AF53-9C3ECD4C35BF}" uniqueName="3" name="TotalSleepRecords" queryTableFieldId="3"/>
    <tableColumn id="4" xr3:uid="{C6AD8633-087A-4FC6-A3A8-71D55EE99CC4}" uniqueName="4" name="TotalMinutesAsleep" queryTableFieldId="4"/>
    <tableColumn id="5" xr3:uid="{5D6795E9-BBDB-4109-9A1F-26F478D25A23}" uniqueName="5" name="TotalTimeInB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2DDE-1287-4D26-ACDF-A89A2EE0F3B7}">
  <dimension ref="B2:B11"/>
  <sheetViews>
    <sheetView workbookViewId="0">
      <selection activeCell="B12" sqref="B12"/>
    </sheetView>
  </sheetViews>
  <sheetFormatPr defaultRowHeight="14.4" x14ac:dyDescent="0.3"/>
  <sheetData>
    <row r="2" spans="2:2" x14ac:dyDescent="0.3">
      <c r="B2" s="5" t="s">
        <v>54</v>
      </c>
    </row>
    <row r="3" spans="2:2" x14ac:dyDescent="0.3">
      <c r="B3" s="5" t="s">
        <v>55</v>
      </c>
    </row>
    <row r="4" spans="2:2" x14ac:dyDescent="0.3">
      <c r="B4" s="5" t="s">
        <v>56</v>
      </c>
    </row>
    <row r="5" spans="2:2" x14ac:dyDescent="0.3">
      <c r="B5" s="5" t="s">
        <v>57</v>
      </c>
    </row>
    <row r="6" spans="2:2" x14ac:dyDescent="0.3">
      <c r="B6" s="5" t="s">
        <v>58</v>
      </c>
    </row>
    <row r="7" spans="2:2" x14ac:dyDescent="0.3">
      <c r="B7" s="5" t="s">
        <v>59</v>
      </c>
    </row>
    <row r="9" spans="2:2" x14ac:dyDescent="0.3">
      <c r="B9" s="5" t="s">
        <v>60</v>
      </c>
    </row>
    <row r="10" spans="2:2" x14ac:dyDescent="0.3">
      <c r="B10" s="5" t="s">
        <v>61</v>
      </c>
    </row>
    <row r="11" spans="2:2" x14ac:dyDescent="0.3">
      <c r="B11" s="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5F18-58F3-4C86-97A4-83385DA59601}">
  <dimension ref="B2:L11"/>
  <sheetViews>
    <sheetView tabSelected="1" workbookViewId="0">
      <selection activeCell="B10" sqref="B10"/>
    </sheetView>
  </sheetViews>
  <sheetFormatPr defaultRowHeight="18" x14ac:dyDescent="0.35"/>
  <cols>
    <col min="1" max="2" width="8.88671875" style="3"/>
    <col min="3" max="3" width="13.6640625" style="3" bestFit="1" customWidth="1"/>
    <col min="4" max="16384" width="8.88671875" style="3"/>
  </cols>
  <sheetData>
    <row r="2" spans="2:12" x14ac:dyDescent="0.35">
      <c r="B2" s="4"/>
      <c r="C2" s="4" t="s">
        <v>63</v>
      </c>
      <c r="D2" s="29" t="s">
        <v>53</v>
      </c>
      <c r="E2" s="29"/>
      <c r="F2" s="29"/>
      <c r="G2" s="29"/>
      <c r="H2" s="29"/>
      <c r="I2" s="29"/>
      <c r="J2" s="29"/>
      <c r="K2" s="29"/>
      <c r="L2" s="29"/>
    </row>
    <row r="3" spans="2:12" ht="74.400000000000006" customHeight="1" x14ac:dyDescent="0.35">
      <c r="B3" s="4" t="s">
        <v>39</v>
      </c>
      <c r="C3" s="6" t="s">
        <v>64</v>
      </c>
      <c r="D3" s="36" t="s">
        <v>40</v>
      </c>
      <c r="E3" s="36"/>
      <c r="F3" s="36"/>
      <c r="G3" s="36"/>
      <c r="H3" s="36"/>
      <c r="I3" s="36"/>
      <c r="J3" s="36"/>
      <c r="K3" s="36"/>
      <c r="L3" s="36"/>
    </row>
    <row r="4" spans="2:12" ht="41.4" customHeight="1" x14ac:dyDescent="0.35">
      <c r="B4" s="4" t="s">
        <v>41</v>
      </c>
      <c r="C4" s="4" t="s">
        <v>65</v>
      </c>
      <c r="D4" s="36" t="s">
        <v>45</v>
      </c>
      <c r="E4" s="36"/>
      <c r="F4" s="36"/>
      <c r="G4" s="36"/>
      <c r="H4" s="36"/>
      <c r="I4" s="36"/>
      <c r="J4" s="36"/>
      <c r="K4" s="36"/>
      <c r="L4" s="36"/>
    </row>
    <row r="5" spans="2:12" ht="28.8" customHeight="1" x14ac:dyDescent="0.35">
      <c r="B5" s="33" t="s">
        <v>42</v>
      </c>
      <c r="C5" s="30" t="s">
        <v>66</v>
      </c>
      <c r="D5" s="36" t="s">
        <v>46</v>
      </c>
      <c r="E5" s="36"/>
      <c r="F5" s="36"/>
      <c r="G5" s="36"/>
      <c r="H5" s="36"/>
      <c r="I5" s="36"/>
      <c r="J5" s="36"/>
      <c r="K5" s="36"/>
      <c r="L5" s="36"/>
    </row>
    <row r="6" spans="2:12" ht="28.8" customHeight="1" x14ac:dyDescent="0.35">
      <c r="B6" s="34"/>
      <c r="C6" s="31"/>
      <c r="D6" s="36" t="s">
        <v>48</v>
      </c>
      <c r="E6" s="36"/>
      <c r="F6" s="36"/>
      <c r="G6" s="36"/>
      <c r="H6" s="36"/>
      <c r="I6" s="36"/>
      <c r="J6" s="36"/>
      <c r="K6" s="36"/>
      <c r="L6" s="36"/>
    </row>
    <row r="7" spans="2:12" ht="37.200000000000003" customHeight="1" x14ac:dyDescent="0.35">
      <c r="B7" s="35"/>
      <c r="C7" s="32"/>
      <c r="D7" s="36" t="s">
        <v>49</v>
      </c>
      <c r="E7" s="36"/>
      <c r="F7" s="36"/>
      <c r="G7" s="36"/>
      <c r="H7" s="36"/>
      <c r="I7" s="36"/>
      <c r="J7" s="36"/>
      <c r="K7" s="36"/>
      <c r="L7" s="36"/>
    </row>
    <row r="8" spans="2:12" ht="40.200000000000003" customHeight="1" x14ac:dyDescent="0.35">
      <c r="B8" s="28" t="s">
        <v>47</v>
      </c>
      <c r="C8" s="28" t="s">
        <v>76</v>
      </c>
      <c r="D8" s="41" t="s">
        <v>75</v>
      </c>
      <c r="E8" s="42"/>
      <c r="F8" s="42"/>
      <c r="G8" s="42"/>
      <c r="H8" s="42"/>
      <c r="I8" s="42"/>
      <c r="J8" s="42"/>
      <c r="K8" s="42"/>
      <c r="L8" s="43"/>
    </row>
    <row r="9" spans="2:12" x14ac:dyDescent="0.35">
      <c r="B9" s="4" t="s">
        <v>77</v>
      </c>
      <c r="C9" s="4" t="s">
        <v>67</v>
      </c>
      <c r="D9" s="36" t="s">
        <v>68</v>
      </c>
      <c r="E9" s="36"/>
      <c r="F9" s="36"/>
      <c r="G9" s="36"/>
      <c r="H9" s="36"/>
      <c r="I9" s="36"/>
      <c r="J9" s="36"/>
      <c r="K9" s="36"/>
      <c r="L9" s="36"/>
    </row>
    <row r="10" spans="2:12" x14ac:dyDescent="0.35">
      <c r="D10" s="7"/>
      <c r="E10" s="7"/>
      <c r="F10" s="7"/>
      <c r="G10" s="7"/>
      <c r="H10" s="7"/>
      <c r="I10" s="7"/>
      <c r="J10" s="7"/>
      <c r="K10" s="7"/>
      <c r="L10" s="7"/>
    </row>
    <row r="11" spans="2:12" ht="25.8" customHeight="1" x14ac:dyDescent="0.35">
      <c r="D11" s="3" t="s">
        <v>50</v>
      </c>
    </row>
  </sheetData>
  <mergeCells count="10">
    <mergeCell ref="D2:L2"/>
    <mergeCell ref="C5:C7"/>
    <mergeCell ref="B5:B7"/>
    <mergeCell ref="D9:L9"/>
    <mergeCell ref="D7:L7"/>
    <mergeCell ref="D3:L3"/>
    <mergeCell ref="D4:L4"/>
    <mergeCell ref="D5:L5"/>
    <mergeCell ref="D6:L6"/>
    <mergeCell ref="D8:L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584B-272C-4726-B296-F138B22514B3}">
  <dimension ref="A1:E414"/>
  <sheetViews>
    <sheetView topLeftCell="A2" workbookViewId="0">
      <selection activeCell="E2" sqref="E2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8.77734375" bestFit="1" customWidth="1"/>
    <col min="4" max="4" width="20.109375" bestFit="1" customWidth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t="s">
        <v>5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6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7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8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9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10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11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12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13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14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15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16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17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18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19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t="s">
        <v>20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t="s">
        <v>21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t="s">
        <v>22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t="s">
        <v>23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t="s">
        <v>24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t="s">
        <v>25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t="s">
        <v>26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t="s">
        <v>27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t="s">
        <v>28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t="s">
        <v>29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18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19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t="s">
        <v>21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t="s">
        <v>26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7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19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t="s">
        <v>20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t="s">
        <v>5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6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7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16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17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t="s">
        <v>5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6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30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7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8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9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10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11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12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31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13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14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15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32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17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18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19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t="s">
        <v>20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t="s">
        <v>21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t="s">
        <v>33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t="s">
        <v>23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t="s">
        <v>24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t="s">
        <v>25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t="s">
        <v>26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t="s">
        <v>27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t="s">
        <v>28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t="s">
        <v>29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t="s">
        <v>34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13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6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30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7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9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35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10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12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31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13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14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15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16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32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17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18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t="s">
        <v>5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6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30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7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8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9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35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10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11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12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31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13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14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15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16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32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17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18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19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t="s">
        <v>20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t="s">
        <v>21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t="s">
        <v>22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t="s">
        <v>33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t="s">
        <v>23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t="s">
        <v>24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t="s">
        <v>25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t="s">
        <v>26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t="s">
        <v>28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t="s">
        <v>5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8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t="s">
        <v>22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t="s">
        <v>33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t="s">
        <v>23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t="s">
        <v>24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t="s">
        <v>26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t="s">
        <v>28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30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7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8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35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10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11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12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31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13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14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15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16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32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17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18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19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t="s">
        <v>20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t="s">
        <v>21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t="s">
        <v>22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t="s">
        <v>24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t="s">
        <v>25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t="s">
        <v>26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t="s">
        <v>27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t="s">
        <v>28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t="s">
        <v>29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t="s">
        <v>34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7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8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9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35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10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11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12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31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13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14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16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32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17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19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t="s">
        <v>20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t="s">
        <v>21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t="s">
        <v>33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t="s">
        <v>23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t="s">
        <v>23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t="s">
        <v>25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t="s">
        <v>26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t="s">
        <v>27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t="s">
        <v>28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t="s">
        <v>29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t="s">
        <v>5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6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30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7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8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9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10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11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12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31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15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16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32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17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18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19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t="s">
        <v>20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t="s">
        <v>21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t="s">
        <v>22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t="s">
        <v>33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t="s">
        <v>23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t="s">
        <v>24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t="s">
        <v>25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t="s">
        <v>26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t="s">
        <v>27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t="s">
        <v>28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t="s">
        <v>29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t="s">
        <v>34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12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16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18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t="s">
        <v>20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t="s">
        <v>26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t="s">
        <v>5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6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30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7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8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9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35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10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11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12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13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14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15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16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32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17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18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19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t="s">
        <v>22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t="s">
        <v>33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t="s">
        <v>23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t="s">
        <v>24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t="s">
        <v>25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t="s">
        <v>25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t="s">
        <v>27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t="s">
        <v>28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t="s">
        <v>29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t="s">
        <v>34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t="s">
        <v>5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6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30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7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8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9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35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10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11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12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31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13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14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15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16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32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17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18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19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t="s">
        <v>20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t="s">
        <v>21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t="s">
        <v>22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t="s">
        <v>33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t="s">
        <v>23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t="s">
        <v>24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t="s">
        <v>25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t="s">
        <v>26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t="s">
        <v>27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t="s">
        <v>28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t="s">
        <v>29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t="s">
        <v>34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t="s">
        <v>5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6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30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7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8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9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35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10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11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12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31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13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14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15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16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32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17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18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19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t="s">
        <v>20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t="s">
        <v>21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t="s">
        <v>22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t="s">
        <v>33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t="s">
        <v>23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t="s">
        <v>28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t="s">
        <v>29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8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9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35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10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11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12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31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13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14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32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17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18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t="s">
        <v>20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t="s">
        <v>23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t="s">
        <v>24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t="s">
        <v>25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t="s">
        <v>26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t="s">
        <v>27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6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30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7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t="s">
        <v>5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6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30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7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8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9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35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10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11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12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31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13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14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15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16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32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17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18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19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t="s">
        <v>20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t="s">
        <v>21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t="s">
        <v>22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t="s">
        <v>33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t="s">
        <v>23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t="s">
        <v>24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t="s">
        <v>25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t="s">
        <v>26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t="s">
        <v>27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t="s">
        <v>28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t="s">
        <v>29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t="s">
        <v>34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8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t="s">
        <v>20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t="s">
        <v>5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6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30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7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10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11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12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31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14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15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16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32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17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19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t="s">
        <v>20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t="s">
        <v>21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t="s">
        <v>22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t="s">
        <v>33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t="s">
        <v>24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t="s">
        <v>25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t="s">
        <v>26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t="s">
        <v>27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t="s">
        <v>29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t="s">
        <v>34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11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13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t="s">
        <v>25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t="s">
        <v>5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6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30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7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8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9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35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10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11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12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31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13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14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15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15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16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32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17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18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19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t="s">
        <v>20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t="s">
        <v>21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t="s">
        <v>22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t="s">
        <v>33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t="s">
        <v>23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t="s">
        <v>24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t="s">
        <v>25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t="s">
        <v>26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t="s">
        <v>27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t="s">
        <v>28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t="s">
        <v>29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t="s">
        <v>34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t="s">
        <v>5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6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30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7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11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31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13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32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17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18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19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t="s">
        <v>20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t="s">
        <v>21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t="s">
        <v>22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t="s">
        <v>33</v>
      </c>
      <c r="C414">
        <v>1</v>
      </c>
      <c r="D414">
        <v>439</v>
      </c>
      <c r="E414">
        <v>463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B9D6-D4B8-44D4-85DD-8DBBED984BCA}">
  <dimension ref="A3:C28"/>
  <sheetViews>
    <sheetView topLeftCell="A2" workbookViewId="0">
      <selection activeCell="A3" sqref="A3:C28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4" width="20.88671875" bestFit="1" customWidth="1"/>
  </cols>
  <sheetData>
    <row r="3" spans="1:3" x14ac:dyDescent="0.3">
      <c r="A3" s="1" t="s">
        <v>36</v>
      </c>
      <c r="B3" t="s">
        <v>38</v>
      </c>
      <c r="C3" t="s">
        <v>72</v>
      </c>
    </row>
    <row r="4" spans="1:3" x14ac:dyDescent="0.3">
      <c r="A4" s="2">
        <v>1503960366</v>
      </c>
      <c r="B4" s="37">
        <v>25</v>
      </c>
      <c r="C4" s="37">
        <v>9580</v>
      </c>
    </row>
    <row r="5" spans="1:3" x14ac:dyDescent="0.3">
      <c r="A5" s="2">
        <v>1644430081</v>
      </c>
      <c r="B5" s="37">
        <v>4</v>
      </c>
      <c r="C5" s="37">
        <v>1384</v>
      </c>
    </row>
    <row r="6" spans="1:3" x14ac:dyDescent="0.3">
      <c r="A6" s="2">
        <v>1844505072</v>
      </c>
      <c r="B6" s="37">
        <v>3</v>
      </c>
      <c r="C6" s="37">
        <v>2883</v>
      </c>
    </row>
    <row r="7" spans="1:3" x14ac:dyDescent="0.3">
      <c r="A7" s="2">
        <v>1927972279</v>
      </c>
      <c r="B7" s="37">
        <v>5</v>
      </c>
      <c r="C7" s="37">
        <v>2189</v>
      </c>
    </row>
    <row r="8" spans="1:3" x14ac:dyDescent="0.3">
      <c r="A8" s="2">
        <v>2026352035</v>
      </c>
      <c r="B8" s="37">
        <v>28</v>
      </c>
      <c r="C8" s="37">
        <v>15054</v>
      </c>
    </row>
    <row r="9" spans="1:3" x14ac:dyDescent="0.3">
      <c r="A9" s="2">
        <v>2320127002</v>
      </c>
      <c r="B9" s="37">
        <v>1</v>
      </c>
      <c r="C9" s="37">
        <v>69</v>
      </c>
    </row>
    <row r="10" spans="1:3" x14ac:dyDescent="0.3">
      <c r="A10" s="2">
        <v>2347167796</v>
      </c>
      <c r="B10" s="37">
        <v>15</v>
      </c>
      <c r="C10" s="37">
        <v>7370</v>
      </c>
    </row>
    <row r="11" spans="1:3" x14ac:dyDescent="0.3">
      <c r="A11" s="2">
        <v>3977333714</v>
      </c>
      <c r="B11" s="37">
        <v>28</v>
      </c>
      <c r="C11" s="37">
        <v>12912</v>
      </c>
    </row>
    <row r="12" spans="1:3" x14ac:dyDescent="0.3">
      <c r="A12" s="2">
        <v>4020332650</v>
      </c>
      <c r="B12" s="37">
        <v>8</v>
      </c>
      <c r="C12" s="37">
        <v>3038</v>
      </c>
    </row>
    <row r="13" spans="1:3" x14ac:dyDescent="0.3">
      <c r="A13" s="2">
        <v>4319703577</v>
      </c>
      <c r="B13" s="37">
        <v>26</v>
      </c>
      <c r="C13" s="37">
        <v>13051</v>
      </c>
    </row>
    <row r="14" spans="1:3" x14ac:dyDescent="0.3">
      <c r="A14" s="2">
        <v>4388161847</v>
      </c>
      <c r="B14" s="37">
        <v>24</v>
      </c>
      <c r="C14" s="37">
        <v>10229</v>
      </c>
    </row>
    <row r="15" spans="1:3" x14ac:dyDescent="0.3">
      <c r="A15" s="2">
        <v>4445114986</v>
      </c>
      <c r="B15" s="37">
        <v>28</v>
      </c>
      <c r="C15" s="37">
        <v>11671</v>
      </c>
    </row>
    <row r="16" spans="1:3" x14ac:dyDescent="0.3">
      <c r="A16" s="2">
        <v>4558609924</v>
      </c>
      <c r="B16" s="37">
        <v>5</v>
      </c>
      <c r="C16" s="37">
        <v>700</v>
      </c>
    </row>
    <row r="17" spans="1:3" x14ac:dyDescent="0.3">
      <c r="A17" s="2">
        <v>4702921684</v>
      </c>
      <c r="B17" s="37">
        <v>28</v>
      </c>
      <c r="C17" s="37">
        <v>12375</v>
      </c>
    </row>
    <row r="18" spans="1:3" x14ac:dyDescent="0.3">
      <c r="A18" s="2">
        <v>5553957443</v>
      </c>
      <c r="B18" s="37">
        <v>31</v>
      </c>
      <c r="C18" s="37">
        <v>15682</v>
      </c>
    </row>
    <row r="19" spans="1:3" x14ac:dyDescent="0.3">
      <c r="A19" s="2">
        <v>5577150313</v>
      </c>
      <c r="B19" s="37">
        <v>26</v>
      </c>
      <c r="C19" s="37">
        <v>11976</v>
      </c>
    </row>
    <row r="20" spans="1:3" x14ac:dyDescent="0.3">
      <c r="A20" s="2">
        <v>6117666160</v>
      </c>
      <c r="B20" s="37">
        <v>18</v>
      </c>
      <c r="C20" s="37">
        <v>9183</v>
      </c>
    </row>
    <row r="21" spans="1:3" x14ac:dyDescent="0.3">
      <c r="A21" s="2">
        <v>6775888955</v>
      </c>
      <c r="B21" s="37">
        <v>3</v>
      </c>
      <c r="C21" s="37">
        <v>1107</v>
      </c>
    </row>
    <row r="22" spans="1:3" x14ac:dyDescent="0.3">
      <c r="A22" s="2">
        <v>6962181067</v>
      </c>
      <c r="B22" s="37">
        <v>31</v>
      </c>
      <c r="C22" s="37">
        <v>14450</v>
      </c>
    </row>
    <row r="23" spans="1:3" x14ac:dyDescent="0.3">
      <c r="A23" s="2">
        <v>7007744171</v>
      </c>
      <c r="B23" s="37">
        <v>2</v>
      </c>
      <c r="C23" s="37">
        <v>143</v>
      </c>
    </row>
    <row r="24" spans="1:3" x14ac:dyDescent="0.3">
      <c r="A24" s="2">
        <v>7086361926</v>
      </c>
      <c r="B24" s="37">
        <v>24</v>
      </c>
      <c r="C24" s="37">
        <v>11194</v>
      </c>
    </row>
    <row r="25" spans="1:3" x14ac:dyDescent="0.3">
      <c r="A25" s="2">
        <v>8053475328</v>
      </c>
      <c r="B25" s="37">
        <v>3</v>
      </c>
      <c r="C25" s="37">
        <v>905</v>
      </c>
    </row>
    <row r="26" spans="1:3" x14ac:dyDescent="0.3">
      <c r="A26" s="2">
        <v>8378563200</v>
      </c>
      <c r="B26" s="37">
        <v>32</v>
      </c>
      <c r="C26" s="37">
        <v>15466</v>
      </c>
    </row>
    <row r="27" spans="1:3" x14ac:dyDescent="0.3">
      <c r="A27" s="2">
        <v>8792009665</v>
      </c>
      <c r="B27" s="37">
        <v>15</v>
      </c>
      <c r="C27" s="37">
        <v>6807</v>
      </c>
    </row>
    <row r="28" spans="1:3" x14ac:dyDescent="0.3">
      <c r="A28" s="2" t="s">
        <v>37</v>
      </c>
      <c r="B28" s="37">
        <v>413</v>
      </c>
      <c r="C28" s="37">
        <v>189418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B7EA-556F-4103-A139-0442288C7479}">
  <dimension ref="A1:F25"/>
  <sheetViews>
    <sheetView workbookViewId="0">
      <selection activeCell="D2" sqref="D2"/>
    </sheetView>
  </sheetViews>
  <sheetFormatPr defaultRowHeight="14.4" x14ac:dyDescent="0.3"/>
  <cols>
    <col min="1" max="1" width="11" bestFit="1" customWidth="1"/>
    <col min="2" max="2" width="16.109375" bestFit="1" customWidth="1"/>
    <col min="3" max="3" width="20.21875" bestFit="1" customWidth="1"/>
    <col min="4" max="4" width="32.109375" bestFit="1" customWidth="1"/>
    <col min="5" max="5" width="19.33203125" bestFit="1" customWidth="1"/>
    <col min="6" max="6" width="15.77734375" bestFit="1" customWidth="1"/>
  </cols>
  <sheetData>
    <row r="1" spans="1:6" ht="15" thickBot="1" x14ac:dyDescent="0.35">
      <c r="A1" s="38" t="s">
        <v>52</v>
      </c>
      <c r="B1" s="39" t="s">
        <v>38</v>
      </c>
      <c r="C1" s="39" t="s">
        <v>73</v>
      </c>
      <c r="D1" s="39" t="s">
        <v>74</v>
      </c>
      <c r="E1" s="39" t="s">
        <v>43</v>
      </c>
      <c r="F1" s="40" t="s">
        <v>44</v>
      </c>
    </row>
    <row r="2" spans="1:6" x14ac:dyDescent="0.3">
      <c r="A2" s="18">
        <v>1503960366</v>
      </c>
      <c r="B2" s="19">
        <v>25</v>
      </c>
      <c r="C2" s="19">
        <v>9580</v>
      </c>
      <c r="D2" s="21">
        <f>C2/60</f>
        <v>159.66666666666666</v>
      </c>
      <c r="E2" s="20">
        <f>D2/B2</f>
        <v>6.3866666666666667</v>
      </c>
      <c r="F2" s="22" t="str">
        <f>IF($E2&lt;7,"Sleep Subscription",IF($E2&gt;9,"Sleep Subscription","Not Eligible"))</f>
        <v>Sleep Subscription</v>
      </c>
    </row>
    <row r="3" spans="1:6" x14ac:dyDescent="0.3">
      <c r="A3" s="11">
        <v>1644430081</v>
      </c>
      <c r="B3" s="8">
        <v>4</v>
      </c>
      <c r="C3" s="8">
        <v>1384</v>
      </c>
      <c r="D3" s="10">
        <f t="shared" ref="D3:D25" si="0">C3/60</f>
        <v>23.066666666666666</v>
      </c>
      <c r="E3" s="9">
        <f t="shared" ref="E3:E25" si="1">D3/B3</f>
        <v>5.7666666666666666</v>
      </c>
      <c r="F3" s="12" t="str">
        <f t="shared" ref="F3:F25" si="2">IF($E3&lt;7,"Sleep Subscription",IF($E3&gt;9,"Sleep Subscription","Not Eligible"))</f>
        <v>Sleep Subscription</v>
      </c>
    </row>
    <row r="4" spans="1:6" x14ac:dyDescent="0.3">
      <c r="A4" s="11">
        <v>1844505072</v>
      </c>
      <c r="B4" s="8">
        <v>3</v>
      </c>
      <c r="C4" s="8">
        <v>2883</v>
      </c>
      <c r="D4" s="10">
        <f t="shared" si="0"/>
        <v>48.05</v>
      </c>
      <c r="E4" s="9">
        <f t="shared" si="1"/>
        <v>16.016666666666666</v>
      </c>
      <c r="F4" s="12" t="str">
        <f t="shared" si="2"/>
        <v>Sleep Subscription</v>
      </c>
    </row>
    <row r="5" spans="1:6" x14ac:dyDescent="0.3">
      <c r="A5" s="11">
        <v>1927972279</v>
      </c>
      <c r="B5" s="8">
        <v>5</v>
      </c>
      <c r="C5" s="8">
        <v>2189</v>
      </c>
      <c r="D5" s="10">
        <f t="shared" si="0"/>
        <v>36.483333333333334</v>
      </c>
      <c r="E5" s="9">
        <f t="shared" si="1"/>
        <v>7.2966666666666669</v>
      </c>
      <c r="F5" s="12" t="str">
        <f t="shared" si="2"/>
        <v>Not Eligible</v>
      </c>
    </row>
    <row r="6" spans="1:6" x14ac:dyDescent="0.3">
      <c r="A6" s="11">
        <v>2026352035</v>
      </c>
      <c r="B6" s="8">
        <v>28</v>
      </c>
      <c r="C6" s="8">
        <v>15054</v>
      </c>
      <c r="D6" s="10">
        <f t="shared" si="0"/>
        <v>250.9</v>
      </c>
      <c r="E6" s="9">
        <f t="shared" si="1"/>
        <v>8.9607142857142854</v>
      </c>
      <c r="F6" s="12" t="str">
        <f t="shared" si="2"/>
        <v>Not Eligible</v>
      </c>
    </row>
    <row r="7" spans="1:6" x14ac:dyDescent="0.3">
      <c r="A7" s="11">
        <v>2320127002</v>
      </c>
      <c r="B7" s="8">
        <v>1</v>
      </c>
      <c r="C7" s="8">
        <v>69</v>
      </c>
      <c r="D7" s="10">
        <f t="shared" si="0"/>
        <v>1.1499999999999999</v>
      </c>
      <c r="E7" s="9">
        <f t="shared" si="1"/>
        <v>1.1499999999999999</v>
      </c>
      <c r="F7" s="12" t="str">
        <f t="shared" si="2"/>
        <v>Sleep Subscription</v>
      </c>
    </row>
    <row r="8" spans="1:6" x14ac:dyDescent="0.3">
      <c r="A8" s="11">
        <v>2347167796</v>
      </c>
      <c r="B8" s="8">
        <v>15</v>
      </c>
      <c r="C8" s="8">
        <v>7370</v>
      </c>
      <c r="D8" s="10">
        <f t="shared" si="0"/>
        <v>122.83333333333333</v>
      </c>
      <c r="E8" s="9">
        <f t="shared" si="1"/>
        <v>8.1888888888888882</v>
      </c>
      <c r="F8" s="12" t="str">
        <f t="shared" si="2"/>
        <v>Not Eligible</v>
      </c>
    </row>
    <row r="9" spans="1:6" x14ac:dyDescent="0.3">
      <c r="A9" s="11">
        <v>3977333714</v>
      </c>
      <c r="B9" s="8">
        <v>28</v>
      </c>
      <c r="C9" s="8">
        <v>12912</v>
      </c>
      <c r="D9" s="10">
        <f t="shared" si="0"/>
        <v>215.2</v>
      </c>
      <c r="E9" s="9">
        <f t="shared" si="1"/>
        <v>7.6857142857142851</v>
      </c>
      <c r="F9" s="12" t="str">
        <f t="shared" si="2"/>
        <v>Not Eligible</v>
      </c>
    </row>
    <row r="10" spans="1:6" x14ac:dyDescent="0.3">
      <c r="A10" s="11">
        <v>4020332650</v>
      </c>
      <c r="B10" s="8">
        <v>8</v>
      </c>
      <c r="C10" s="8">
        <v>3038</v>
      </c>
      <c r="D10" s="10">
        <f t="shared" si="0"/>
        <v>50.633333333333333</v>
      </c>
      <c r="E10" s="9">
        <f t="shared" si="1"/>
        <v>6.3291666666666666</v>
      </c>
      <c r="F10" s="12" t="str">
        <f t="shared" si="2"/>
        <v>Sleep Subscription</v>
      </c>
    </row>
    <row r="11" spans="1:6" x14ac:dyDescent="0.3">
      <c r="A11" s="11">
        <v>4319703577</v>
      </c>
      <c r="B11" s="8">
        <v>26</v>
      </c>
      <c r="C11" s="8">
        <v>13051</v>
      </c>
      <c r="D11" s="10">
        <f t="shared" si="0"/>
        <v>217.51666666666668</v>
      </c>
      <c r="E11" s="9">
        <f t="shared" si="1"/>
        <v>8.3660256410256419</v>
      </c>
      <c r="F11" s="12" t="str">
        <f t="shared" si="2"/>
        <v>Not Eligible</v>
      </c>
    </row>
    <row r="12" spans="1:6" x14ac:dyDescent="0.3">
      <c r="A12" s="11">
        <v>4388161847</v>
      </c>
      <c r="B12" s="8">
        <v>24</v>
      </c>
      <c r="C12" s="8">
        <v>10229</v>
      </c>
      <c r="D12" s="10">
        <f t="shared" si="0"/>
        <v>170.48333333333332</v>
      </c>
      <c r="E12" s="9">
        <f t="shared" si="1"/>
        <v>7.103472222222222</v>
      </c>
      <c r="F12" s="12" t="str">
        <f t="shared" si="2"/>
        <v>Not Eligible</v>
      </c>
    </row>
    <row r="13" spans="1:6" x14ac:dyDescent="0.3">
      <c r="A13" s="11">
        <v>4445114986</v>
      </c>
      <c r="B13" s="8">
        <v>28</v>
      </c>
      <c r="C13" s="8">
        <v>11671</v>
      </c>
      <c r="D13" s="10">
        <f t="shared" si="0"/>
        <v>194.51666666666668</v>
      </c>
      <c r="E13" s="9">
        <f t="shared" si="1"/>
        <v>6.9470238095238104</v>
      </c>
      <c r="F13" s="12" t="str">
        <f t="shared" si="2"/>
        <v>Sleep Subscription</v>
      </c>
    </row>
    <row r="14" spans="1:6" x14ac:dyDescent="0.3">
      <c r="A14" s="11">
        <v>4558609924</v>
      </c>
      <c r="B14" s="8">
        <v>5</v>
      </c>
      <c r="C14" s="8">
        <v>700</v>
      </c>
      <c r="D14" s="10">
        <f t="shared" si="0"/>
        <v>11.666666666666666</v>
      </c>
      <c r="E14" s="9">
        <f t="shared" si="1"/>
        <v>2.333333333333333</v>
      </c>
      <c r="F14" s="12" t="str">
        <f t="shared" si="2"/>
        <v>Sleep Subscription</v>
      </c>
    </row>
    <row r="15" spans="1:6" x14ac:dyDescent="0.3">
      <c r="A15" s="11">
        <v>4702921684</v>
      </c>
      <c r="B15" s="8">
        <v>28</v>
      </c>
      <c r="C15" s="8">
        <v>12375</v>
      </c>
      <c r="D15" s="10">
        <f t="shared" si="0"/>
        <v>206.25</v>
      </c>
      <c r="E15" s="9">
        <f t="shared" si="1"/>
        <v>7.3660714285714288</v>
      </c>
      <c r="F15" s="12" t="str">
        <f t="shared" si="2"/>
        <v>Not Eligible</v>
      </c>
    </row>
    <row r="16" spans="1:6" x14ac:dyDescent="0.3">
      <c r="A16" s="11">
        <v>5553957443</v>
      </c>
      <c r="B16" s="8">
        <v>31</v>
      </c>
      <c r="C16" s="8">
        <v>15682</v>
      </c>
      <c r="D16" s="10">
        <f t="shared" si="0"/>
        <v>261.36666666666667</v>
      </c>
      <c r="E16" s="9">
        <f t="shared" si="1"/>
        <v>8.4311827956989251</v>
      </c>
      <c r="F16" s="12" t="str">
        <f t="shared" si="2"/>
        <v>Not Eligible</v>
      </c>
    </row>
    <row r="17" spans="1:6" x14ac:dyDescent="0.3">
      <c r="A17" s="11">
        <v>5577150313</v>
      </c>
      <c r="B17" s="8">
        <v>26</v>
      </c>
      <c r="C17" s="8">
        <v>11976</v>
      </c>
      <c r="D17" s="10">
        <f t="shared" si="0"/>
        <v>199.6</v>
      </c>
      <c r="E17" s="9">
        <f t="shared" si="1"/>
        <v>7.6769230769230763</v>
      </c>
      <c r="F17" s="12" t="str">
        <f t="shared" si="2"/>
        <v>Not Eligible</v>
      </c>
    </row>
    <row r="18" spans="1:6" x14ac:dyDescent="0.3">
      <c r="A18" s="11">
        <v>6117666160</v>
      </c>
      <c r="B18" s="8">
        <v>18</v>
      </c>
      <c r="C18" s="8">
        <v>9183</v>
      </c>
      <c r="D18" s="10">
        <f t="shared" si="0"/>
        <v>153.05000000000001</v>
      </c>
      <c r="E18" s="9">
        <f t="shared" si="1"/>
        <v>8.5027777777777782</v>
      </c>
      <c r="F18" s="12" t="str">
        <f t="shared" si="2"/>
        <v>Not Eligible</v>
      </c>
    </row>
    <row r="19" spans="1:6" x14ac:dyDescent="0.3">
      <c r="A19" s="11">
        <v>6775888955</v>
      </c>
      <c r="B19" s="8">
        <v>3</v>
      </c>
      <c r="C19" s="8">
        <v>1107</v>
      </c>
      <c r="D19" s="10">
        <f t="shared" si="0"/>
        <v>18.45</v>
      </c>
      <c r="E19" s="9">
        <f t="shared" si="1"/>
        <v>6.1499999999999995</v>
      </c>
      <c r="F19" s="12" t="str">
        <f t="shared" si="2"/>
        <v>Sleep Subscription</v>
      </c>
    </row>
    <row r="20" spans="1:6" x14ac:dyDescent="0.3">
      <c r="A20" s="11">
        <v>6962181067</v>
      </c>
      <c r="B20" s="8">
        <v>31</v>
      </c>
      <c r="C20" s="8">
        <v>14450</v>
      </c>
      <c r="D20" s="10">
        <f t="shared" si="0"/>
        <v>240.83333333333334</v>
      </c>
      <c r="E20" s="9">
        <f t="shared" si="1"/>
        <v>7.7688172043010759</v>
      </c>
      <c r="F20" s="12" t="str">
        <f t="shared" si="2"/>
        <v>Not Eligible</v>
      </c>
    </row>
    <row r="21" spans="1:6" x14ac:dyDescent="0.3">
      <c r="A21" s="11">
        <v>7007744171</v>
      </c>
      <c r="B21" s="8">
        <v>2</v>
      </c>
      <c r="C21" s="8">
        <v>143</v>
      </c>
      <c r="D21" s="10">
        <f t="shared" si="0"/>
        <v>2.3833333333333333</v>
      </c>
      <c r="E21" s="9">
        <f t="shared" si="1"/>
        <v>1.1916666666666667</v>
      </c>
      <c r="F21" s="12" t="str">
        <f t="shared" si="2"/>
        <v>Sleep Subscription</v>
      </c>
    </row>
    <row r="22" spans="1:6" x14ac:dyDescent="0.3">
      <c r="A22" s="11">
        <v>7086361926</v>
      </c>
      <c r="B22" s="8">
        <v>24</v>
      </c>
      <c r="C22" s="8">
        <v>11194</v>
      </c>
      <c r="D22" s="10">
        <f t="shared" si="0"/>
        <v>186.56666666666666</v>
      </c>
      <c r="E22" s="9">
        <f t="shared" si="1"/>
        <v>7.7736111111111112</v>
      </c>
      <c r="F22" s="12" t="str">
        <f t="shared" si="2"/>
        <v>Not Eligible</v>
      </c>
    </row>
    <row r="23" spans="1:6" x14ac:dyDescent="0.3">
      <c r="A23" s="11">
        <v>8053475328</v>
      </c>
      <c r="B23" s="8">
        <v>3</v>
      </c>
      <c r="C23" s="8">
        <v>905</v>
      </c>
      <c r="D23" s="10">
        <f t="shared" si="0"/>
        <v>15.083333333333334</v>
      </c>
      <c r="E23" s="9">
        <f t="shared" si="1"/>
        <v>5.0277777777777777</v>
      </c>
      <c r="F23" s="12" t="str">
        <f t="shared" si="2"/>
        <v>Sleep Subscription</v>
      </c>
    </row>
    <row r="24" spans="1:6" x14ac:dyDescent="0.3">
      <c r="A24" s="11">
        <v>8378563200</v>
      </c>
      <c r="B24" s="8">
        <v>32</v>
      </c>
      <c r="C24" s="8">
        <v>15466</v>
      </c>
      <c r="D24" s="10">
        <f t="shared" si="0"/>
        <v>257.76666666666665</v>
      </c>
      <c r="E24" s="9">
        <f t="shared" si="1"/>
        <v>8.0552083333333329</v>
      </c>
      <c r="F24" s="12" t="str">
        <f t="shared" si="2"/>
        <v>Not Eligible</v>
      </c>
    </row>
    <row r="25" spans="1:6" ht="15" thickBot="1" x14ac:dyDescent="0.35">
      <c r="A25" s="13">
        <v>8792009665</v>
      </c>
      <c r="B25" s="14">
        <v>15</v>
      </c>
      <c r="C25" s="14">
        <v>6807</v>
      </c>
      <c r="D25" s="16">
        <f t="shared" si="0"/>
        <v>113.45</v>
      </c>
      <c r="E25" s="15">
        <f t="shared" si="1"/>
        <v>7.5633333333333335</v>
      </c>
      <c r="F25" s="17" t="str">
        <f t="shared" si="2"/>
        <v>Not Eligible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31C-5E2E-4CD9-9BBE-C3F0BDC6005F}">
  <dimension ref="A3:B10"/>
  <sheetViews>
    <sheetView workbookViewId="0">
      <selection activeCell="H23" sqref="H23"/>
    </sheetView>
  </sheetViews>
  <sheetFormatPr defaultRowHeight="14.4" x14ac:dyDescent="0.3"/>
  <cols>
    <col min="1" max="1" width="15.77734375" bestFit="1" customWidth="1"/>
    <col min="2" max="2" width="19.44140625" bestFit="1" customWidth="1"/>
  </cols>
  <sheetData>
    <row r="3" spans="1:2" x14ac:dyDescent="0.3">
      <c r="A3" s="1" t="s">
        <v>36</v>
      </c>
      <c r="B3" t="s">
        <v>71</v>
      </c>
    </row>
    <row r="4" spans="1:2" x14ac:dyDescent="0.3">
      <c r="A4" s="2" t="s">
        <v>69</v>
      </c>
      <c r="B4" s="37">
        <v>14</v>
      </c>
    </row>
    <row r="5" spans="1:2" x14ac:dyDescent="0.3">
      <c r="A5" s="2" t="s">
        <v>70</v>
      </c>
      <c r="B5" s="37">
        <v>10</v>
      </c>
    </row>
    <row r="6" spans="1:2" x14ac:dyDescent="0.3">
      <c r="A6" s="2" t="s">
        <v>37</v>
      </c>
      <c r="B6" s="37">
        <v>24</v>
      </c>
    </row>
    <row r="8" spans="1:2" x14ac:dyDescent="0.3">
      <c r="A8" t="s">
        <v>36</v>
      </c>
      <c r="B8" t="s">
        <v>71</v>
      </c>
    </row>
    <row r="9" spans="1:2" x14ac:dyDescent="0.3">
      <c r="A9" t="s">
        <v>69</v>
      </c>
      <c r="B9">
        <v>14</v>
      </c>
    </row>
    <row r="10" spans="1:2" x14ac:dyDescent="0.3">
      <c r="A10" t="s">
        <v>70</v>
      </c>
      <c r="B10">
        <v>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A04E-177A-4F37-9838-58B111021ED6}">
  <dimension ref="B1:C25"/>
  <sheetViews>
    <sheetView workbookViewId="0">
      <selection activeCell="T18" sqref="T18"/>
    </sheetView>
  </sheetViews>
  <sheetFormatPr defaultRowHeight="14.4" x14ac:dyDescent="0.3"/>
  <cols>
    <col min="2" max="2" width="16.109375" bestFit="1" customWidth="1"/>
    <col min="3" max="3" width="25.109375" bestFit="1" customWidth="1"/>
  </cols>
  <sheetData>
    <row r="1" spans="2:3" ht="15" thickBot="1" x14ac:dyDescent="0.35">
      <c r="B1" s="23" t="s">
        <v>52</v>
      </c>
      <c r="C1" s="24" t="s">
        <v>51</v>
      </c>
    </row>
    <row r="2" spans="2:3" x14ac:dyDescent="0.3">
      <c r="B2" s="18">
        <v>1503960366</v>
      </c>
      <c r="C2" s="27">
        <v>6.004666666666667</v>
      </c>
    </row>
    <row r="3" spans="2:3" x14ac:dyDescent="0.3">
      <c r="B3" s="11">
        <v>1644430081</v>
      </c>
      <c r="C3" s="25">
        <v>4.9000000000000004</v>
      </c>
    </row>
    <row r="4" spans="2:3" x14ac:dyDescent="0.3">
      <c r="B4" s="11">
        <v>1844505072</v>
      </c>
      <c r="C4" s="25">
        <v>10.866666666666667</v>
      </c>
    </row>
    <row r="5" spans="2:3" x14ac:dyDescent="0.3">
      <c r="B5" s="11">
        <v>1927972279</v>
      </c>
      <c r="C5" s="25">
        <v>6.95</v>
      </c>
    </row>
    <row r="6" spans="2:3" x14ac:dyDescent="0.3">
      <c r="B6" s="11">
        <v>2320127002</v>
      </c>
      <c r="C6" s="25">
        <v>1.0166666666666666</v>
      </c>
    </row>
    <row r="7" spans="2:3" x14ac:dyDescent="0.3">
      <c r="B7" s="11">
        <v>3977333714</v>
      </c>
      <c r="C7" s="25">
        <v>4.894047619047619</v>
      </c>
    </row>
    <row r="8" spans="2:3" x14ac:dyDescent="0.3">
      <c r="B8" s="11">
        <v>4020332650</v>
      </c>
      <c r="C8" s="25">
        <v>5.822916666666667</v>
      </c>
    </row>
    <row r="9" spans="2:3" x14ac:dyDescent="0.3">
      <c r="B9" s="11">
        <v>4388161847</v>
      </c>
      <c r="C9" s="25">
        <v>6.71875</v>
      </c>
    </row>
    <row r="10" spans="2:3" x14ac:dyDescent="0.3">
      <c r="B10" s="11">
        <v>4445114986</v>
      </c>
      <c r="C10" s="25">
        <v>6.4196428571428568</v>
      </c>
    </row>
    <row r="11" spans="2:3" x14ac:dyDescent="0.3">
      <c r="B11" s="11">
        <v>4558609924</v>
      </c>
      <c r="C11" s="25">
        <v>2.1266666666666665</v>
      </c>
    </row>
    <row r="12" spans="2:3" x14ac:dyDescent="0.3">
      <c r="B12" s="11">
        <v>6775888955</v>
      </c>
      <c r="C12" s="25">
        <v>5.8277777777777784</v>
      </c>
    </row>
    <row r="13" spans="2:3" x14ac:dyDescent="0.3">
      <c r="B13" s="11">
        <v>7007744171</v>
      </c>
      <c r="C13" s="25">
        <v>1.1416666666666666</v>
      </c>
    </row>
    <row r="14" spans="2:3" x14ac:dyDescent="0.3">
      <c r="B14" s="11">
        <v>8053475328</v>
      </c>
      <c r="C14" s="25">
        <v>4.95</v>
      </c>
    </row>
    <row r="15" spans="2:3" x14ac:dyDescent="0.3">
      <c r="B15" s="11">
        <v>2026352035</v>
      </c>
      <c r="C15" s="25">
        <v>8.4363095238095234</v>
      </c>
    </row>
    <row r="16" spans="2:3" x14ac:dyDescent="0.3">
      <c r="B16" s="11">
        <v>2347167796</v>
      </c>
      <c r="C16" s="25">
        <v>7.4466666666666672</v>
      </c>
    </row>
    <row r="17" spans="2:3" x14ac:dyDescent="0.3">
      <c r="B17" s="11">
        <v>4319703577</v>
      </c>
      <c r="C17" s="25">
        <v>7.9442307692307699</v>
      </c>
    </row>
    <row r="18" spans="2:3" x14ac:dyDescent="0.3">
      <c r="B18" s="11">
        <v>4702921684</v>
      </c>
      <c r="C18" s="25">
        <v>7.019047619047619</v>
      </c>
    </row>
    <row r="19" spans="2:3" x14ac:dyDescent="0.3">
      <c r="B19" s="11">
        <v>5553957443</v>
      </c>
      <c r="C19" s="25">
        <v>7.7247311827956988</v>
      </c>
    </row>
    <row r="20" spans="2:3" x14ac:dyDescent="0.3">
      <c r="B20" s="11">
        <v>5577150313</v>
      </c>
      <c r="C20" s="25">
        <v>7.1999999999999993</v>
      </c>
    </row>
    <row r="21" spans="2:3" x14ac:dyDescent="0.3">
      <c r="B21" s="11">
        <v>6117666160</v>
      </c>
      <c r="C21" s="25">
        <v>7.9796296296296294</v>
      </c>
    </row>
    <row r="22" spans="2:3" x14ac:dyDescent="0.3">
      <c r="B22" s="11">
        <v>6962181067</v>
      </c>
      <c r="C22" s="25">
        <v>7.4666666666666668</v>
      </c>
    </row>
    <row r="23" spans="2:3" x14ac:dyDescent="0.3">
      <c r="B23" s="11">
        <v>7086361926</v>
      </c>
      <c r="C23" s="25">
        <v>7.552083333333333</v>
      </c>
    </row>
    <row r="24" spans="2:3" x14ac:dyDescent="0.3">
      <c r="B24" s="11">
        <v>8378563200</v>
      </c>
      <c r="C24" s="25">
        <v>7.3890624999999996</v>
      </c>
    </row>
    <row r="25" spans="2:3" ht="15" thickBot="1" x14ac:dyDescent="0.35">
      <c r="B25" s="13">
        <v>8792009665</v>
      </c>
      <c r="C25" s="26">
        <v>7.2611111111111111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W 5 P 9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W 5 P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T / V a K Z h j I X Q E A A G g E A A A T A B w A R m 9 y b X V s Y X M v U 2 V j d G l v b j E u b S C i G A A o o B Q A A A A A A A A A A A A A A A A A A A A A A A A A A A D t U l 1 L w z A U f R / s P 4 T 4 0 k E o b K g P S h 9 c O 3 E P i t r 6 t I r E 9 L o F 0 2 T k 3 q p j 7 L + b t Y P J n P / A P O T j n J P 7 x U F Q p J 1 l e X c O L / u 9 f g 8 X 0 k P F 0 A A s M 7 l 6 q c H P w z t h B q j f Y 2 H l r v E K A p L i R 5 w 5 1 d R g K b r W B u L U W Q o P j H h 6 U T 4 h e C z z T 6 C F L D P A d 3 L L c v K l w L S 7 V x q h v N Y 0 1 s Q y S R K B y o O 0 s c I P P h C z D I y u N Y F P u O C C p c 4 0 t c X k T L C J V a 7 S d p 4 M R 2 c j w R 4 a R 5 D T y k C y v 8 Z 3 z s L z Q H T l n / B 7 7 + r A V e w G Z B V q 5 K G X Q r 4 G 4 Y 7 Z 4 V H X q W C z H X 5 l T K 6 k k R 4 T 8 s 3 P k O l C 2 u 2 Y i t U S 9 u E K L y 2 + O V 9 3 B W 9 J j I 7 k F + s 1 n 1 a h s a m l 8 9 N 4 q 9 s I t u b 5 b h q B o Y A x g i 9 q i c K R N C 3 7 C M r 5 C n / / b S W 3 2 j Y E e N W O 9 Q 9 N o W u Y 2 j E c 5 N 8 M + j 1 t j / b 3 0 y c n / N A p 0 W j A / + 3 y b 5 e 9 X b 4 B U E s B A i 0 A F A A C A A g A W 5 P 9 V r 0 E y V q k A A A A 9 g A A A B I A A A A A A A A A A A A A A A A A A A A A A E N v b m Z p Z y 9 Q Y W N r Y W d l L n h t b F B L A Q I t A B Q A A g A I A F u T / V Y P y u m r p A A A A O k A A A A T A A A A A A A A A A A A A A A A A P A A A A B b Q 2 9 u d G V u d F 9 U e X B l c 1 0 u e G 1 s U E s B A i 0 A F A A C A A g A W 5 P 9 V o p m G M h d A Q A A a A Q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U A A A A A A A C T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U 6 M z g 6 M D Y u M z Q z M T g 4 M F o i I C 8 + P E V u d H J 5 I F R 5 c G U 9 I k Z p b G x D b 2 x 1 b W 5 U e X B l c y I g V m F s d W U 9 I n N B d 1 l E Q X d N P S I g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v Q X V 0 b 1 J l b W 9 2 Z W R D b 2 x 1 b W 5 z M S 5 7 S W Q s M H 0 m c X V v d D s s J n F 1 b 3 Q 7 U 2 V j d G l v b j E v c 2 x l Z X B E Y X l f b W V y Z 2 V k L 0 F 1 d G 9 S Z W 1 v d m V k Q 2 9 s d W 1 u c z E u e 1 N s Z W V w R G F 5 L D F 9 J n F 1 b 3 Q 7 L C Z x d W 9 0 O 1 N l Y 3 R p b 2 4 x L 3 N s Z W V w R G F 5 X 2 1 l c m d l Z C 9 B d X R v U m V t b 3 Z l Z E N v b H V t b n M x L n t U b 3 R h b F N s Z W V w U m V j b 3 J k c y w y f S Z x d W 9 0 O y w m c X V v d D t T Z W N 0 a W 9 u M S 9 z b G V l c E R h e V 9 t Z X J n Z W Q v Q X V 0 b 1 J l b W 9 2 Z W R D b 2 x 1 b W 5 z M S 5 7 V G 9 0 Y W x N a W 5 1 d G V z Q X N s Z W V w L D N 9 J n F 1 b 3 Q 7 L C Z x d W 9 0 O 1 N l Y 3 R p b 2 4 x L 3 N s Z W V w R G F 5 X 2 1 l c m d l Z C 9 B d X R v U m V t b 3 Z l Z E N v b H V t b n M x L n t U b 3 R h b F R p b W V J b k J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G V l c E R h e V 9 t Z X J n Z W Q v Q X V 0 b 1 J l b W 9 2 Z W R D b 2 x 1 b W 5 z M S 5 7 S W Q s M H 0 m c X V v d D s s J n F 1 b 3 Q 7 U 2 V j d G l v b j E v c 2 x l Z X B E Y X l f b W V y Z 2 V k L 0 F 1 d G 9 S Z W 1 v d m V k Q 2 9 s d W 1 u c z E u e 1 N s Z W V w R G F 5 L D F 9 J n F 1 b 3 Q 7 L C Z x d W 9 0 O 1 N l Y 3 R p b 2 4 x L 3 N s Z W V w R G F 5 X 2 1 l c m d l Z C 9 B d X R v U m V t b 3 Z l Z E N v b H V t b n M x L n t U b 3 R h b F N s Z W V w U m V j b 3 J k c y w y f S Z x d W 9 0 O y w m c X V v d D t T Z W N 0 a W 9 u M S 9 z b G V l c E R h e V 9 t Z X J n Z W Q v Q X V 0 b 1 J l b W 9 2 Z W R D b 2 x 1 b W 5 z M S 5 7 V G 9 0 Y W x N a W 5 1 d G V z Q X N s Z W V w L D N 9 J n F 1 b 3 Q 7 L C Z x d W 9 0 O 1 N l Y 3 R p b 2 4 x L 3 N s Z W V w R G F 5 X 2 1 l c m d l Z C 9 B d X R v U m V t b 3 Z l Z E N v b H V t b n M x L n t U b 3 R h b F R p b W V J b k J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c 2 x l Z X B E Y X l f b W V y Z 2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x M j o 1 N j o 0 O S 4 3 M j I 1 M D g y W i I g L z 4 8 R W 5 0 c n k g V H l w Z T 0 i R m l s b E N v b H V t b l R 5 c G V z I i B W Y W x 1 Z T 0 i c 0 F 3 W U R B d 0 0 9 I i A v P j x F b n R y e S B U e X B l P S J G a W x s Q 2 9 s d W 1 u T m F t Z X M i I F Z h b H V l P S J z W y Z x d W 9 0 O 0 l k J n F 1 b 3 Q 7 L C Z x d W 9 0 O 1 N s Z W V w R G F 5 J n F 1 b 3 Q 7 L C Z x d W 9 0 O 1 R v d G F s U 2 x l Z X B S Z W N v c m R z J n F 1 b 3 Q 7 L C Z x d W 9 0 O 1 R v d G F s T W l u d X R l c 0 F z b G V l c C Z x d W 9 0 O y w m c X V v d D t U b 3 R h b F R p b W V J b k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Z W V w R G F 5 X 2 1 l c m d l Z C A o M i k v Q X V 0 b 1 J l b W 9 2 Z W R D b 2 x 1 b W 5 z M S 5 7 S W Q s M H 0 m c X V v d D s s J n F 1 b 3 Q 7 U 2 V j d G l v b j E v c 2 x l Z X B E Y X l f b W V y Z 2 V k I C g y K S 9 B d X R v U m V t b 3 Z l Z E N v b H V t b n M x L n t T b G V l c E R h e S w x f S Z x d W 9 0 O y w m c X V v d D t T Z W N 0 a W 9 u M S 9 z b G V l c E R h e V 9 t Z X J n Z W Q g K D I p L 0 F 1 d G 9 S Z W 1 v d m V k Q 2 9 s d W 1 u c z E u e 1 R v d G F s U 2 x l Z X B S Z W N v c m R z L D J 9 J n F 1 b 3 Q 7 L C Z x d W 9 0 O 1 N l Y 3 R p b 2 4 x L 3 N s Z W V w R G F 5 X 2 1 l c m d l Z C A o M i k v Q X V 0 b 1 J l b W 9 2 Z W R D b 2 x 1 b W 5 z M S 5 7 V G 9 0 Y W x N a W 5 1 d G V z Q X N s Z W V w L D N 9 J n F 1 b 3 Q 7 L C Z x d W 9 0 O 1 N l Y 3 R p b 2 4 x L 3 N s Z W V w R G F 5 X 2 1 l c m d l Z C A o M i k v Q X V 0 b 1 J l b W 9 2 Z W R D b 2 x 1 b W 5 z M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I C g y K S 9 B d X R v U m V t b 3 Z l Z E N v b H V t b n M x L n t J Z C w w f S Z x d W 9 0 O y w m c X V v d D t T Z W N 0 a W 9 u M S 9 z b G V l c E R h e V 9 t Z X J n Z W Q g K D I p L 0 F 1 d G 9 S Z W 1 v d m V k Q 2 9 s d W 1 u c z E u e 1 N s Z W V w R G F 5 L D F 9 J n F 1 b 3 Q 7 L C Z x d W 9 0 O 1 N l Y 3 R p b 2 4 x L 3 N s Z W V w R G F 5 X 2 1 l c m d l Z C A o M i k v Q X V 0 b 1 J l b W 9 2 Z W R D b 2 x 1 b W 5 z M S 5 7 V G 9 0 Y W x T b G V l c F J l Y 2 9 y Z H M s M n 0 m c X V v d D s s J n F 1 b 3 Q 7 U 2 V j d G l v b j E v c 2 x l Z X B E Y X l f b W V y Z 2 V k I C g y K S 9 B d X R v U m V t b 3 Z l Z E N v b H V t b n M x L n t U b 3 R h b E 1 p b n V 0 Z X N B c 2 x l Z X A s M 3 0 m c X V v d D s s J n F 1 b 3 Q 7 U 2 V j d G l v b j E v c 2 x l Z X B E Y X l f b W V y Z 2 V k I C g y K S 9 B d X R v U m V t b 3 Z l Z E N v b H V t b n M x L n t U b 3 R h b F R p b W V J b k J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j J F n f a j E m I A 9 j D F V T i l w A A A A A C A A A A A A A Q Z g A A A A E A A C A A A A B i 5 g R E P U 2 S P q t b o n P F Y q O g V 3 w n P C o x I G s R S z q 9 B g C x A g A A A A A O g A A A A A I A A C A A A A D R W 5 h W O Z 8 Q g F u 9 e G x U h i 0 E x P Q D i b l r D R B x x S p t E o 5 Q Y l A A A A D u A Y p V H M D W B F n a q n 9 6 v F T A 7 b g c L H L a M Q F Z 7 n H B 3 F 7 E l D I 3 l 0 S 3 a D W B I F F a x f X S D b H 8 e g H M k f 3 I j m 9 m u I X g e N f v Y d 8 + J m a P V U S O a 1 u M o O L Z + k A A A A B + I J m i z / 5 A i i m x q K y r a a F 8 G n g b e o 0 h I m d f M + F t E 3 K Z Z 1 i Z c o i D 6 l m K L W j T d V j N 2 g s H 1 1 b b W K g H V P i p C S 7 B W V E M < / D a t a M a s h u p > 
</file>

<file path=customXml/itemProps1.xml><?xml version="1.0" encoding="utf-8"?>
<ds:datastoreItem xmlns:ds="http://schemas.openxmlformats.org/officeDocument/2006/customXml" ds:itemID="{3D08D00C-F607-49D7-B53A-8DF0317F5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Steps</vt:lpstr>
      <vt:lpstr>sleepDay_merged (2)</vt:lpstr>
      <vt:lpstr>Pivot Table</vt:lpstr>
      <vt:lpstr>Result</vt:lpstr>
      <vt:lpstr>Count of Subscription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2023-07-26T11:20:20Z</dcterms:created>
  <dcterms:modified xsi:type="dcterms:W3CDTF">2023-08-03T11:32:19Z</dcterms:modified>
</cp:coreProperties>
</file>