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YT-Data\"/>
    </mc:Choice>
  </mc:AlternateContent>
  <xr:revisionPtr revIDLastSave="0" documentId="8_{80AD2FB5-98B6-40E0-B507-3B33093BDC9B}" xr6:coauthVersionLast="47" xr6:coauthVersionMax="47" xr10:uidLastSave="{00000000-0000-0000-0000-000000000000}"/>
  <bookViews>
    <workbookView xWindow="-108" yWindow="-108" windowWidth="23256" windowHeight="12456" firstSheet="3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" i="5" l="1"/>
  <c r="L3" i="3"/>
  <c r="L4" i="3"/>
  <c r="L5" i="3"/>
  <c r="L6" i="3"/>
  <c r="L7" i="3"/>
  <c r="L8" i="3"/>
  <c r="L9" i="3"/>
  <c r="L10" i="3"/>
  <c r="L2" i="3"/>
  <c r="K3" i="13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M2" i="12"/>
  <c r="L2" i="12"/>
  <c r="K2" i="12"/>
  <c r="J2" i="12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2" i="1" a="1"/>
  <c r="J2" i="1" s="1"/>
  <c r="J2" i="6" a="1"/>
  <c r="J2" i="6" s="1"/>
  <c r="K2" i="3" a="1"/>
  <c r="K2" i="3" s="1"/>
  <c r="J2" i="3" a="1"/>
  <c r="J2" i="3" s="1"/>
  <c r="M2" i="4" a="1"/>
  <c r="M2" i="4" s="1"/>
  <c r="L2" i="4" a="1"/>
  <c r="L2" i="4" s="1"/>
  <c r="K2" i="4" a="1"/>
  <c r="K2" i="4" s="1"/>
  <c r="J2" i="4" a="1"/>
  <c r="J2" i="4" s="1"/>
  <c r="J2" i="2" a="1"/>
  <c r="J2" i="2" s="1"/>
  <c r="L2" i="9" a="1"/>
  <c r="L2" i="9" s="1"/>
  <c r="K2" i="8" a="1"/>
  <c r="K2" i="8" s="1"/>
  <c r="J2" i="8" a="1"/>
  <c r="J2" i="8" s="1"/>
  <c r="P2" i="9" a="1"/>
  <c r="P2" i="9" s="1"/>
  <c r="O2" i="9" a="1"/>
  <c r="O2" i="9" s="1"/>
  <c r="N2" i="9" a="1"/>
  <c r="N2" i="9" s="1"/>
  <c r="M2" i="9" a="1"/>
  <c r="M2" i="9" s="1"/>
  <c r="J2" i="9"/>
  <c r="K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<sst xmlns="http://schemas.openxmlformats.org/spreadsheetml/2006/main" count="584" uniqueCount="85">
  <si>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</si>
  <si>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</si>
  <si>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</si>
  <si>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</si>
  <si>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</si>
  <si>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</si>
  <si>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</si>
  <si>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</si>
  <si>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</si>
  <si>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</si>
  <si>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</si>
  <si>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</si>
  <si>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</si>
  <si>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</si>
  <si>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</si>
  <si>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</si>
  <si>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</si>
  <si>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</si>
  <si>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</si>
  <si>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</si>
  <si>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</si>
  <si>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</si>
  <si>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</si>
  <si>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</si>
  <si>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</si>
  <si>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</si>
  <si>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</si>
  <si>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</si>
  <si>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</si>
  <si>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</si>
  <si>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</si>
  <si>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</si>
  <si>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</si>
  <si>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</si>
  <si>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</si>
  <si>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</si>
  <si>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</si>
  <si>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</si>
  <si>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</si>
  <si>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</si>
  <si>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</si>
  <si>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</si>
  <si>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</si>
  <si>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</si>
  <si>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</si>
  <si>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</si>
  <si>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</si>
  <si>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</si>
  <si>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</si>
  <si>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</si>
  <si>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</si>
  <si>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</si>
  <si>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</si>
  <si>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</si>
  <si>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</si>
  <si>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</si>
  <si>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</si>
  <si>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</si>
  <si>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</si>
  <si>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</si>
  <si>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</si>
  <si>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</si>
  <si>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</si>
  <si>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</si>
  <si>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</si>
  <si>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</si>
  <si>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</si>
  <si>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</si>
  <si>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</si>
  <si>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</si>
  <si>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</si>
  <si>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</si>
  <si>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</si>
  <si>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</si>
  <si>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</si>
  <si>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</si>
  <si>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</si>
  <si>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LEN</t>
  </si>
  <si>
    <t>LEFT</t>
  </si>
  <si>
    <t>RIGHT</t>
  </si>
  <si>
    <t>YEAR</t>
  </si>
  <si>
    <t>TEXT</t>
  </si>
  <si>
    <t>Email Using Concatenate</t>
  </si>
  <si>
    <t>year(text)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</si>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</sst>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P13"/>
  <sheetViews>
    <sheetView topLeftCell="E1" workbookViewId="0">
      <selection activeCell="P2" sqref="P2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8" max="8" width="12.5546875" customWidth="1"/>
  </cols>
  <sheetData>
    <row r="1" spans="1:16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69</v>
      </c>
      <c r="K1" t="s">
        <v>70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</row>
    <row r="2" spans="1:16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s="1">
        <f>MAX(H:H)</f>
        <v>37933</v>
      </c>
      <c r="K2" s="1">
        <f>MIN(H:H)</f>
        <v>35040</v>
      </c>
      <c r="L2" cm="1">
        <f t="array" ref="L2:L10">LEN(C2:C10)</f>
        <v>7</v>
      </c>
      <c r="M2" t="str" cm="1">
        <f t="array" ref="M2:M10">LEFT(B2:B10, 3)</f>
        <v>Jim</v>
      </c>
      <c r="N2" t="str" cm="1">
        <f t="array" ref="N2:N10">RIGHT(A2:A10, 2)</f>
        <v>01</v>
      </c>
      <c r="O2" cm="1">
        <f t="array" ref="O2:O10">YEAR(H2:H10)</f>
        <v>2001</v>
      </c>
      <c r="P2" t="str" cm="1">
        <f t="array" ref="P2:P10">TEXT(H2:H10, "dd/mm/yyyy")</f>
        <v>02/11/2001</v>
      </c>
    </row>
    <row r="3" spans="1:16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s="2"/>
      <c r="L3">
        <v>7</v>
      </c>
      <c r="M3" t="str">
        <v>Pam</v>
      </c>
      <c r="N3" t="str">
        <v>02</v>
      </c>
      <c r="O3">
        <v>1999</v>
      </c>
      <c r="P3" t="str">
        <v>03/10/1999</v>
      </c>
    </row>
    <row r="4" spans="1:16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K4" s="2"/>
      <c r="L4">
        <v>7</v>
      </c>
      <c r="M4" t="str">
        <v>Dwi</v>
      </c>
      <c r="N4" t="str">
        <v>03</v>
      </c>
      <c r="O4">
        <v>2000</v>
      </c>
      <c r="P4" t="str">
        <v>04/07/2000</v>
      </c>
    </row>
    <row r="5" spans="1:16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L5">
        <v>6</v>
      </c>
      <c r="M5" t="str">
        <v>Ang</v>
      </c>
      <c r="N5" t="str">
        <v>04</v>
      </c>
      <c r="O5">
        <v>2000</v>
      </c>
      <c r="P5" t="str">
        <v>05/01/2000</v>
      </c>
    </row>
    <row r="6" spans="1:16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L6">
        <v>10</v>
      </c>
      <c r="M6" t="str">
        <v>Tob</v>
      </c>
      <c r="N6" t="str">
        <v>05</v>
      </c>
      <c r="O6">
        <v>2001</v>
      </c>
      <c r="P6" t="str">
        <v>06/05/2001</v>
      </c>
    </row>
    <row r="7" spans="1:16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L7">
        <v>5</v>
      </c>
      <c r="M7" t="str">
        <v>Mic</v>
      </c>
      <c r="N7" t="str">
        <v>06</v>
      </c>
      <c r="O7">
        <v>1995</v>
      </c>
      <c r="P7" t="str">
        <v>07/12/1995</v>
      </c>
    </row>
    <row r="8" spans="1:16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L8">
        <v>6</v>
      </c>
      <c r="M8" t="str">
        <v>Mer</v>
      </c>
      <c r="N8" t="str">
        <v>07</v>
      </c>
      <c r="O8">
        <v>2003</v>
      </c>
      <c r="P8" t="str">
        <v>08/11/2003</v>
      </c>
    </row>
    <row r="9" spans="1:16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L9">
        <v>6</v>
      </c>
      <c r="M9" t="str">
        <v>Sta</v>
      </c>
      <c r="N9" t="str">
        <v>08</v>
      </c>
      <c r="O9">
        <v>2002</v>
      </c>
      <c r="P9" t="str">
        <v>09/06/2002</v>
      </c>
    </row>
    <row r="10" spans="1:16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L10">
        <v>6</v>
      </c>
      <c r="M10" t="str">
        <v>Kev</v>
      </c>
      <c r="N10" t="str">
        <v>09</v>
      </c>
      <c r="O10">
        <v>2003</v>
      </c>
      <c r="P10" t="str">
        <v>10/08/2003</v>
      </c>
    </row>
    <row r="11" spans="1:16" x14ac:dyDescent="0.3">
      <c r="H11" s="1"/>
    </row>
    <row r="12" spans="1:16" x14ac:dyDescent="0.3">
      <c r="H12" s="1"/>
    </row>
    <row r="13" spans="1:16" x14ac:dyDescent="0.3">
      <c r="J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L1" sqref="L1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71</v>
      </c>
      <c r="K1" t="s">
        <v>72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IF(D2:D10&gt;30, "OLD", "YOUNG")</f>
        <v>YOUNG</v>
      </c>
      <c r="K2" t="str" cm="1">
        <f t="array" ref="K2:K10">_xlfn.IFS(G2:G10&gt;48000, "RICH", G2:G10&lt;48000, "POOR", G2:G10=48000, "NOICE")</f>
        <v>POOR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YOUNG</v>
      </c>
      <c r="K3" t="str">
        <v>POOR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YOUNG</v>
      </c>
      <c r="K4" t="str">
        <v>RICH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OLD</v>
      </c>
      <c r="K5" t="str">
        <v>POOR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OLD</v>
      </c>
      <c r="K6" t="str">
        <v>RICH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OLD</v>
      </c>
      <c r="K7" t="str">
        <v>RICH</v>
      </c>
    </row>
    <row r="8" spans="1:11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OLD</v>
      </c>
      <c r="K8" t="str">
        <v>POOR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OLD</v>
      </c>
      <c r="K9" t="str">
        <v>NOICE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OLD</v>
      </c>
      <c r="K10" t="str">
        <v>POOR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77</v>
      </c>
      <c r="L1" t="s">
        <v>34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K2" sqref="K2"/>
    </sheetView>
  </sheetViews>
  <sheetFormatPr defaultColWidth="14.5546875" defaultRowHeight="14.4" x14ac:dyDescent="0.3"/>
  <cols>
    <col min="4" max="4" width="8" customWidth="1"/>
  </cols>
  <sheetData>
    <row r="1" spans="1:13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75</v>
      </c>
      <c r="K1" t="s">
        <v>76</v>
      </c>
      <c r="L1" t="s">
        <v>81</v>
      </c>
      <c r="M1" t="s">
        <v>79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3" t="s">
        <v>37</v>
      </c>
      <c r="I2" s="3" t="s">
        <v>45</v>
      </c>
      <c r="J2" t="str" cm="1">
        <f t="array" ref="J2:J10">LEFT(B2:B10, 3)</f>
        <v>Jim</v>
      </c>
      <c r="K2" t="str" cm="1">
        <f t="array" ref="K2:K10">RIGHT(A2:A10, 2)</f>
        <v>01</v>
      </c>
      <c r="L2" t="str" cm="1">
        <f t="array" ref="L2:L10">TEXT(H2:H10, "dd/mm/yyyy")</f>
        <v>02/11/2001</v>
      </c>
      <c r="M2" t="str" cm="1">
        <f t="array" ref="M2:M10">RIGHT(L2:L10, 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3" t="s">
        <v>38</v>
      </c>
      <c r="I3" s="3" t="s">
        <v>46</v>
      </c>
      <c r="J3" t="str">
        <v>Pam</v>
      </c>
      <c r="K3" t="str">
        <v>02</v>
      </c>
      <c r="L3" t="str">
        <v>03/10/1999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3" t="s">
        <v>39</v>
      </c>
      <c r="I4" s="3" t="s">
        <v>47</v>
      </c>
      <c r="J4" t="str">
        <v>Dwi</v>
      </c>
      <c r="K4" t="str">
        <v>03</v>
      </c>
      <c r="L4" t="str">
        <v>04/07/2000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3" t="s">
        <v>40</v>
      </c>
      <c r="I5" s="3" t="s">
        <v>48</v>
      </c>
      <c r="J5" t="str">
        <v>Ang</v>
      </c>
      <c r="K5" t="str">
        <v>04</v>
      </c>
      <c r="L5" t="str">
        <v>05/01/2000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3" t="s">
        <v>41</v>
      </c>
      <c r="I6" s="3" t="s">
        <v>49</v>
      </c>
      <c r="J6" t="str">
        <v>Tob</v>
      </c>
      <c r="K6" t="str">
        <v>05</v>
      </c>
      <c r="L6" t="str">
        <v>06/05/2001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3" t="s">
        <v>41</v>
      </c>
      <c r="I7" s="3" t="s">
        <v>50</v>
      </c>
      <c r="J7" t="str">
        <v>Mic</v>
      </c>
      <c r="K7" t="str">
        <v>06</v>
      </c>
      <c r="L7" t="str">
        <v>06/05/2001</v>
      </c>
      <c r="M7" t="str">
        <v>2001</v>
      </c>
    </row>
    <row r="8" spans="1:13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3" t="s">
        <v>42</v>
      </c>
      <c r="I8" s="3" t="s">
        <v>50</v>
      </c>
      <c r="J8" t="str">
        <v>Mer</v>
      </c>
      <c r="K8" t="str">
        <v>07</v>
      </c>
      <c r="L8" t="str">
        <v>08/11/2003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3" t="s">
        <v>43</v>
      </c>
      <c r="I9" s="3" t="s">
        <v>51</v>
      </c>
      <c r="J9" t="str">
        <v>Sta</v>
      </c>
      <c r="K9" t="str">
        <v>08</v>
      </c>
      <c r="L9" t="str">
        <v>09/06/2002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3" t="s">
        <v>44</v>
      </c>
      <c r="I10" s="3" t="s">
        <v>51</v>
      </c>
      <c r="J10" t="str">
        <v>Kev</v>
      </c>
      <c r="K10" t="str">
        <v>09</v>
      </c>
      <c r="L10" t="str">
        <v>10/08/2003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L13"/>
  <sheetViews>
    <sheetView workbookViewId="0">
      <selection activeCell="I17" sqref="I17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0" max="10" width="20.77734375" bestFit="1" customWidth="1"/>
  </cols>
  <sheetData>
    <row r="1" spans="1:12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59</v>
      </c>
      <c r="K1" t="s">
        <v>79</v>
      </c>
      <c r="L1" t="s">
        <v>83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TEXT(H2:H10, "dd/mm/yyyy")</f>
        <v>02/11/2001</v>
      </c>
      <c r="K2" s="2" t="str" cm="1">
        <f t="array" ref="K2:K11">RIGHT(J2:J11, 4)</f>
        <v>2001</v>
      </c>
      <c r="L2">
        <f>YEAR(J2)</f>
        <v>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03/10/1999</v>
      </c>
      <c r="K3" s="3" t="str">
        <v>1999</v>
      </c>
      <c r="L3">
        <f t="shared" ref="L3:L10" si="0">YEAR(J3)</f>
        <v>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04/07/2000</v>
      </c>
      <c r="K4" s="3" t="str">
        <v>2000</v>
      </c>
      <c r="L4">
        <f t="shared" si="0"/>
        <v>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05/01/2000</v>
      </c>
      <c r="K5" s="3" t="str">
        <v>2000</v>
      </c>
      <c r="L5">
        <f t="shared" si="0"/>
        <v>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06/05/2001</v>
      </c>
      <c r="K6" s="3" t="str">
        <v>2001</v>
      </c>
      <c r="L6">
        <f t="shared" si="0"/>
        <v>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07/12/1995</v>
      </c>
      <c r="K7" s="3" t="str">
        <v>1995</v>
      </c>
      <c r="L7">
        <f t="shared" si="0"/>
        <v>1995</v>
      </c>
    </row>
    <row r="8" spans="1:12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08/11/2003</v>
      </c>
      <c r="K8" s="3" t="str">
        <v>2003</v>
      </c>
      <c r="L8">
        <f t="shared" si="0"/>
        <v>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09/06/2002</v>
      </c>
      <c r="K9" s="3" t="str">
        <v>2002</v>
      </c>
      <c r="L9">
        <f t="shared" si="0"/>
        <v>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10/08/2003</v>
      </c>
      <c r="K10" s="3" t="str">
        <v>2003</v>
      </c>
      <c r="L10">
        <f t="shared" si="0"/>
        <v>2003</v>
      </c>
    </row>
    <row r="11" spans="1:12" x14ac:dyDescent="0.3">
      <c r="K11" t="str">
        <v/>
      </c>
    </row>
    <row r="12" spans="1:12" x14ac:dyDescent="0.3">
      <c r="H12" s="1"/>
    </row>
    <row r="13" spans="1:12" x14ac:dyDescent="0.3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M10"/>
  <sheetViews>
    <sheetView workbookViewId="0">
      <selection activeCell="C2" sqref="C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3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57</v>
      </c>
      <c r="K1" t="s">
        <v>58</v>
      </c>
    </row>
    <row r="2" spans="1:13" x14ac:dyDescent="0.3">
      <c r="A2">
        <v>1001</v>
      </c>
      <c r="B2" s="3" t="s">
        <v>2</v>
      </c>
      <c r="C2" s="3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3" x14ac:dyDescent="0.3">
      <c r="A3">
        <v>1002</v>
      </c>
      <c r="B3" s="3" t="s">
        <v>4</v>
      </c>
      <c r="C3" s="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Beasley</v>
      </c>
    </row>
    <row r="4" spans="1:13" x14ac:dyDescent="0.3">
      <c r="A4">
        <v>1003</v>
      </c>
      <c r="B4" s="3" t="s">
        <v>6</v>
      </c>
      <c r="C4" s="3" t="s">
        <v>56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Schrute</v>
      </c>
    </row>
    <row r="5" spans="1:13" x14ac:dyDescent="0.3">
      <c r="A5">
        <v>1004</v>
      </c>
      <c r="B5" s="3" t="s">
        <v>13</v>
      </c>
      <c r="C5" s="3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Martin</v>
      </c>
      <c r="K5" s="4"/>
      <c r="L5" s="4"/>
      <c r="M5" s="4"/>
    </row>
    <row r="6" spans="1:13" x14ac:dyDescent="0.3">
      <c r="A6">
        <v>1005</v>
      </c>
      <c r="B6" s="3" t="s">
        <v>14</v>
      </c>
      <c r="C6" s="3" t="s">
        <v>55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Flenderson</v>
      </c>
    </row>
    <row r="7" spans="1:13" x14ac:dyDescent="0.3">
      <c r="A7">
        <v>1006</v>
      </c>
      <c r="B7" s="3" t="s">
        <v>8</v>
      </c>
      <c r="C7" s="3" t="s">
        <v>54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Scott</v>
      </c>
    </row>
    <row r="8" spans="1:13" x14ac:dyDescent="0.3">
      <c r="A8">
        <v>1007</v>
      </c>
      <c r="B8" s="3" t="s">
        <v>32</v>
      </c>
      <c r="C8" s="3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Palmer</v>
      </c>
    </row>
    <row r="9" spans="1:13" x14ac:dyDescent="0.3">
      <c r="A9">
        <v>1008</v>
      </c>
      <c r="B9" s="3" t="s">
        <v>16</v>
      </c>
      <c r="C9" s="3" t="s">
        <v>53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Hudson</v>
      </c>
    </row>
    <row r="10" spans="1:13" x14ac:dyDescent="0.3">
      <c r="A10">
        <v>1009</v>
      </c>
      <c r="B10" s="3" t="s">
        <v>10</v>
      </c>
      <c r="C10" s="3" t="s">
        <v>52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0"/>
  </sheetPr>
  <dimension ref="A1:K12"/>
  <sheetViews>
    <sheetView topLeftCell="G1" workbookViewId="0">
      <selection activeCell="M27" sqref="M27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  <col min="11" max="11" width="24.6640625" bestFit="1" customWidth="1"/>
  </cols>
  <sheetData>
    <row r="1" spans="1:11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18</v>
      </c>
      <c r="K1" t="s">
        <v>82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CONCATENATE(B2:B10, " ",C2:C10)</f>
        <v>Jim Halpert</v>
      </c>
      <c r="K2" t="str">
        <f>CONCATENATE(B2,C2, "@gmail.com")</f>
        <v>JimHalpert@gmail.com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Pam Beasley</v>
      </c>
      <c r="K3" t="str">
        <f t="shared" ref="K3:K10" si="0">CONCATENATE(B3,C3, "@gmail.com")</f>
        <v>PamBeasley@gmail.com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Dwight Schrute</v>
      </c>
      <c r="K4" t="str">
        <f t="shared" si="0"/>
        <v>DwightSchrute@gmail.com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Angela Martin</v>
      </c>
      <c r="K5" t="str">
        <f t="shared" si="0"/>
        <v>AngelaMartin@gmail.com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Toby Flenderson</v>
      </c>
      <c r="K6" t="str">
        <f t="shared" si="0"/>
        <v>TobyFlenderson@gmail.com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Michael Scott</v>
      </c>
      <c r="K7" t="str">
        <f t="shared" si="0"/>
        <v>MichaelScott@gmail.com</v>
      </c>
    </row>
    <row r="8" spans="1:11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Meredith Palmer</v>
      </c>
      <c r="K8" t="str">
        <f t="shared" si="0"/>
        <v>MeredithPalmer@gmail.com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Stanley Hudson</v>
      </c>
      <c r="K9" t="str">
        <f t="shared" si="0"/>
        <v>StanleyHudson@gmail.com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Kevin Malone</v>
      </c>
      <c r="K10" t="str">
        <f t="shared" si="0"/>
        <v>KevinMalone@gmail.com</v>
      </c>
    </row>
    <row r="11" spans="1:11" x14ac:dyDescent="0.3">
      <c r="H11" t="str">
        <f t="shared" ref="H11:H12" si="1">CONCATENATE(B11," ",C11)</f>
        <v xml:space="preserve"> </v>
      </c>
    </row>
    <row r="12" spans="1:11" x14ac:dyDescent="0.3">
      <c r="H12" t="str">
        <f t="shared" si="1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N20"/>
  <sheetViews>
    <sheetView topLeftCell="E1" workbookViewId="0">
      <selection activeCell="L26" sqref="L26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7" max="7" width="13.6640625" style="2"/>
  </cols>
  <sheetData>
    <row r="1" spans="1:14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s="2" t="s">
        <v>21</v>
      </c>
      <c r="H1" t="s">
        <v>35</v>
      </c>
      <c r="I1" t="s">
        <v>36</v>
      </c>
      <c r="J1" t="s">
        <v>60</v>
      </c>
      <c r="K1" t="s">
        <v>61</v>
      </c>
      <c r="L1" t="s">
        <v>62</v>
      </c>
    </row>
    <row r="2" spans="1:14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 s="2">
        <v>45000</v>
      </c>
      <c r="H2" s="3" t="s">
        <v>37</v>
      </c>
      <c r="I2" s="3" t="s">
        <v>45</v>
      </c>
      <c r="J2" t="str" cm="1">
        <f t="array" ref="J2:J10">SUBSTITUTE(H2:H10, "/","-", 1)</f>
        <v>11-2/2001</v>
      </c>
      <c r="K2" t="str" cm="1">
        <f t="array" ref="K2:K10">SUBSTITUTE(H2:H10, "/","-", 2)</f>
        <v>11/2-2001</v>
      </c>
      <c r="L2" t="str" cm="1">
        <f t="array" ref="L2:L10">SUBSTITUTE(H2:H10, "/","-")</f>
        <v>11-2-2001</v>
      </c>
    </row>
    <row r="3" spans="1:14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 s="2">
        <v>36000</v>
      </c>
      <c r="H3" s="3" t="s">
        <v>38</v>
      </c>
      <c r="I3" s="3" t="s">
        <v>46</v>
      </c>
      <c r="J3" t="str">
        <v>10-3/1999</v>
      </c>
      <c r="K3" t="str">
        <v>10/3-1999</v>
      </c>
      <c r="L3" t="str">
        <v>10-3-1999</v>
      </c>
    </row>
    <row r="4" spans="1:14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 s="2">
        <v>63000</v>
      </c>
      <c r="H4" s="3" t="s">
        <v>39</v>
      </c>
      <c r="I4" s="3" t="s">
        <v>47</v>
      </c>
      <c r="J4" t="str">
        <v>7-4/2000</v>
      </c>
      <c r="K4" t="str">
        <v>7/4-2000</v>
      </c>
      <c r="L4" t="str">
        <v>7-4-2000</v>
      </c>
    </row>
    <row r="5" spans="1:14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 s="2">
        <v>47000</v>
      </c>
      <c r="H5" s="3" t="s">
        <v>40</v>
      </c>
      <c r="I5" s="3" t="s">
        <v>48</v>
      </c>
      <c r="J5" t="str">
        <v>1-5/2000</v>
      </c>
      <c r="K5" t="str">
        <v>1/5-2000</v>
      </c>
      <c r="L5" t="str">
        <v>1-5-2000</v>
      </c>
    </row>
    <row r="6" spans="1:14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 s="2">
        <v>50000</v>
      </c>
      <c r="H6" s="3" t="s">
        <v>41</v>
      </c>
      <c r="I6" s="3" t="s">
        <v>49</v>
      </c>
      <c r="J6" t="str">
        <v>5-6/2001</v>
      </c>
      <c r="K6" t="str">
        <v>5/6-2001</v>
      </c>
      <c r="L6" t="str">
        <v>5-6-2001</v>
      </c>
    </row>
    <row r="7" spans="1:14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 s="2">
        <v>65000</v>
      </c>
      <c r="H7" s="3" t="s">
        <v>41</v>
      </c>
      <c r="I7" s="3" t="s">
        <v>50</v>
      </c>
      <c r="J7" t="str">
        <v>5-6/2001</v>
      </c>
      <c r="K7" t="str">
        <v>5/6-2001</v>
      </c>
      <c r="L7" t="str">
        <v>5-6-2001</v>
      </c>
    </row>
    <row r="8" spans="1:14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 s="2">
        <v>41000</v>
      </c>
      <c r="H8" s="3" t="s">
        <v>42</v>
      </c>
      <c r="I8" s="3" t="s">
        <v>50</v>
      </c>
      <c r="J8" t="str">
        <v>11-8/2003</v>
      </c>
      <c r="K8" t="str">
        <v>11/8-2003</v>
      </c>
      <c r="L8" t="str">
        <v>11-8-2003</v>
      </c>
    </row>
    <row r="9" spans="1:14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 s="2">
        <v>48000</v>
      </c>
      <c r="H9" s="3" t="s">
        <v>43</v>
      </c>
      <c r="I9" s="3" t="s">
        <v>51</v>
      </c>
      <c r="J9" t="str">
        <v>6-9/2002</v>
      </c>
      <c r="K9" t="str">
        <v>6/9-2002</v>
      </c>
      <c r="L9" t="str">
        <v>6-9-2002</v>
      </c>
    </row>
    <row r="10" spans="1:14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 s="2">
        <v>42000</v>
      </c>
      <c r="H10" s="3" t="s">
        <v>44</v>
      </c>
      <c r="I10" s="3" t="s">
        <v>51</v>
      </c>
      <c r="J10" t="str">
        <v>8-10/2003</v>
      </c>
      <c r="K10" t="str">
        <v>8/10-2003</v>
      </c>
      <c r="L10" t="str">
        <v>8-10-2003</v>
      </c>
    </row>
    <row r="11" spans="1:14" x14ac:dyDescent="0.3">
      <c r="N11" t="s">
        <v>84</v>
      </c>
    </row>
    <row r="12" spans="1:14" x14ac:dyDescent="0.3">
      <c r="H12" s="3"/>
      <c r="I12" s="3"/>
    </row>
    <row r="13" spans="1:14" x14ac:dyDescent="0.3">
      <c r="H13" s="3"/>
      <c r="I13" s="3"/>
    </row>
    <row r="14" spans="1:14" x14ac:dyDescent="0.3">
      <c r="H14" s="3"/>
      <c r="I14" s="3"/>
    </row>
    <row r="15" spans="1:14" x14ac:dyDescent="0.3">
      <c r="H15" s="3"/>
      <c r="I15" s="3"/>
    </row>
    <row r="16" spans="1:14" x14ac:dyDescent="0.3">
      <c r="H16" s="3"/>
      <c r="I16" s="3"/>
    </row>
    <row r="17" spans="8:9" x14ac:dyDescent="0.3">
      <c r="H17" s="3"/>
      <c r="I17" s="3"/>
    </row>
    <row r="18" spans="8:9" x14ac:dyDescent="0.3">
      <c r="H18" s="3"/>
      <c r="I18" s="3"/>
    </row>
    <row r="19" spans="8:9" x14ac:dyDescent="0.3">
      <c r="H19" s="3"/>
      <c r="I19" s="3"/>
    </row>
    <row r="20" spans="8:9" x14ac:dyDescent="0.3">
      <c r="H20" s="3"/>
      <c r="I20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M10"/>
  <sheetViews>
    <sheetView workbookViewId="0">
      <selection activeCell="M2" sqref="M2"/>
    </sheetView>
  </sheetViews>
  <sheetFormatPr defaultColWidth="13" defaultRowHeight="14.4" x14ac:dyDescent="0.3"/>
  <sheetData>
    <row r="1" spans="1:13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63</v>
      </c>
      <c r="K1" t="s">
        <v>64</v>
      </c>
      <c r="L1" t="s">
        <v>65</v>
      </c>
      <c r="M1" t="s">
        <v>65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 E2:E10, "Male")</f>
        <v>313000</v>
      </c>
      <c r="M2">
        <f>SUMIFS(G2:G10, E2:E10, "Female", D2:D10, "&gt;30")</f>
        <v>88000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3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6" sqref="L6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66</v>
      </c>
      <c r="K1" t="s">
        <v>67</v>
      </c>
      <c r="L1" t="s">
        <v>68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COUNT(D2:D10)</f>
        <v>9</v>
      </c>
      <c r="K2">
        <f>COUNTIF(G2:G10,"&gt;50000")</f>
        <v>2</v>
      </c>
      <c r="L2">
        <f>COUNTIFS(E2:E10, "Male", D2:D10, "&gt;30")</f>
        <v>4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L6">
        <f>COUNTIFS(G2:G10, "&gt;50000",D2:D10, "&gt;30" )</f>
        <v>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M2" sqref="M2"/>
    </sheetView>
  </sheetViews>
  <sheetFormatPr defaultRowHeight="14.4" x14ac:dyDescent="0.3"/>
  <cols>
    <col min="6" max="6" width="15.77734375" bestFit="1" customWidth="1"/>
    <col min="8" max="8" width="14.44140625" customWidth="1"/>
    <col min="9" max="9" width="13.33203125" customWidth="1"/>
  </cols>
  <sheetData>
    <row r="1" spans="1:11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s="2" t="s">
        <v>21</v>
      </c>
      <c r="H1" t="s">
        <v>35</v>
      </c>
      <c r="I1" t="s">
        <v>36</v>
      </c>
      <c r="J1" t="s">
        <v>73</v>
      </c>
      <c r="K1" t="s">
        <v>74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 s="2">
        <v>45000</v>
      </c>
      <c r="H2" s="3" t="s">
        <v>37</v>
      </c>
      <c r="I2" s="3" t="s">
        <v>45</v>
      </c>
      <c r="J2">
        <f>_xlfn.DAYS(I2,H2)</f>
        <v>5056</v>
      </c>
      <c r="K2">
        <f>NETWORKDAYS(H2,I2)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 s="2">
        <v>36000</v>
      </c>
      <c r="H3" s="3" t="s">
        <v>38</v>
      </c>
      <c r="I3" s="3" t="s">
        <v>46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 s="2">
        <v>63000</v>
      </c>
      <c r="H4" s="3" t="s">
        <v>39</v>
      </c>
      <c r="I4" s="3" t="s">
        <v>47</v>
      </c>
      <c r="J4">
        <f t="shared" si="0"/>
        <v>6275</v>
      </c>
      <c r="K4">
        <f t="shared" si="1"/>
        <v>4484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 s="2">
        <v>47000</v>
      </c>
      <c r="H5" s="3" t="s">
        <v>40</v>
      </c>
      <c r="I5" s="3" t="s">
        <v>48</v>
      </c>
      <c r="J5">
        <f t="shared" si="0"/>
        <v>5811</v>
      </c>
      <c r="K5">
        <f t="shared" si="1"/>
        <v>4152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 s="2">
        <v>50000</v>
      </c>
      <c r="H6" s="3" t="s">
        <v>41</v>
      </c>
      <c r="I6" s="3" t="s">
        <v>49</v>
      </c>
      <c r="J6">
        <f t="shared" si="0"/>
        <v>5960</v>
      </c>
      <c r="K6">
        <f t="shared" si="1"/>
        <v>4258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 s="2">
        <v>65000</v>
      </c>
      <c r="H7" s="3" t="s">
        <v>41</v>
      </c>
      <c r="I7" s="3" t="s">
        <v>50</v>
      </c>
      <c r="J7">
        <f t="shared" si="0"/>
        <v>4511</v>
      </c>
      <c r="K7">
        <f t="shared" si="1"/>
        <v>3223</v>
      </c>
    </row>
    <row r="8" spans="1:11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 s="2">
        <v>41000</v>
      </c>
      <c r="H8" s="3" t="s">
        <v>42</v>
      </c>
      <c r="I8" s="3" t="s">
        <v>50</v>
      </c>
      <c r="J8">
        <f t="shared" si="0"/>
        <v>3595</v>
      </c>
      <c r="K8">
        <f t="shared" si="1"/>
        <v>2568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 s="2">
        <v>48000</v>
      </c>
      <c r="H9" s="3" t="s">
        <v>43</v>
      </c>
      <c r="I9" s="3" t="s">
        <v>51</v>
      </c>
      <c r="J9">
        <f t="shared" si="0"/>
        <v>4700</v>
      </c>
      <c r="K9">
        <f t="shared" si="1"/>
        <v>3358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 s="2">
        <v>42000</v>
      </c>
      <c r="H10" s="3" t="s">
        <v>44</v>
      </c>
      <c r="I10" s="3" t="s">
        <v>51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Swikar Basnet</cp:lastModifiedBy>
  <dcterms:created xsi:type="dcterms:W3CDTF">2021-12-16T14:18:34Z</dcterms:created>
  <dcterms:modified xsi:type="dcterms:W3CDTF">2025-05-02T03:20:52Z</dcterms:modified>
</cp:coreProperties>
</file>