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sluedu-my.sharepoint.com/personal/adrian_swindle_slu_edu/Documents/Documents/REU-2023/REU-Project/ObfuscationDatabase/"/>
    </mc:Choice>
  </mc:AlternateContent>
  <xr:revisionPtr revIDLastSave="13" documentId="11_3227A4C6CF4C072453A8D4265BDC88452CE9ECAF" xr6:coauthVersionLast="47" xr6:coauthVersionMax="47" xr10:uidLastSave="{BA9680F8-6E7D-4766-AA92-23F0546F1899}"/>
  <bookViews>
    <workbookView xWindow="-108" yWindow="-108" windowWidth="23256" windowHeight="14016" tabRatio="894" firstSheet="12" activeTab="21" xr2:uid="{00000000-000D-0000-FFFF-FFFF00000000}"/>
  </bookViews>
  <sheets>
    <sheet name="Sheet1" sheetId="1" r:id="rId1"/>
    <sheet name="B1" sheetId="2" r:id="rId2"/>
    <sheet name="B2" sheetId="3" r:id="rId3"/>
    <sheet name="B3" sheetId="4" r:id="rId4"/>
    <sheet name="B4" sheetId="5" r:id="rId5"/>
    <sheet name="B5" sheetId="6" r:id="rId6"/>
    <sheet name="B6" sheetId="7" r:id="rId7"/>
    <sheet name="B7" sheetId="8" r:id="rId8"/>
    <sheet name="B8" sheetId="9" r:id="rId9"/>
    <sheet name="B9" sheetId="10" r:id="rId10"/>
    <sheet name="B10" sheetId="11" r:id="rId11"/>
    <sheet name="B45" sheetId="12" r:id="rId12"/>
    <sheet name="B46" sheetId="13" r:id="rId13"/>
    <sheet name="B47" sheetId="14" r:id="rId14"/>
    <sheet name="B48" sheetId="15" r:id="rId15"/>
    <sheet name="B49" sheetId="16" r:id="rId16"/>
    <sheet name="B50" sheetId="17" r:id="rId17"/>
    <sheet name="B51" sheetId="18" r:id="rId18"/>
    <sheet name="B52" sheetId="19" r:id="rId19"/>
    <sheet name="B53" sheetId="20" r:id="rId20"/>
    <sheet name="B54" sheetId="22" r:id="rId21"/>
    <sheet name="B55" sheetId="21" r:id="rId22"/>
    <sheet name="O1" sheetId="23" r:id="rId23"/>
    <sheet name="O2" sheetId="24" r:id="rId24"/>
    <sheet name="O3" sheetId="25" r:id="rId25"/>
    <sheet name="O4" sheetId="26" r:id="rId26"/>
    <sheet name="O5" sheetId="27" r:id="rId27"/>
    <sheet name="O6" sheetId="28" r:id="rId28"/>
    <sheet name="O7" sheetId="29" r:id="rId29"/>
    <sheet name="O8" sheetId="30" r:id="rId30"/>
    <sheet name="O9" sheetId="31" r:id="rId31"/>
    <sheet name="O10" sheetId="32" r:id="rId32"/>
    <sheet name="O11" sheetId="33" r:id="rId33"/>
    <sheet name="O12" sheetId="34" r:id="rId34"/>
    <sheet name="O13" sheetId="35" r:id="rId35"/>
    <sheet name="O14" sheetId="36" r:id="rId36"/>
    <sheet name="O15" sheetId="37" r:id="rId37"/>
    <sheet name="O16" sheetId="38" r:id="rId38"/>
  </sheets>
  <externalReferences>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56" i="38" l="1"/>
  <c r="I56" i="38"/>
  <c r="U55" i="38"/>
  <c r="I55" i="38"/>
  <c r="U54" i="38"/>
  <c r="I54" i="38"/>
  <c r="U53" i="38"/>
  <c r="I53" i="38"/>
  <c r="U52" i="38"/>
  <c r="I52" i="38"/>
  <c r="U51" i="38"/>
  <c r="I51" i="38"/>
  <c r="U50" i="38"/>
  <c r="I50" i="38"/>
  <c r="U49" i="38"/>
  <c r="I49" i="38"/>
  <c r="U48" i="38"/>
  <c r="I48" i="38"/>
  <c r="U47" i="38"/>
  <c r="I47" i="38"/>
  <c r="U46" i="38"/>
  <c r="I46" i="38"/>
  <c r="U45" i="38"/>
  <c r="I45" i="38"/>
  <c r="U44" i="38"/>
  <c r="I44" i="38"/>
  <c r="U43" i="38"/>
  <c r="I43" i="38"/>
  <c r="U42" i="38"/>
  <c r="I42" i="38"/>
  <c r="U41" i="38"/>
  <c r="I41" i="38"/>
  <c r="U40" i="38"/>
  <c r="I40" i="38"/>
  <c r="U39" i="38"/>
  <c r="I39" i="38"/>
  <c r="U38" i="38"/>
  <c r="I38" i="38"/>
  <c r="U37" i="38"/>
  <c r="I37" i="38"/>
  <c r="U36" i="38"/>
  <c r="I36" i="38"/>
  <c r="U35" i="38"/>
  <c r="I35" i="38"/>
  <c r="U34" i="38"/>
  <c r="I34" i="38"/>
  <c r="U33" i="38"/>
  <c r="I33" i="38"/>
  <c r="U32" i="38"/>
  <c r="I32" i="38"/>
  <c r="U31" i="38"/>
  <c r="I31" i="38"/>
  <c r="U30" i="38"/>
  <c r="I30" i="38"/>
  <c r="U29" i="38"/>
  <c r="I29" i="38"/>
  <c r="U28" i="38"/>
  <c r="I28" i="38"/>
  <c r="U27" i="38"/>
  <c r="I27" i="38"/>
  <c r="U26" i="38"/>
  <c r="I26" i="38"/>
  <c r="U25" i="38"/>
  <c r="I25" i="38"/>
  <c r="U24" i="38"/>
  <c r="I24" i="38"/>
  <c r="U23" i="38"/>
  <c r="I23" i="38"/>
  <c r="U22" i="38"/>
  <c r="I22" i="38"/>
  <c r="U21" i="38"/>
  <c r="I21" i="38"/>
  <c r="U20" i="38"/>
  <c r="I20" i="38"/>
  <c r="U19" i="38"/>
  <c r="I19" i="38"/>
  <c r="U18" i="38"/>
  <c r="I18" i="38"/>
  <c r="U17" i="38"/>
  <c r="I17" i="38"/>
  <c r="U16" i="38"/>
  <c r="I16" i="38"/>
  <c r="U15" i="38"/>
  <c r="I15" i="38"/>
  <c r="U14" i="38"/>
  <c r="I14" i="38"/>
  <c r="U13" i="38"/>
  <c r="I13" i="38"/>
  <c r="U12" i="38"/>
  <c r="I12" i="38"/>
  <c r="U11" i="38"/>
  <c r="I11" i="38"/>
  <c r="U10" i="38"/>
  <c r="I10" i="38"/>
  <c r="U9" i="38"/>
  <c r="I9" i="38"/>
  <c r="U8" i="38"/>
  <c r="I8" i="38"/>
  <c r="U7" i="38"/>
  <c r="I7" i="38"/>
  <c r="U6" i="38"/>
  <c r="I6" i="38"/>
  <c r="U5" i="38"/>
  <c r="I5" i="38"/>
  <c r="U4" i="38"/>
  <c r="I4" i="38"/>
  <c r="U3" i="38"/>
  <c r="I3" i="38"/>
  <c r="U2" i="38"/>
  <c r="I2" i="38"/>
  <c r="Z1" i="38"/>
  <c r="Y1" i="38"/>
  <c r="X1" i="38"/>
  <c r="W1" i="38"/>
  <c r="V1" i="38"/>
  <c r="U1" i="38"/>
  <c r="T1" i="38"/>
  <c r="S1" i="38"/>
  <c r="R1" i="38"/>
  <c r="Q1" i="38"/>
  <c r="P1" i="38"/>
  <c r="O1" i="38"/>
  <c r="N1" i="38"/>
  <c r="M1" i="38"/>
  <c r="L1" i="38"/>
  <c r="K1" i="38"/>
  <c r="J1" i="38"/>
  <c r="I1" i="38"/>
  <c r="H1" i="38"/>
  <c r="G1" i="38"/>
  <c r="F1" i="38"/>
  <c r="E1" i="38"/>
  <c r="D1" i="38"/>
  <c r="C1" i="38"/>
  <c r="B1" i="38"/>
  <c r="A1" i="38"/>
  <c r="U56" i="37"/>
  <c r="I56" i="37"/>
  <c r="U55" i="37"/>
  <c r="I55" i="37"/>
  <c r="U54" i="37"/>
  <c r="I54" i="37"/>
  <c r="U53" i="37"/>
  <c r="I53" i="37"/>
  <c r="U52" i="37"/>
  <c r="I52" i="37"/>
  <c r="U51" i="37"/>
  <c r="I51" i="37"/>
  <c r="U50" i="37"/>
  <c r="I50" i="37"/>
  <c r="U49" i="37"/>
  <c r="I49" i="37"/>
  <c r="U48" i="37"/>
  <c r="I48" i="37"/>
  <c r="U47" i="37"/>
  <c r="I47" i="37"/>
  <c r="U46" i="37"/>
  <c r="I46" i="37"/>
  <c r="U45" i="37"/>
  <c r="I45" i="37"/>
  <c r="U44" i="37"/>
  <c r="I44" i="37"/>
  <c r="U43" i="37"/>
  <c r="I43" i="37"/>
  <c r="U42" i="37"/>
  <c r="I42" i="37"/>
  <c r="U41" i="37"/>
  <c r="I41" i="37"/>
  <c r="U40" i="37"/>
  <c r="I40" i="37"/>
  <c r="U39" i="37"/>
  <c r="I39" i="37"/>
  <c r="U38" i="37"/>
  <c r="I38" i="37"/>
  <c r="U37" i="37"/>
  <c r="I37" i="37"/>
  <c r="U36" i="37"/>
  <c r="I36" i="37"/>
  <c r="U35" i="37"/>
  <c r="I35" i="37"/>
  <c r="U34" i="37"/>
  <c r="I34" i="37"/>
  <c r="U33" i="37"/>
  <c r="I33" i="37"/>
  <c r="U32" i="37"/>
  <c r="I32" i="37"/>
  <c r="U31" i="37"/>
  <c r="I31" i="37"/>
  <c r="U30" i="37"/>
  <c r="I30" i="37"/>
  <c r="U29" i="37"/>
  <c r="I29" i="37"/>
  <c r="U28" i="37"/>
  <c r="I28" i="37"/>
  <c r="U27" i="37"/>
  <c r="I27" i="37"/>
  <c r="U26" i="37"/>
  <c r="I26" i="37"/>
  <c r="U25" i="37"/>
  <c r="I25" i="37"/>
  <c r="U24" i="37"/>
  <c r="I24" i="37"/>
  <c r="U23" i="37"/>
  <c r="I23" i="37"/>
  <c r="U22" i="37"/>
  <c r="I22" i="37"/>
  <c r="U21" i="37"/>
  <c r="I21" i="37"/>
  <c r="U20" i="37"/>
  <c r="I20" i="37"/>
  <c r="U19" i="37"/>
  <c r="I19" i="37"/>
  <c r="U18" i="37"/>
  <c r="I18" i="37"/>
  <c r="U17" i="37"/>
  <c r="I17" i="37"/>
  <c r="U16" i="37"/>
  <c r="I16" i="37"/>
  <c r="U15" i="37"/>
  <c r="I15" i="37"/>
  <c r="U14" i="37"/>
  <c r="I14" i="37"/>
  <c r="U13" i="37"/>
  <c r="I13" i="37"/>
  <c r="U12" i="37"/>
  <c r="I12" i="37"/>
  <c r="U11" i="37"/>
  <c r="I11" i="37"/>
  <c r="U10" i="37"/>
  <c r="I10" i="37"/>
  <c r="U9" i="37"/>
  <c r="I9" i="37"/>
  <c r="U8" i="37"/>
  <c r="I8" i="37"/>
  <c r="U7" i="37"/>
  <c r="I7" i="37"/>
  <c r="U6" i="37"/>
  <c r="I6" i="37"/>
  <c r="U5" i="37"/>
  <c r="I5" i="37"/>
  <c r="U4" i="37"/>
  <c r="I4" i="37"/>
  <c r="U3" i="37"/>
  <c r="I3" i="37"/>
  <c r="U2" i="37"/>
  <c r="I2" i="37"/>
  <c r="Z1" i="37"/>
  <c r="Y1" i="37"/>
  <c r="X1" i="37"/>
  <c r="W1" i="37"/>
  <c r="V1" i="37"/>
  <c r="U1" i="37"/>
  <c r="T1" i="37"/>
  <c r="S1" i="37"/>
  <c r="R1" i="37"/>
  <c r="Q1" i="37"/>
  <c r="P1" i="37"/>
  <c r="O1" i="37"/>
  <c r="N1" i="37"/>
  <c r="M1" i="37"/>
  <c r="L1" i="37"/>
  <c r="K1" i="37"/>
  <c r="J1" i="37"/>
  <c r="I1" i="37"/>
  <c r="H1" i="37"/>
  <c r="G1" i="37"/>
  <c r="F1" i="37"/>
  <c r="E1" i="37"/>
  <c r="D1" i="37"/>
  <c r="C1" i="37"/>
  <c r="B1" i="37"/>
  <c r="A1" i="37"/>
  <c r="U56" i="36"/>
  <c r="I56" i="36"/>
  <c r="U55" i="36"/>
  <c r="I55" i="36"/>
  <c r="U54" i="36"/>
  <c r="I54" i="36"/>
  <c r="U53" i="36"/>
  <c r="I53" i="36"/>
  <c r="U52" i="36"/>
  <c r="I52" i="36"/>
  <c r="U51" i="36"/>
  <c r="I51" i="36"/>
  <c r="U50" i="36"/>
  <c r="I50" i="36"/>
  <c r="U49" i="36"/>
  <c r="I49" i="36"/>
  <c r="U48" i="36"/>
  <c r="I48" i="36"/>
  <c r="U47" i="36"/>
  <c r="I47" i="36"/>
  <c r="U46" i="36"/>
  <c r="I46" i="36"/>
  <c r="U45" i="36"/>
  <c r="I45" i="36"/>
  <c r="U44" i="36"/>
  <c r="I44" i="36"/>
  <c r="U43" i="36"/>
  <c r="I43" i="36"/>
  <c r="U42" i="36"/>
  <c r="I42" i="36"/>
  <c r="U41" i="36"/>
  <c r="I41" i="36"/>
  <c r="U40" i="36"/>
  <c r="I40" i="36"/>
  <c r="U39" i="36"/>
  <c r="I39" i="36"/>
  <c r="U38" i="36"/>
  <c r="I38" i="36"/>
  <c r="U37" i="36"/>
  <c r="I37" i="36"/>
  <c r="U36" i="36"/>
  <c r="I36" i="36"/>
  <c r="U35" i="36"/>
  <c r="I35" i="36"/>
  <c r="U34" i="36"/>
  <c r="I34" i="36"/>
  <c r="U33" i="36"/>
  <c r="I33" i="36"/>
  <c r="U32" i="36"/>
  <c r="I32" i="36"/>
  <c r="U31" i="36"/>
  <c r="I31" i="36"/>
  <c r="U30" i="36"/>
  <c r="I30" i="36"/>
  <c r="U29" i="36"/>
  <c r="I29" i="36"/>
  <c r="U28" i="36"/>
  <c r="I28" i="36"/>
  <c r="U27" i="36"/>
  <c r="I27" i="36"/>
  <c r="U26" i="36"/>
  <c r="I26" i="36"/>
  <c r="U25" i="36"/>
  <c r="I25" i="36"/>
  <c r="U24" i="36"/>
  <c r="I24" i="36"/>
  <c r="U23" i="36"/>
  <c r="I23" i="36"/>
  <c r="U22" i="36"/>
  <c r="I22" i="36"/>
  <c r="U21" i="36"/>
  <c r="I21" i="36"/>
  <c r="U20" i="36"/>
  <c r="I20" i="36"/>
  <c r="U19" i="36"/>
  <c r="I19" i="36"/>
  <c r="U18" i="36"/>
  <c r="I18" i="36"/>
  <c r="U17" i="36"/>
  <c r="I17" i="36"/>
  <c r="U16" i="36"/>
  <c r="I16" i="36"/>
  <c r="U15" i="36"/>
  <c r="I15" i="36"/>
  <c r="U14" i="36"/>
  <c r="I14" i="36"/>
  <c r="U13" i="36"/>
  <c r="I13" i="36"/>
  <c r="U12" i="36"/>
  <c r="I12" i="36"/>
  <c r="U11" i="36"/>
  <c r="I11" i="36"/>
  <c r="U10" i="36"/>
  <c r="I10" i="36"/>
  <c r="U9" i="36"/>
  <c r="I9" i="36"/>
  <c r="U8" i="36"/>
  <c r="I8" i="36"/>
  <c r="U7" i="36"/>
  <c r="I7" i="36"/>
  <c r="U6" i="36"/>
  <c r="I6" i="36"/>
  <c r="U5" i="36"/>
  <c r="I5" i="36"/>
  <c r="U4" i="36"/>
  <c r="I4" i="36"/>
  <c r="U3" i="36"/>
  <c r="I3" i="36"/>
  <c r="U2" i="36"/>
  <c r="I2" i="36"/>
  <c r="Z1" i="36"/>
  <c r="Y1" i="36"/>
  <c r="X1" i="36"/>
  <c r="W1" i="36"/>
  <c r="V1" i="36"/>
  <c r="U1" i="36"/>
  <c r="T1" i="36"/>
  <c r="S1" i="36"/>
  <c r="R1" i="36"/>
  <c r="Q1" i="36"/>
  <c r="P1" i="36"/>
  <c r="O1" i="36"/>
  <c r="N1" i="36"/>
  <c r="M1" i="36"/>
  <c r="L1" i="36"/>
  <c r="K1" i="36"/>
  <c r="J1" i="36"/>
  <c r="I1" i="36"/>
  <c r="H1" i="36"/>
  <c r="G1" i="36"/>
  <c r="F1" i="36"/>
  <c r="E1" i="36"/>
  <c r="D1" i="36"/>
  <c r="C1" i="36"/>
  <c r="B1" i="36"/>
  <c r="A1" i="36"/>
  <c r="U56" i="35"/>
  <c r="I56" i="35"/>
  <c r="U55" i="35"/>
  <c r="I55" i="35"/>
  <c r="U54" i="35"/>
  <c r="I54" i="35"/>
  <c r="U53" i="35"/>
  <c r="I53" i="35"/>
  <c r="U52" i="35"/>
  <c r="I52" i="35"/>
  <c r="U51" i="35"/>
  <c r="I51" i="35"/>
  <c r="U50" i="35"/>
  <c r="I50" i="35"/>
  <c r="U49" i="35"/>
  <c r="I49" i="35"/>
  <c r="U48" i="35"/>
  <c r="I48" i="35"/>
  <c r="U47" i="35"/>
  <c r="I47" i="35"/>
  <c r="U46" i="35"/>
  <c r="I46" i="35"/>
  <c r="U45" i="35"/>
  <c r="I45" i="35"/>
  <c r="U44" i="35"/>
  <c r="I44" i="35"/>
  <c r="U43" i="35"/>
  <c r="I43" i="35"/>
  <c r="U42" i="35"/>
  <c r="I42" i="35"/>
  <c r="U41" i="35"/>
  <c r="I41" i="35"/>
  <c r="U40" i="35"/>
  <c r="I40" i="35"/>
  <c r="U39" i="35"/>
  <c r="I39" i="35"/>
  <c r="U38" i="35"/>
  <c r="I38" i="35"/>
  <c r="U37" i="35"/>
  <c r="I37" i="35"/>
  <c r="U36" i="35"/>
  <c r="I36" i="35"/>
  <c r="U35" i="35"/>
  <c r="I35" i="35"/>
  <c r="U34" i="35"/>
  <c r="I34" i="35"/>
  <c r="U33" i="35"/>
  <c r="I33" i="35"/>
  <c r="U32" i="35"/>
  <c r="I32" i="35"/>
  <c r="U31" i="35"/>
  <c r="I31" i="35"/>
  <c r="U30" i="35"/>
  <c r="I30" i="35"/>
  <c r="U29" i="35"/>
  <c r="I29" i="35"/>
  <c r="U28" i="35"/>
  <c r="I28" i="35"/>
  <c r="U27" i="35"/>
  <c r="I27" i="35"/>
  <c r="U26" i="35"/>
  <c r="I26" i="35"/>
  <c r="U25" i="35"/>
  <c r="I25" i="35"/>
  <c r="U24" i="35"/>
  <c r="I24" i="35"/>
  <c r="U23" i="35"/>
  <c r="I23" i="35"/>
  <c r="U22" i="35"/>
  <c r="I22" i="35"/>
  <c r="U21" i="35"/>
  <c r="I21" i="35"/>
  <c r="U20" i="35"/>
  <c r="I20" i="35"/>
  <c r="U19" i="35"/>
  <c r="I19" i="35"/>
  <c r="U18" i="35"/>
  <c r="I18" i="35"/>
  <c r="U17" i="35"/>
  <c r="I17" i="35"/>
  <c r="U16" i="35"/>
  <c r="I16" i="35"/>
  <c r="U15" i="35"/>
  <c r="I15" i="35"/>
  <c r="U14" i="35"/>
  <c r="I14" i="35"/>
  <c r="U13" i="35"/>
  <c r="I13" i="35"/>
  <c r="U12" i="35"/>
  <c r="I12" i="35"/>
  <c r="U11" i="35"/>
  <c r="I11" i="35"/>
  <c r="U10" i="35"/>
  <c r="I10" i="35"/>
  <c r="U9" i="35"/>
  <c r="I9" i="35"/>
  <c r="U8" i="35"/>
  <c r="I8" i="35"/>
  <c r="U7" i="35"/>
  <c r="I7" i="35"/>
  <c r="U6" i="35"/>
  <c r="I6" i="35"/>
  <c r="U5" i="35"/>
  <c r="I5" i="35"/>
  <c r="U4" i="35"/>
  <c r="I4" i="35"/>
  <c r="U3" i="35"/>
  <c r="I3" i="35"/>
  <c r="U2" i="35"/>
  <c r="I2" i="35"/>
  <c r="Z1" i="35"/>
  <c r="Y1" i="35"/>
  <c r="X1" i="35"/>
  <c r="W1" i="35"/>
  <c r="V1" i="35"/>
  <c r="U1" i="35"/>
  <c r="T1" i="35"/>
  <c r="S1" i="35"/>
  <c r="R1" i="35"/>
  <c r="Q1" i="35"/>
  <c r="P1" i="35"/>
  <c r="O1" i="35"/>
  <c r="N1" i="35"/>
  <c r="M1" i="35"/>
  <c r="L1" i="35"/>
  <c r="K1" i="35"/>
  <c r="J1" i="35"/>
  <c r="I1" i="35"/>
  <c r="H1" i="35"/>
  <c r="G1" i="35"/>
  <c r="F1" i="35"/>
  <c r="E1" i="35"/>
  <c r="D1" i="35"/>
  <c r="C1" i="35"/>
  <c r="B1" i="35"/>
  <c r="A1" i="35"/>
  <c r="U56" i="34"/>
  <c r="I56" i="34"/>
  <c r="U55" i="34"/>
  <c r="I55" i="34"/>
  <c r="U54" i="34"/>
  <c r="I54" i="34"/>
  <c r="U53" i="34"/>
  <c r="I53" i="34"/>
  <c r="U52" i="34"/>
  <c r="I52" i="34"/>
  <c r="U51" i="34"/>
  <c r="I51" i="34"/>
  <c r="U50" i="34"/>
  <c r="I50" i="34"/>
  <c r="U49" i="34"/>
  <c r="I49" i="34"/>
  <c r="U48" i="34"/>
  <c r="I48" i="34"/>
  <c r="U47" i="34"/>
  <c r="I47" i="34"/>
  <c r="U46" i="34"/>
  <c r="I46" i="34"/>
  <c r="U45" i="34"/>
  <c r="I45" i="34"/>
  <c r="U44" i="34"/>
  <c r="I44" i="34"/>
  <c r="U43" i="34"/>
  <c r="I43" i="34"/>
  <c r="U42" i="34"/>
  <c r="I42" i="34"/>
  <c r="U41" i="34"/>
  <c r="I41" i="34"/>
  <c r="U40" i="34"/>
  <c r="I40" i="34"/>
  <c r="U39" i="34"/>
  <c r="I39" i="34"/>
  <c r="U38" i="34"/>
  <c r="I38" i="34"/>
  <c r="U37" i="34"/>
  <c r="I37" i="34"/>
  <c r="U36" i="34"/>
  <c r="I36" i="34"/>
  <c r="U35" i="34"/>
  <c r="I35" i="34"/>
  <c r="U34" i="34"/>
  <c r="I34" i="34"/>
  <c r="U33" i="34"/>
  <c r="I33" i="34"/>
  <c r="U32" i="34"/>
  <c r="I32" i="34"/>
  <c r="U31" i="34"/>
  <c r="I31" i="34"/>
  <c r="U30" i="34"/>
  <c r="I30" i="34"/>
  <c r="U29" i="34"/>
  <c r="I29" i="34"/>
  <c r="U28" i="34"/>
  <c r="I28" i="34"/>
  <c r="U27" i="34"/>
  <c r="I27" i="34"/>
  <c r="U26" i="34"/>
  <c r="I26" i="34"/>
  <c r="U25" i="34"/>
  <c r="I25" i="34"/>
  <c r="U24" i="34"/>
  <c r="I24" i="34"/>
  <c r="U23" i="34"/>
  <c r="I23" i="34"/>
  <c r="U22" i="34"/>
  <c r="I22" i="34"/>
  <c r="U21" i="34"/>
  <c r="I21" i="34"/>
  <c r="U20" i="34"/>
  <c r="I20" i="34"/>
  <c r="U19" i="34"/>
  <c r="I19" i="34"/>
  <c r="U18" i="34"/>
  <c r="I18" i="34"/>
  <c r="U17" i="34"/>
  <c r="I17" i="34"/>
  <c r="U16" i="34"/>
  <c r="I16" i="34"/>
  <c r="U15" i="34"/>
  <c r="I15" i="34"/>
  <c r="U14" i="34"/>
  <c r="I14" i="34"/>
  <c r="U13" i="34"/>
  <c r="I13" i="34"/>
  <c r="U12" i="34"/>
  <c r="I12" i="34"/>
  <c r="U11" i="34"/>
  <c r="I11" i="34"/>
  <c r="U10" i="34"/>
  <c r="I10" i="34"/>
  <c r="U9" i="34"/>
  <c r="I9" i="34"/>
  <c r="U8" i="34"/>
  <c r="I8" i="34"/>
  <c r="U7" i="34"/>
  <c r="I7" i="34"/>
  <c r="U6" i="34"/>
  <c r="I6" i="34"/>
  <c r="U5" i="34"/>
  <c r="I5" i="34"/>
  <c r="U4" i="34"/>
  <c r="I4" i="34"/>
  <c r="U3" i="34"/>
  <c r="I3" i="34"/>
  <c r="U2" i="34"/>
  <c r="I2" i="34"/>
  <c r="Z1" i="34"/>
  <c r="Y1" i="34"/>
  <c r="X1" i="34"/>
  <c r="W1" i="34"/>
  <c r="V1" i="34"/>
  <c r="U1" i="34"/>
  <c r="T1" i="34"/>
  <c r="S1" i="34"/>
  <c r="R1" i="34"/>
  <c r="Q1" i="34"/>
  <c r="P1" i="34"/>
  <c r="O1" i="34"/>
  <c r="N1" i="34"/>
  <c r="M1" i="34"/>
  <c r="L1" i="34"/>
  <c r="K1" i="34"/>
  <c r="J1" i="34"/>
  <c r="I1" i="34"/>
  <c r="H1" i="34"/>
  <c r="G1" i="34"/>
  <c r="F1" i="34"/>
  <c r="E1" i="34"/>
  <c r="D1" i="34"/>
  <c r="C1" i="34"/>
  <c r="B1" i="34"/>
  <c r="A1" i="34"/>
  <c r="U56" i="33"/>
  <c r="I56" i="33"/>
  <c r="U55" i="33"/>
  <c r="I55" i="33"/>
  <c r="U54" i="33"/>
  <c r="I54" i="33"/>
  <c r="U53" i="33"/>
  <c r="I53" i="33"/>
  <c r="U52" i="33"/>
  <c r="I52" i="33"/>
  <c r="U51" i="33"/>
  <c r="I51" i="33"/>
  <c r="U50" i="33"/>
  <c r="I50" i="33"/>
  <c r="U49" i="33"/>
  <c r="I49" i="33"/>
  <c r="U48" i="33"/>
  <c r="I48" i="33"/>
  <c r="U47" i="33"/>
  <c r="I47" i="33"/>
  <c r="U46" i="33"/>
  <c r="I46" i="33"/>
  <c r="U45" i="33"/>
  <c r="I45" i="33"/>
  <c r="U44" i="33"/>
  <c r="I44" i="33"/>
  <c r="U43" i="33"/>
  <c r="I43" i="33"/>
  <c r="U42" i="33"/>
  <c r="I42" i="33"/>
  <c r="U41" i="33"/>
  <c r="I41" i="33"/>
  <c r="U40" i="33"/>
  <c r="I40" i="33"/>
  <c r="U39" i="33"/>
  <c r="I39" i="33"/>
  <c r="U38" i="33"/>
  <c r="I38" i="33"/>
  <c r="U37" i="33"/>
  <c r="I37" i="33"/>
  <c r="U36" i="33"/>
  <c r="I36" i="33"/>
  <c r="U35" i="33"/>
  <c r="I35" i="33"/>
  <c r="U34" i="33"/>
  <c r="I34" i="33"/>
  <c r="U33" i="33"/>
  <c r="I33" i="33"/>
  <c r="U32" i="33"/>
  <c r="I32" i="33"/>
  <c r="U31" i="33"/>
  <c r="I31" i="33"/>
  <c r="U30" i="33"/>
  <c r="I30" i="33"/>
  <c r="U29" i="33"/>
  <c r="I29" i="33"/>
  <c r="U28" i="33"/>
  <c r="I28" i="33"/>
  <c r="U27" i="33"/>
  <c r="I27" i="33"/>
  <c r="U26" i="33"/>
  <c r="I26" i="33"/>
  <c r="U25" i="33"/>
  <c r="I25" i="33"/>
  <c r="U24" i="33"/>
  <c r="I24" i="33"/>
  <c r="U23" i="33"/>
  <c r="I23" i="33"/>
  <c r="U22" i="33"/>
  <c r="I22" i="33"/>
  <c r="U21" i="33"/>
  <c r="I21" i="33"/>
  <c r="U20" i="33"/>
  <c r="I20" i="33"/>
  <c r="U19" i="33"/>
  <c r="I19" i="33"/>
  <c r="U18" i="33"/>
  <c r="I18" i="33"/>
  <c r="U17" i="33"/>
  <c r="I17" i="33"/>
  <c r="U16" i="33"/>
  <c r="I16" i="33"/>
  <c r="U15" i="33"/>
  <c r="I15" i="33"/>
  <c r="U14" i="33"/>
  <c r="I14" i="33"/>
  <c r="U13" i="33"/>
  <c r="I13" i="33"/>
  <c r="U12" i="33"/>
  <c r="I12" i="33"/>
  <c r="U11" i="33"/>
  <c r="I11" i="33"/>
  <c r="U10" i="33"/>
  <c r="I10" i="33"/>
  <c r="U9" i="33"/>
  <c r="I9" i="33"/>
  <c r="U8" i="33"/>
  <c r="I8" i="33"/>
  <c r="U7" i="33"/>
  <c r="I7" i="33"/>
  <c r="U6" i="33"/>
  <c r="I6" i="33"/>
  <c r="U5" i="33"/>
  <c r="I5" i="33"/>
  <c r="U4" i="33"/>
  <c r="I4" i="33"/>
  <c r="U3" i="33"/>
  <c r="I3" i="33"/>
  <c r="U2" i="33"/>
  <c r="I2" i="33"/>
  <c r="Z1" i="33"/>
  <c r="Y1" i="33"/>
  <c r="X1" i="33"/>
  <c r="W1" i="33"/>
  <c r="V1" i="33"/>
  <c r="U1" i="33"/>
  <c r="T1" i="33"/>
  <c r="S1" i="33"/>
  <c r="R1" i="33"/>
  <c r="Q1" i="33"/>
  <c r="P1" i="33"/>
  <c r="O1" i="33"/>
  <c r="N1" i="33"/>
  <c r="M1" i="33"/>
  <c r="L1" i="33"/>
  <c r="K1" i="33"/>
  <c r="J1" i="33"/>
  <c r="I1" i="33"/>
  <c r="H1" i="33"/>
  <c r="G1" i="33"/>
  <c r="F1" i="33"/>
  <c r="E1" i="33"/>
  <c r="D1" i="33"/>
  <c r="C1" i="33"/>
  <c r="B1" i="33"/>
  <c r="A1" i="33"/>
  <c r="U56" i="32"/>
  <c r="I56" i="32"/>
  <c r="U55" i="32"/>
  <c r="I55" i="32"/>
  <c r="U54" i="32"/>
  <c r="I54" i="32"/>
  <c r="U53" i="32"/>
  <c r="I53" i="32"/>
  <c r="U52" i="32"/>
  <c r="I52" i="32"/>
  <c r="U51" i="32"/>
  <c r="I51" i="32"/>
  <c r="U50" i="32"/>
  <c r="I50" i="32"/>
  <c r="U49" i="32"/>
  <c r="I49" i="32"/>
  <c r="U48" i="32"/>
  <c r="I48" i="32"/>
  <c r="U47" i="32"/>
  <c r="I47" i="32"/>
  <c r="U46" i="32"/>
  <c r="I46" i="32"/>
  <c r="U45" i="32"/>
  <c r="I45" i="32"/>
  <c r="U44" i="32"/>
  <c r="I44" i="32"/>
  <c r="U43" i="32"/>
  <c r="I43" i="32"/>
  <c r="U42" i="32"/>
  <c r="I42" i="32"/>
  <c r="U41" i="32"/>
  <c r="I41" i="32"/>
  <c r="U40" i="32"/>
  <c r="I40" i="32"/>
  <c r="U39" i="32"/>
  <c r="I39" i="32"/>
  <c r="U38" i="32"/>
  <c r="I38" i="32"/>
  <c r="U37" i="32"/>
  <c r="I37" i="32"/>
  <c r="U36" i="32"/>
  <c r="I36" i="32"/>
  <c r="U35" i="32"/>
  <c r="I35" i="32"/>
  <c r="U34" i="32"/>
  <c r="I34" i="32"/>
  <c r="U33" i="32"/>
  <c r="I33" i="32"/>
  <c r="U32" i="32"/>
  <c r="I32" i="32"/>
  <c r="U31" i="32"/>
  <c r="I31" i="32"/>
  <c r="U30" i="32"/>
  <c r="I30" i="32"/>
  <c r="U29" i="32"/>
  <c r="I29" i="32"/>
  <c r="U28" i="32"/>
  <c r="I28" i="32"/>
  <c r="U27" i="32"/>
  <c r="I27" i="32"/>
  <c r="U26" i="32"/>
  <c r="I26" i="32"/>
  <c r="U25" i="32"/>
  <c r="I25" i="32"/>
  <c r="U24" i="32"/>
  <c r="I24" i="32"/>
  <c r="U23" i="32"/>
  <c r="I23" i="32"/>
  <c r="U22" i="32"/>
  <c r="I22" i="32"/>
  <c r="U21" i="32"/>
  <c r="I21" i="32"/>
  <c r="U20" i="32"/>
  <c r="I20" i="32"/>
  <c r="U19" i="32"/>
  <c r="I19" i="32"/>
  <c r="U18" i="32"/>
  <c r="I18" i="32"/>
  <c r="U17" i="32"/>
  <c r="I17" i="32"/>
  <c r="U16" i="32"/>
  <c r="I16" i="32"/>
  <c r="U15" i="32"/>
  <c r="I15" i="32"/>
  <c r="U14" i="32"/>
  <c r="I14" i="32"/>
  <c r="U13" i="32"/>
  <c r="I13" i="32"/>
  <c r="U12" i="32"/>
  <c r="I12" i="32"/>
  <c r="U11" i="32"/>
  <c r="I11" i="32"/>
  <c r="U10" i="32"/>
  <c r="I10" i="32"/>
  <c r="U9" i="32"/>
  <c r="I9" i="32"/>
  <c r="U8" i="32"/>
  <c r="I8" i="32"/>
  <c r="U7" i="32"/>
  <c r="I7" i="32"/>
  <c r="U6" i="32"/>
  <c r="I6" i="32"/>
  <c r="U5" i="32"/>
  <c r="I5" i="32"/>
  <c r="U4" i="32"/>
  <c r="I4" i="32"/>
  <c r="U3" i="32"/>
  <c r="I3" i="32"/>
  <c r="U2" i="32"/>
  <c r="I2" i="32"/>
  <c r="Z1" i="32"/>
  <c r="Y1" i="32"/>
  <c r="X1" i="32"/>
  <c r="W1" i="32"/>
  <c r="V1" i="32"/>
  <c r="U1" i="32"/>
  <c r="T1" i="32"/>
  <c r="S1" i="32"/>
  <c r="R1" i="32"/>
  <c r="Q1" i="32"/>
  <c r="P1" i="32"/>
  <c r="O1" i="32"/>
  <c r="N1" i="32"/>
  <c r="M1" i="32"/>
  <c r="L1" i="32"/>
  <c r="K1" i="32"/>
  <c r="J1" i="32"/>
  <c r="I1" i="32"/>
  <c r="H1" i="32"/>
  <c r="G1" i="32"/>
  <c r="F1" i="32"/>
  <c r="E1" i="32"/>
  <c r="D1" i="32"/>
  <c r="C1" i="32"/>
  <c r="B1" i="32"/>
  <c r="A1" i="32"/>
  <c r="U56" i="31"/>
  <c r="I56" i="31"/>
  <c r="U55" i="31"/>
  <c r="I55" i="31"/>
  <c r="U54" i="31"/>
  <c r="I54" i="31"/>
  <c r="U53" i="31"/>
  <c r="I53" i="31"/>
  <c r="U52" i="31"/>
  <c r="I52" i="31"/>
  <c r="U51" i="31"/>
  <c r="I51" i="31"/>
  <c r="U50" i="31"/>
  <c r="I50" i="31"/>
  <c r="U49" i="31"/>
  <c r="I49" i="31"/>
  <c r="U48" i="31"/>
  <c r="I48" i="31"/>
  <c r="U47" i="31"/>
  <c r="I47" i="31"/>
  <c r="U46" i="31"/>
  <c r="I46" i="31"/>
  <c r="U45" i="31"/>
  <c r="I45" i="31"/>
  <c r="U44" i="31"/>
  <c r="I44" i="31"/>
  <c r="U43" i="31"/>
  <c r="I43" i="31"/>
  <c r="U42" i="31"/>
  <c r="I42" i="31"/>
  <c r="U41" i="31"/>
  <c r="I41" i="31"/>
  <c r="U40" i="31"/>
  <c r="I40" i="31"/>
  <c r="U39" i="31"/>
  <c r="I39" i="31"/>
  <c r="U38" i="31"/>
  <c r="I38" i="31"/>
  <c r="U37" i="31"/>
  <c r="I37" i="31"/>
  <c r="U36" i="31"/>
  <c r="I36" i="31"/>
  <c r="U35" i="31"/>
  <c r="I35" i="31"/>
  <c r="U34" i="31"/>
  <c r="I34" i="31"/>
  <c r="U33" i="31"/>
  <c r="I33" i="31"/>
  <c r="U32" i="31"/>
  <c r="I32" i="31"/>
  <c r="U31" i="31"/>
  <c r="I31" i="31"/>
  <c r="U30" i="31"/>
  <c r="I30" i="31"/>
  <c r="U29" i="31"/>
  <c r="I29" i="31"/>
  <c r="U28" i="31"/>
  <c r="I28" i="31"/>
  <c r="U27" i="31"/>
  <c r="I27" i="31"/>
  <c r="U26" i="31"/>
  <c r="I26" i="31"/>
  <c r="U25" i="31"/>
  <c r="I25" i="31"/>
  <c r="U24" i="31"/>
  <c r="I24" i="31"/>
  <c r="U23" i="31"/>
  <c r="I23" i="31"/>
  <c r="U22" i="31"/>
  <c r="I22" i="31"/>
  <c r="U21" i="31"/>
  <c r="I21" i="31"/>
  <c r="U20" i="31"/>
  <c r="I20" i="31"/>
  <c r="U19" i="31"/>
  <c r="I19" i="31"/>
  <c r="U18" i="31"/>
  <c r="I18" i="31"/>
  <c r="U17" i="31"/>
  <c r="I17" i="31"/>
  <c r="U16" i="31"/>
  <c r="I16" i="31"/>
  <c r="U15" i="31"/>
  <c r="I15" i="31"/>
  <c r="U14" i="31"/>
  <c r="I14" i="31"/>
  <c r="U13" i="31"/>
  <c r="I13" i="31"/>
  <c r="U12" i="31"/>
  <c r="I12" i="31"/>
  <c r="U11" i="31"/>
  <c r="I11" i="31"/>
  <c r="U10" i="31"/>
  <c r="I10" i="31"/>
  <c r="U9" i="31"/>
  <c r="I9" i="31"/>
  <c r="U8" i="31"/>
  <c r="I8" i="31"/>
  <c r="U7" i="31"/>
  <c r="I7" i="31"/>
  <c r="U6" i="31"/>
  <c r="I6" i="31"/>
  <c r="U5" i="31"/>
  <c r="I5" i="31"/>
  <c r="U4" i="31"/>
  <c r="I4" i="31"/>
  <c r="U3" i="31"/>
  <c r="I3" i="31"/>
  <c r="U2" i="31"/>
  <c r="I2" i="31"/>
  <c r="Z1" i="31"/>
  <c r="Y1" i="31"/>
  <c r="X1" i="31"/>
  <c r="W1" i="31"/>
  <c r="V1" i="31"/>
  <c r="U1" i="31"/>
  <c r="T1" i="31"/>
  <c r="S1" i="31"/>
  <c r="R1" i="31"/>
  <c r="Q1" i="31"/>
  <c r="P1" i="31"/>
  <c r="O1" i="31"/>
  <c r="N1" i="31"/>
  <c r="M1" i="31"/>
  <c r="L1" i="31"/>
  <c r="K1" i="31"/>
  <c r="J1" i="31"/>
  <c r="I1" i="31"/>
  <c r="H1" i="31"/>
  <c r="G1" i="31"/>
  <c r="F1" i="31"/>
  <c r="E1" i="31"/>
  <c r="D1" i="31"/>
  <c r="C1" i="31"/>
  <c r="B1" i="31"/>
  <c r="A1" i="31"/>
  <c r="U56" i="30"/>
  <c r="I56" i="30"/>
  <c r="U55" i="30"/>
  <c r="I55" i="30"/>
  <c r="U54" i="30"/>
  <c r="I54" i="30"/>
  <c r="U53" i="30"/>
  <c r="I53" i="30"/>
  <c r="U52" i="30"/>
  <c r="I52" i="30"/>
  <c r="U51" i="30"/>
  <c r="I51" i="30"/>
  <c r="U50" i="30"/>
  <c r="I50" i="30"/>
  <c r="U49" i="30"/>
  <c r="I49" i="30"/>
  <c r="U48" i="30"/>
  <c r="I48" i="30"/>
  <c r="U47" i="30"/>
  <c r="I47" i="30"/>
  <c r="U46" i="30"/>
  <c r="I46" i="30"/>
  <c r="U45" i="30"/>
  <c r="I45" i="30"/>
  <c r="U44" i="30"/>
  <c r="I44" i="30"/>
  <c r="U43" i="30"/>
  <c r="I43" i="30"/>
  <c r="U42" i="30"/>
  <c r="I42" i="30"/>
  <c r="U41" i="30"/>
  <c r="I41" i="30"/>
  <c r="U40" i="30"/>
  <c r="I40" i="30"/>
  <c r="U39" i="30"/>
  <c r="I39" i="30"/>
  <c r="U38" i="30"/>
  <c r="I38" i="30"/>
  <c r="U37" i="30"/>
  <c r="I37" i="30"/>
  <c r="U36" i="30"/>
  <c r="I36" i="30"/>
  <c r="U35" i="30"/>
  <c r="I35" i="30"/>
  <c r="U34" i="30"/>
  <c r="I34" i="30"/>
  <c r="U33" i="30"/>
  <c r="I33" i="30"/>
  <c r="U32" i="30"/>
  <c r="I32" i="30"/>
  <c r="U31" i="30"/>
  <c r="I31" i="30"/>
  <c r="U30" i="30"/>
  <c r="I30" i="30"/>
  <c r="U29" i="30"/>
  <c r="I29" i="30"/>
  <c r="U28" i="30"/>
  <c r="I28" i="30"/>
  <c r="U27" i="30"/>
  <c r="I27" i="30"/>
  <c r="U26" i="30"/>
  <c r="I26" i="30"/>
  <c r="U25" i="30"/>
  <c r="I25" i="30"/>
  <c r="U24" i="30"/>
  <c r="I24" i="30"/>
  <c r="U23" i="30"/>
  <c r="I23" i="30"/>
  <c r="U22" i="30"/>
  <c r="I22" i="30"/>
  <c r="U21" i="30"/>
  <c r="I21" i="30"/>
  <c r="U20" i="30"/>
  <c r="I20" i="30"/>
  <c r="U19" i="30"/>
  <c r="I19" i="30"/>
  <c r="U18" i="30"/>
  <c r="I18" i="30"/>
  <c r="U17" i="30"/>
  <c r="I17" i="30"/>
  <c r="U16" i="30"/>
  <c r="I16" i="30"/>
  <c r="U15" i="30"/>
  <c r="I15" i="30"/>
  <c r="U14" i="30"/>
  <c r="I14" i="30"/>
  <c r="U13" i="30"/>
  <c r="I13" i="30"/>
  <c r="U12" i="30"/>
  <c r="I12" i="30"/>
  <c r="U11" i="30"/>
  <c r="I11" i="30"/>
  <c r="U10" i="30"/>
  <c r="I10" i="30"/>
  <c r="U9" i="30"/>
  <c r="I9" i="30"/>
  <c r="U8" i="30"/>
  <c r="I8" i="30"/>
  <c r="U7" i="30"/>
  <c r="I7" i="30"/>
  <c r="U6" i="30"/>
  <c r="I6" i="30"/>
  <c r="U5" i="30"/>
  <c r="I5" i="30"/>
  <c r="U4" i="30"/>
  <c r="I4" i="30"/>
  <c r="U3" i="30"/>
  <c r="I3" i="30"/>
  <c r="U2" i="30"/>
  <c r="I2" i="30"/>
  <c r="Z1" i="30"/>
  <c r="Y1" i="30"/>
  <c r="X1" i="30"/>
  <c r="W1" i="30"/>
  <c r="V1" i="30"/>
  <c r="U1" i="30"/>
  <c r="T1" i="30"/>
  <c r="S1" i="30"/>
  <c r="R1" i="30"/>
  <c r="Q1" i="30"/>
  <c r="P1" i="30"/>
  <c r="O1" i="30"/>
  <c r="N1" i="30"/>
  <c r="M1" i="30"/>
  <c r="L1" i="30"/>
  <c r="K1" i="30"/>
  <c r="J1" i="30"/>
  <c r="I1" i="30"/>
  <c r="H1" i="30"/>
  <c r="G1" i="30"/>
  <c r="F1" i="30"/>
  <c r="E1" i="30"/>
  <c r="D1" i="30"/>
  <c r="C1" i="30"/>
  <c r="B1" i="30"/>
  <c r="A1" i="30"/>
  <c r="U56" i="29"/>
  <c r="I56" i="29"/>
  <c r="U55" i="29"/>
  <c r="I55" i="29"/>
  <c r="U54" i="29"/>
  <c r="I54" i="29"/>
  <c r="U53" i="29"/>
  <c r="I53" i="29"/>
  <c r="U52" i="29"/>
  <c r="I52" i="29"/>
  <c r="U51" i="29"/>
  <c r="I51" i="29"/>
  <c r="U50" i="29"/>
  <c r="I50" i="29"/>
  <c r="U49" i="29"/>
  <c r="I49" i="29"/>
  <c r="U48" i="29"/>
  <c r="I48" i="29"/>
  <c r="U47" i="29"/>
  <c r="I47" i="29"/>
  <c r="U46" i="29"/>
  <c r="I46" i="29"/>
  <c r="U45" i="29"/>
  <c r="I45" i="29"/>
  <c r="U44" i="29"/>
  <c r="I44" i="29"/>
  <c r="U43" i="29"/>
  <c r="I43" i="29"/>
  <c r="U42" i="29"/>
  <c r="I42" i="29"/>
  <c r="U41" i="29"/>
  <c r="I41" i="29"/>
  <c r="U40" i="29"/>
  <c r="I40" i="29"/>
  <c r="U39" i="29"/>
  <c r="I39" i="29"/>
  <c r="U38" i="29"/>
  <c r="I38" i="29"/>
  <c r="U37" i="29"/>
  <c r="I37" i="29"/>
  <c r="U36" i="29"/>
  <c r="I36" i="29"/>
  <c r="U35" i="29"/>
  <c r="I35" i="29"/>
  <c r="U34" i="29"/>
  <c r="I34" i="29"/>
  <c r="U33" i="29"/>
  <c r="I33" i="29"/>
  <c r="U32" i="29"/>
  <c r="I32" i="29"/>
  <c r="U31" i="29"/>
  <c r="I31" i="29"/>
  <c r="U30" i="29"/>
  <c r="I30" i="29"/>
  <c r="U29" i="29"/>
  <c r="I29" i="29"/>
  <c r="U28" i="29"/>
  <c r="I28" i="29"/>
  <c r="U27" i="29"/>
  <c r="I27" i="29"/>
  <c r="U26" i="29"/>
  <c r="I26" i="29"/>
  <c r="U25" i="29"/>
  <c r="I25" i="29"/>
  <c r="U24" i="29"/>
  <c r="I24" i="29"/>
  <c r="U23" i="29"/>
  <c r="I23" i="29"/>
  <c r="U22" i="29"/>
  <c r="I22" i="29"/>
  <c r="U21" i="29"/>
  <c r="I21" i="29"/>
  <c r="U20" i="29"/>
  <c r="I20" i="29"/>
  <c r="U19" i="29"/>
  <c r="I19" i="29"/>
  <c r="U18" i="29"/>
  <c r="I18" i="29"/>
  <c r="U17" i="29"/>
  <c r="I17" i="29"/>
  <c r="U16" i="29"/>
  <c r="I16" i="29"/>
  <c r="U15" i="29"/>
  <c r="I15" i="29"/>
  <c r="U14" i="29"/>
  <c r="I14" i="29"/>
  <c r="U13" i="29"/>
  <c r="I13" i="29"/>
  <c r="U12" i="29"/>
  <c r="I12" i="29"/>
  <c r="U11" i="29"/>
  <c r="I11" i="29"/>
  <c r="U10" i="29"/>
  <c r="I10" i="29"/>
  <c r="U9" i="29"/>
  <c r="I9" i="29"/>
  <c r="U8" i="29"/>
  <c r="I8" i="29"/>
  <c r="U7" i="29"/>
  <c r="I7" i="29"/>
  <c r="U6" i="29"/>
  <c r="I6" i="29"/>
  <c r="U5" i="29"/>
  <c r="I5" i="29"/>
  <c r="U4" i="29"/>
  <c r="I4" i="29"/>
  <c r="U3" i="29"/>
  <c r="I3" i="29"/>
  <c r="U2" i="29"/>
  <c r="I2" i="29"/>
  <c r="Z1" i="29"/>
  <c r="Y1" i="29"/>
  <c r="X1" i="29"/>
  <c r="W1" i="29"/>
  <c r="V1" i="29"/>
  <c r="U1" i="29"/>
  <c r="T1" i="29"/>
  <c r="S1" i="29"/>
  <c r="R1" i="29"/>
  <c r="Q1" i="29"/>
  <c r="P1" i="29"/>
  <c r="O1" i="29"/>
  <c r="N1" i="29"/>
  <c r="M1" i="29"/>
  <c r="L1" i="29"/>
  <c r="K1" i="29"/>
  <c r="J1" i="29"/>
  <c r="I1" i="29"/>
  <c r="H1" i="29"/>
  <c r="G1" i="29"/>
  <c r="F1" i="29"/>
  <c r="E1" i="29"/>
  <c r="D1" i="29"/>
  <c r="C1" i="29"/>
  <c r="B1" i="29"/>
  <c r="A1" i="29"/>
  <c r="U56" i="28"/>
  <c r="I56" i="28"/>
  <c r="U55" i="28"/>
  <c r="I55" i="28"/>
  <c r="U54" i="28"/>
  <c r="I54" i="28"/>
  <c r="U53" i="28"/>
  <c r="I53" i="28"/>
  <c r="U52" i="28"/>
  <c r="I52" i="28"/>
  <c r="U51" i="28"/>
  <c r="I51" i="28"/>
  <c r="U50" i="28"/>
  <c r="I50" i="28"/>
  <c r="U49" i="28"/>
  <c r="I49" i="28"/>
  <c r="U48" i="28"/>
  <c r="I48" i="28"/>
  <c r="U47" i="28"/>
  <c r="I47" i="28"/>
  <c r="U46" i="28"/>
  <c r="I46" i="28"/>
  <c r="U45" i="28"/>
  <c r="I45" i="28"/>
  <c r="U44" i="28"/>
  <c r="I44" i="28"/>
  <c r="U43" i="28"/>
  <c r="I43" i="28"/>
  <c r="U42" i="28"/>
  <c r="I42" i="28"/>
  <c r="U41" i="28"/>
  <c r="I41" i="28"/>
  <c r="U40" i="28"/>
  <c r="I40" i="28"/>
  <c r="U39" i="28"/>
  <c r="I39" i="28"/>
  <c r="U38" i="28"/>
  <c r="I38" i="28"/>
  <c r="U37" i="28"/>
  <c r="I37" i="28"/>
  <c r="U36" i="28"/>
  <c r="I36" i="28"/>
  <c r="U35" i="28"/>
  <c r="I35" i="28"/>
  <c r="U34" i="28"/>
  <c r="I34" i="28"/>
  <c r="U33" i="28"/>
  <c r="I33" i="28"/>
  <c r="U32" i="28"/>
  <c r="I32" i="28"/>
  <c r="U31" i="28"/>
  <c r="I31" i="28"/>
  <c r="U30" i="28"/>
  <c r="I30" i="28"/>
  <c r="U29" i="28"/>
  <c r="I29" i="28"/>
  <c r="U28" i="28"/>
  <c r="I28" i="28"/>
  <c r="U27" i="28"/>
  <c r="I27" i="28"/>
  <c r="U26" i="28"/>
  <c r="I26" i="28"/>
  <c r="U25" i="28"/>
  <c r="I25" i="28"/>
  <c r="U24" i="28"/>
  <c r="I24" i="28"/>
  <c r="U23" i="28"/>
  <c r="I23" i="28"/>
  <c r="U22" i="28"/>
  <c r="I22" i="28"/>
  <c r="U21" i="28"/>
  <c r="I21" i="28"/>
  <c r="U20" i="28"/>
  <c r="I20" i="28"/>
  <c r="U19" i="28"/>
  <c r="I19" i="28"/>
  <c r="U18" i="28"/>
  <c r="I18" i="28"/>
  <c r="U17" i="28"/>
  <c r="I17" i="28"/>
  <c r="U16" i="28"/>
  <c r="I16" i="28"/>
  <c r="U15" i="28"/>
  <c r="I15" i="28"/>
  <c r="U14" i="28"/>
  <c r="I14" i="28"/>
  <c r="U13" i="28"/>
  <c r="I13" i="28"/>
  <c r="U12" i="28"/>
  <c r="I12" i="28"/>
  <c r="U11" i="28"/>
  <c r="I11" i="28"/>
  <c r="U10" i="28"/>
  <c r="I10" i="28"/>
  <c r="U9" i="28"/>
  <c r="I9" i="28"/>
  <c r="U8" i="28"/>
  <c r="I8" i="28"/>
  <c r="U7" i="28"/>
  <c r="I7" i="28"/>
  <c r="U6" i="28"/>
  <c r="I6" i="28"/>
  <c r="U5" i="28"/>
  <c r="I5" i="28"/>
  <c r="U4" i="28"/>
  <c r="I4" i="28"/>
  <c r="U3" i="28"/>
  <c r="I3" i="28"/>
  <c r="U2" i="28"/>
  <c r="I2" i="28"/>
  <c r="Z1" i="28"/>
  <c r="Y1" i="28"/>
  <c r="X1" i="28"/>
  <c r="W1" i="28"/>
  <c r="V1" i="28"/>
  <c r="U1" i="28"/>
  <c r="T1" i="28"/>
  <c r="S1" i="28"/>
  <c r="R1" i="28"/>
  <c r="Q1" i="28"/>
  <c r="P1" i="28"/>
  <c r="O1" i="28"/>
  <c r="N1" i="28"/>
  <c r="M1" i="28"/>
  <c r="L1" i="28"/>
  <c r="K1" i="28"/>
  <c r="J1" i="28"/>
  <c r="I1" i="28"/>
  <c r="H1" i="28"/>
  <c r="G1" i="28"/>
  <c r="F1" i="28"/>
  <c r="E1" i="28"/>
  <c r="D1" i="28"/>
  <c r="C1" i="28"/>
  <c r="B1" i="28"/>
  <c r="A1" i="28"/>
  <c r="U56" i="27"/>
  <c r="I56" i="27"/>
  <c r="U55" i="27"/>
  <c r="I55" i="27"/>
  <c r="U54" i="27"/>
  <c r="I54" i="27"/>
  <c r="U53" i="27"/>
  <c r="I53" i="27"/>
  <c r="U52" i="27"/>
  <c r="I52" i="27"/>
  <c r="U51" i="27"/>
  <c r="I51" i="27"/>
  <c r="U50" i="27"/>
  <c r="I50" i="27"/>
  <c r="U49" i="27"/>
  <c r="I49" i="27"/>
  <c r="U48" i="27"/>
  <c r="I48" i="27"/>
  <c r="U47" i="27"/>
  <c r="I47" i="27"/>
  <c r="U46" i="27"/>
  <c r="I46" i="27"/>
  <c r="U45" i="27"/>
  <c r="I45" i="27"/>
  <c r="U44" i="27"/>
  <c r="I44" i="27"/>
  <c r="U43" i="27"/>
  <c r="I43" i="27"/>
  <c r="U42" i="27"/>
  <c r="I42" i="27"/>
  <c r="U41" i="27"/>
  <c r="I41" i="27"/>
  <c r="U40" i="27"/>
  <c r="I40" i="27"/>
  <c r="U39" i="27"/>
  <c r="I39" i="27"/>
  <c r="U38" i="27"/>
  <c r="I38" i="27"/>
  <c r="U37" i="27"/>
  <c r="I37" i="27"/>
  <c r="U36" i="27"/>
  <c r="I36" i="27"/>
  <c r="U35" i="27"/>
  <c r="I35" i="27"/>
  <c r="U34" i="27"/>
  <c r="I34" i="27"/>
  <c r="U33" i="27"/>
  <c r="I33" i="27"/>
  <c r="U32" i="27"/>
  <c r="I32" i="27"/>
  <c r="U31" i="27"/>
  <c r="I31" i="27"/>
  <c r="U30" i="27"/>
  <c r="I30" i="27"/>
  <c r="U29" i="27"/>
  <c r="I29" i="27"/>
  <c r="U28" i="27"/>
  <c r="I28" i="27"/>
  <c r="U27" i="27"/>
  <c r="I27" i="27"/>
  <c r="U26" i="27"/>
  <c r="I26" i="27"/>
  <c r="U25" i="27"/>
  <c r="I25" i="27"/>
  <c r="U24" i="27"/>
  <c r="I24" i="27"/>
  <c r="U23" i="27"/>
  <c r="I23" i="27"/>
  <c r="U22" i="27"/>
  <c r="I22" i="27"/>
  <c r="U21" i="27"/>
  <c r="I21" i="27"/>
  <c r="U20" i="27"/>
  <c r="I20" i="27"/>
  <c r="U19" i="27"/>
  <c r="I19" i="27"/>
  <c r="U18" i="27"/>
  <c r="I18" i="27"/>
  <c r="U17" i="27"/>
  <c r="I17" i="27"/>
  <c r="U16" i="27"/>
  <c r="I16" i="27"/>
  <c r="U15" i="27"/>
  <c r="I15" i="27"/>
  <c r="U14" i="27"/>
  <c r="I14" i="27"/>
  <c r="U13" i="27"/>
  <c r="I13" i="27"/>
  <c r="U12" i="27"/>
  <c r="I12" i="27"/>
  <c r="U11" i="27"/>
  <c r="I11" i="27"/>
  <c r="U10" i="27"/>
  <c r="I10" i="27"/>
  <c r="U9" i="27"/>
  <c r="I9" i="27"/>
  <c r="U8" i="27"/>
  <c r="I8" i="27"/>
  <c r="U7" i="27"/>
  <c r="I7" i="27"/>
  <c r="U6" i="27"/>
  <c r="I6" i="27"/>
  <c r="U5" i="27"/>
  <c r="I5" i="27"/>
  <c r="U4" i="27"/>
  <c r="I4" i="27"/>
  <c r="U3" i="27"/>
  <c r="I3" i="27"/>
  <c r="U2" i="27"/>
  <c r="I2" i="27"/>
  <c r="Z1" i="27"/>
  <c r="Y1" i="27"/>
  <c r="X1" i="27"/>
  <c r="W1" i="27"/>
  <c r="V1" i="27"/>
  <c r="U1" i="27"/>
  <c r="T1" i="27"/>
  <c r="S1" i="27"/>
  <c r="R1" i="27"/>
  <c r="Q1" i="27"/>
  <c r="P1" i="27"/>
  <c r="O1" i="27"/>
  <c r="N1" i="27"/>
  <c r="M1" i="27"/>
  <c r="L1" i="27"/>
  <c r="K1" i="27"/>
  <c r="J1" i="27"/>
  <c r="I1" i="27"/>
  <c r="H1" i="27"/>
  <c r="G1" i="27"/>
  <c r="F1" i="27"/>
  <c r="E1" i="27"/>
  <c r="D1" i="27"/>
  <c r="C1" i="27"/>
  <c r="B1" i="27"/>
  <c r="A1" i="27"/>
  <c r="U56" i="26"/>
  <c r="I56" i="26"/>
  <c r="U55" i="26"/>
  <c r="I55" i="26"/>
  <c r="U54" i="26"/>
  <c r="I54" i="26"/>
  <c r="U53" i="26"/>
  <c r="I53" i="26"/>
  <c r="U52" i="26"/>
  <c r="I52" i="26"/>
  <c r="U51" i="26"/>
  <c r="I51" i="26"/>
  <c r="U50" i="26"/>
  <c r="I50" i="26"/>
  <c r="U49" i="26"/>
  <c r="I49" i="26"/>
  <c r="U48" i="26"/>
  <c r="I48" i="26"/>
  <c r="U47" i="26"/>
  <c r="I47" i="26"/>
  <c r="U46" i="26"/>
  <c r="I46" i="26"/>
  <c r="U45" i="26"/>
  <c r="I45" i="26"/>
  <c r="U44" i="26"/>
  <c r="I44" i="26"/>
  <c r="U43" i="26"/>
  <c r="I43" i="26"/>
  <c r="U42" i="26"/>
  <c r="I42" i="26"/>
  <c r="U41" i="26"/>
  <c r="I41" i="26"/>
  <c r="U40" i="26"/>
  <c r="I40" i="26"/>
  <c r="U39" i="26"/>
  <c r="I39" i="26"/>
  <c r="U38" i="26"/>
  <c r="I38" i="26"/>
  <c r="U37" i="26"/>
  <c r="I37" i="26"/>
  <c r="U36" i="26"/>
  <c r="I36" i="26"/>
  <c r="U35" i="26"/>
  <c r="I35" i="26"/>
  <c r="U34" i="26"/>
  <c r="I34" i="26"/>
  <c r="U33" i="26"/>
  <c r="I33" i="26"/>
  <c r="U32" i="26"/>
  <c r="I32" i="26"/>
  <c r="U31" i="26"/>
  <c r="I31" i="26"/>
  <c r="U30" i="26"/>
  <c r="I30" i="26"/>
  <c r="U29" i="26"/>
  <c r="I29" i="26"/>
  <c r="U28" i="26"/>
  <c r="I28" i="26"/>
  <c r="U27" i="26"/>
  <c r="I27" i="26"/>
  <c r="U26" i="26"/>
  <c r="I26" i="26"/>
  <c r="U25" i="26"/>
  <c r="I25" i="26"/>
  <c r="U24" i="26"/>
  <c r="I24" i="26"/>
  <c r="U23" i="26"/>
  <c r="I23" i="26"/>
  <c r="U22" i="26"/>
  <c r="I22" i="26"/>
  <c r="U21" i="26"/>
  <c r="I21" i="26"/>
  <c r="U20" i="26"/>
  <c r="I20" i="26"/>
  <c r="U19" i="26"/>
  <c r="I19" i="26"/>
  <c r="U18" i="26"/>
  <c r="I18" i="26"/>
  <c r="U17" i="26"/>
  <c r="I17" i="26"/>
  <c r="U16" i="26"/>
  <c r="I16" i="26"/>
  <c r="U15" i="26"/>
  <c r="I15" i="26"/>
  <c r="U14" i="26"/>
  <c r="I14" i="26"/>
  <c r="U13" i="26"/>
  <c r="I13" i="26"/>
  <c r="U12" i="26"/>
  <c r="I12" i="26"/>
  <c r="U11" i="26"/>
  <c r="I11" i="26"/>
  <c r="U10" i="26"/>
  <c r="I10" i="26"/>
  <c r="U9" i="26"/>
  <c r="I9" i="26"/>
  <c r="U8" i="26"/>
  <c r="I8" i="26"/>
  <c r="U7" i="26"/>
  <c r="I7" i="26"/>
  <c r="U6" i="26"/>
  <c r="I6" i="26"/>
  <c r="U5" i="26"/>
  <c r="I5" i="26"/>
  <c r="U4" i="26"/>
  <c r="I4" i="26"/>
  <c r="U3" i="26"/>
  <c r="I3" i="26"/>
  <c r="U2" i="26"/>
  <c r="I2" i="26"/>
  <c r="Z1" i="26"/>
  <c r="Y1" i="26"/>
  <c r="X1" i="26"/>
  <c r="W1" i="26"/>
  <c r="V1" i="26"/>
  <c r="U1" i="26"/>
  <c r="T1" i="26"/>
  <c r="S1" i="26"/>
  <c r="R1" i="26"/>
  <c r="Q1" i="26"/>
  <c r="P1" i="26"/>
  <c r="O1" i="26"/>
  <c r="N1" i="26"/>
  <c r="M1" i="26"/>
  <c r="L1" i="26"/>
  <c r="K1" i="26"/>
  <c r="J1" i="26"/>
  <c r="I1" i="26"/>
  <c r="H1" i="26"/>
  <c r="G1" i="26"/>
  <c r="F1" i="26"/>
  <c r="E1" i="26"/>
  <c r="D1" i="26"/>
  <c r="C1" i="26"/>
  <c r="B1" i="26"/>
  <c r="A1" i="26"/>
  <c r="U56" i="25"/>
  <c r="I56" i="25"/>
  <c r="U55" i="25"/>
  <c r="I55" i="25"/>
  <c r="U54" i="25"/>
  <c r="I54" i="25"/>
  <c r="U53" i="25"/>
  <c r="I53" i="25"/>
  <c r="U52" i="25"/>
  <c r="I52" i="25"/>
  <c r="U51" i="25"/>
  <c r="I51" i="25"/>
  <c r="U50" i="25"/>
  <c r="I50" i="25"/>
  <c r="U49" i="25"/>
  <c r="I49" i="25"/>
  <c r="U48" i="25"/>
  <c r="I48" i="25"/>
  <c r="U47" i="25"/>
  <c r="I47" i="25"/>
  <c r="U46" i="25"/>
  <c r="I46" i="25"/>
  <c r="U45" i="25"/>
  <c r="I45" i="25"/>
  <c r="U44" i="25"/>
  <c r="I44" i="25"/>
  <c r="U43" i="25"/>
  <c r="I43" i="25"/>
  <c r="U42" i="25"/>
  <c r="I42" i="25"/>
  <c r="U41" i="25"/>
  <c r="I41" i="25"/>
  <c r="U40" i="25"/>
  <c r="I40" i="25"/>
  <c r="U39" i="25"/>
  <c r="I39" i="25"/>
  <c r="U38" i="25"/>
  <c r="I38" i="25"/>
  <c r="U37" i="25"/>
  <c r="I37" i="25"/>
  <c r="U36" i="25"/>
  <c r="I36" i="25"/>
  <c r="U35" i="25"/>
  <c r="I35" i="25"/>
  <c r="U34" i="25"/>
  <c r="I34" i="25"/>
  <c r="U33" i="25"/>
  <c r="I33" i="25"/>
  <c r="U32" i="25"/>
  <c r="I32" i="25"/>
  <c r="U31" i="25"/>
  <c r="I31" i="25"/>
  <c r="U30" i="25"/>
  <c r="I30" i="25"/>
  <c r="U29" i="25"/>
  <c r="I29" i="25"/>
  <c r="U28" i="25"/>
  <c r="I28" i="25"/>
  <c r="U27" i="25"/>
  <c r="I27" i="25"/>
  <c r="U26" i="25"/>
  <c r="I26" i="25"/>
  <c r="U25" i="25"/>
  <c r="I25" i="25"/>
  <c r="U24" i="25"/>
  <c r="I24" i="25"/>
  <c r="U23" i="25"/>
  <c r="I23" i="25"/>
  <c r="U22" i="25"/>
  <c r="I22" i="25"/>
  <c r="U21" i="25"/>
  <c r="I21" i="25"/>
  <c r="U20" i="25"/>
  <c r="I20" i="25"/>
  <c r="U19" i="25"/>
  <c r="I19" i="25"/>
  <c r="U18" i="25"/>
  <c r="I18" i="25"/>
  <c r="U17" i="25"/>
  <c r="I17" i="25"/>
  <c r="U16" i="25"/>
  <c r="I16" i="25"/>
  <c r="U15" i="25"/>
  <c r="I15" i="25"/>
  <c r="U14" i="25"/>
  <c r="I14" i="25"/>
  <c r="U13" i="25"/>
  <c r="I13" i="25"/>
  <c r="U12" i="25"/>
  <c r="I12" i="25"/>
  <c r="U11" i="25"/>
  <c r="I11" i="25"/>
  <c r="U10" i="25"/>
  <c r="I10" i="25"/>
  <c r="U9" i="25"/>
  <c r="I9" i="25"/>
  <c r="U8" i="25"/>
  <c r="I8" i="25"/>
  <c r="U7" i="25"/>
  <c r="I7" i="25"/>
  <c r="U6" i="25"/>
  <c r="I6" i="25"/>
  <c r="U5" i="25"/>
  <c r="I5" i="25"/>
  <c r="U4" i="25"/>
  <c r="I4" i="25"/>
  <c r="U3" i="25"/>
  <c r="I3" i="25"/>
  <c r="U2" i="25"/>
  <c r="I2" i="25"/>
  <c r="Z1" i="25"/>
  <c r="Y1" i="25"/>
  <c r="X1" i="25"/>
  <c r="W1" i="25"/>
  <c r="V1" i="25"/>
  <c r="U1" i="25"/>
  <c r="T1" i="25"/>
  <c r="S1" i="25"/>
  <c r="R1" i="25"/>
  <c r="Q1" i="25"/>
  <c r="P1" i="25"/>
  <c r="O1" i="25"/>
  <c r="N1" i="25"/>
  <c r="M1" i="25"/>
  <c r="L1" i="25"/>
  <c r="K1" i="25"/>
  <c r="J1" i="25"/>
  <c r="I1" i="25"/>
  <c r="H1" i="25"/>
  <c r="G1" i="25"/>
  <c r="F1" i="25"/>
  <c r="E1" i="25"/>
  <c r="D1" i="25"/>
  <c r="C1" i="25"/>
  <c r="B1" i="25"/>
  <c r="A1" i="25"/>
  <c r="U56" i="24"/>
  <c r="I56" i="24"/>
  <c r="U55" i="24"/>
  <c r="I55" i="24"/>
  <c r="U54" i="24"/>
  <c r="I54" i="24"/>
  <c r="U53" i="24"/>
  <c r="I53" i="24"/>
  <c r="U52" i="24"/>
  <c r="I52" i="24"/>
  <c r="U51" i="24"/>
  <c r="I51" i="24"/>
  <c r="U50" i="24"/>
  <c r="I50" i="24"/>
  <c r="U49" i="24"/>
  <c r="I49" i="24"/>
  <c r="U48" i="24"/>
  <c r="I48" i="24"/>
  <c r="U47" i="24"/>
  <c r="I47" i="24"/>
  <c r="U46" i="24"/>
  <c r="I46" i="24"/>
  <c r="U45" i="24"/>
  <c r="I45" i="24"/>
  <c r="U44" i="24"/>
  <c r="I44" i="24"/>
  <c r="U43" i="24"/>
  <c r="I43" i="24"/>
  <c r="U42" i="24"/>
  <c r="I42" i="24"/>
  <c r="U41" i="24"/>
  <c r="I41" i="24"/>
  <c r="U40" i="24"/>
  <c r="I40" i="24"/>
  <c r="U39" i="24"/>
  <c r="I39" i="24"/>
  <c r="U38" i="24"/>
  <c r="I38" i="24"/>
  <c r="U37" i="24"/>
  <c r="I37" i="24"/>
  <c r="U36" i="24"/>
  <c r="I36" i="24"/>
  <c r="U35" i="24"/>
  <c r="I35" i="24"/>
  <c r="U34" i="24"/>
  <c r="I34" i="24"/>
  <c r="U33" i="24"/>
  <c r="I33" i="24"/>
  <c r="U32" i="24"/>
  <c r="I32" i="24"/>
  <c r="U31" i="24"/>
  <c r="I31" i="24"/>
  <c r="U30" i="24"/>
  <c r="I30" i="24"/>
  <c r="U29" i="24"/>
  <c r="I29" i="24"/>
  <c r="U28" i="24"/>
  <c r="I28" i="24"/>
  <c r="U27" i="24"/>
  <c r="I27" i="24"/>
  <c r="U26" i="24"/>
  <c r="I26" i="24"/>
  <c r="U25" i="24"/>
  <c r="I25" i="24"/>
  <c r="U24" i="24"/>
  <c r="I24" i="24"/>
  <c r="U23" i="24"/>
  <c r="I23" i="24"/>
  <c r="U22" i="24"/>
  <c r="I22" i="24"/>
  <c r="U21" i="24"/>
  <c r="I21" i="24"/>
  <c r="U20" i="24"/>
  <c r="I20" i="24"/>
  <c r="U19" i="24"/>
  <c r="I19" i="24"/>
  <c r="U18" i="24"/>
  <c r="I18" i="24"/>
  <c r="U17" i="24"/>
  <c r="I17" i="24"/>
  <c r="U16" i="24"/>
  <c r="I16" i="24"/>
  <c r="U15" i="24"/>
  <c r="I15" i="24"/>
  <c r="U14" i="24"/>
  <c r="I14" i="24"/>
  <c r="U13" i="24"/>
  <c r="I13" i="24"/>
  <c r="U12" i="24"/>
  <c r="I12" i="24"/>
  <c r="U11" i="24"/>
  <c r="I11" i="24"/>
  <c r="U10" i="24"/>
  <c r="I10" i="24"/>
  <c r="U9" i="24"/>
  <c r="I9" i="24"/>
  <c r="U8" i="24"/>
  <c r="I8" i="24"/>
  <c r="U7" i="24"/>
  <c r="I7" i="24"/>
  <c r="U6" i="24"/>
  <c r="I6" i="24"/>
  <c r="U5" i="24"/>
  <c r="I5" i="24"/>
  <c r="U4" i="24"/>
  <c r="I4" i="24"/>
  <c r="U3" i="24"/>
  <c r="I3" i="24"/>
  <c r="U2" i="24"/>
  <c r="I2" i="24"/>
  <c r="Z1" i="24"/>
  <c r="Y1" i="24"/>
  <c r="X1" i="24"/>
  <c r="W1" i="24"/>
  <c r="V1" i="24"/>
  <c r="U1" i="24"/>
  <c r="T1" i="24"/>
  <c r="S1" i="24"/>
  <c r="R1" i="24"/>
  <c r="Q1" i="24"/>
  <c r="P1" i="24"/>
  <c r="O1" i="24"/>
  <c r="N1" i="24"/>
  <c r="M1" i="24"/>
  <c r="L1" i="24"/>
  <c r="K1" i="24"/>
  <c r="J1" i="24"/>
  <c r="I1" i="24"/>
  <c r="H1" i="24"/>
  <c r="G1" i="24"/>
  <c r="F1" i="24"/>
  <c r="E1" i="24"/>
  <c r="D1" i="24"/>
  <c r="C1" i="24"/>
  <c r="B1" i="24"/>
  <c r="A1" i="24"/>
  <c r="U56" i="23"/>
  <c r="I56" i="23"/>
  <c r="U55" i="23"/>
  <c r="I55" i="23"/>
  <c r="U54" i="23"/>
  <c r="I54" i="23"/>
  <c r="U53" i="23"/>
  <c r="I53" i="23"/>
  <c r="U52" i="23"/>
  <c r="I52" i="23"/>
  <c r="U51" i="23"/>
  <c r="I51" i="23"/>
  <c r="U50" i="23"/>
  <c r="I50" i="23"/>
  <c r="U49" i="23"/>
  <c r="I49" i="23"/>
  <c r="U48" i="23"/>
  <c r="I48" i="23"/>
  <c r="U47" i="23"/>
  <c r="I47" i="23"/>
  <c r="U46" i="23"/>
  <c r="I46" i="23"/>
  <c r="U45" i="23"/>
  <c r="I45" i="23"/>
  <c r="U44" i="23"/>
  <c r="I44" i="23"/>
  <c r="U43" i="23"/>
  <c r="I43" i="23"/>
  <c r="U42" i="23"/>
  <c r="I42" i="23"/>
  <c r="U41" i="23"/>
  <c r="I41" i="23"/>
  <c r="U40" i="23"/>
  <c r="I40" i="23"/>
  <c r="U39" i="23"/>
  <c r="I39" i="23"/>
  <c r="U38" i="23"/>
  <c r="I38" i="23"/>
  <c r="U37" i="23"/>
  <c r="I37" i="23"/>
  <c r="U36" i="23"/>
  <c r="I36" i="23"/>
  <c r="U35" i="23"/>
  <c r="I35" i="23"/>
  <c r="U34" i="23"/>
  <c r="I34" i="23"/>
  <c r="U33" i="23"/>
  <c r="I33" i="23"/>
  <c r="U32" i="23"/>
  <c r="I32" i="23"/>
  <c r="U31" i="23"/>
  <c r="I31" i="23"/>
  <c r="U30" i="23"/>
  <c r="I30" i="23"/>
  <c r="U29" i="23"/>
  <c r="I29" i="23"/>
  <c r="U28" i="23"/>
  <c r="I28" i="23"/>
  <c r="U27" i="23"/>
  <c r="I27" i="23"/>
  <c r="U26" i="23"/>
  <c r="I26" i="23"/>
  <c r="U25" i="23"/>
  <c r="I25" i="23"/>
  <c r="U24" i="23"/>
  <c r="I24" i="23"/>
  <c r="U23" i="23"/>
  <c r="I23" i="23"/>
  <c r="U22" i="23"/>
  <c r="I22" i="23"/>
  <c r="U21" i="23"/>
  <c r="I21" i="23"/>
  <c r="U20" i="23"/>
  <c r="I20" i="23"/>
  <c r="U19" i="23"/>
  <c r="I19" i="23"/>
  <c r="U18" i="23"/>
  <c r="I18" i="23"/>
  <c r="U17" i="23"/>
  <c r="I17" i="23"/>
  <c r="U16" i="23"/>
  <c r="I16" i="23"/>
  <c r="U15" i="23"/>
  <c r="I15" i="23"/>
  <c r="U14" i="23"/>
  <c r="I14" i="23"/>
  <c r="U13" i="23"/>
  <c r="I13" i="23"/>
  <c r="U12" i="23"/>
  <c r="I12" i="23"/>
  <c r="U11" i="23"/>
  <c r="I11" i="23"/>
  <c r="U10" i="23"/>
  <c r="I10" i="23"/>
  <c r="U9" i="23"/>
  <c r="I9" i="23"/>
  <c r="U8" i="23"/>
  <c r="I8" i="23"/>
  <c r="U7" i="23"/>
  <c r="I7" i="23"/>
  <c r="U6" i="23"/>
  <c r="I6" i="23"/>
  <c r="U5" i="23"/>
  <c r="I5" i="23"/>
  <c r="U4" i="23"/>
  <c r="I4" i="23"/>
  <c r="U3" i="23"/>
  <c r="I3" i="23"/>
  <c r="U2" i="23"/>
  <c r="I2" i="23"/>
  <c r="Z1" i="23"/>
  <c r="Y1" i="23"/>
  <c r="X1" i="23"/>
  <c r="W1" i="23"/>
  <c r="V1" i="23"/>
  <c r="U1" i="23"/>
  <c r="T1" i="23"/>
  <c r="S1" i="23"/>
  <c r="R1" i="23"/>
  <c r="Q1" i="23"/>
  <c r="P1" i="23"/>
  <c r="O1" i="23"/>
  <c r="N1" i="23"/>
  <c r="M1" i="23"/>
  <c r="L1" i="23"/>
  <c r="K1" i="23"/>
  <c r="J1" i="23"/>
  <c r="I1" i="23"/>
  <c r="H1" i="23"/>
  <c r="G1" i="23"/>
  <c r="F1" i="23"/>
  <c r="E1" i="23"/>
  <c r="D1" i="23"/>
  <c r="C1" i="23"/>
  <c r="B1" i="23"/>
  <c r="A1" i="23"/>
  <c r="Z1" i="22"/>
  <c r="Y1" i="22"/>
  <c r="X1" i="22"/>
  <c r="W1" i="22"/>
  <c r="V1" i="22"/>
  <c r="U1" i="22"/>
  <c r="T1" i="22"/>
  <c r="S1" i="22"/>
  <c r="R1" i="22"/>
  <c r="Q1" i="22"/>
  <c r="P1" i="22"/>
  <c r="O1" i="22"/>
  <c r="N1" i="22"/>
  <c r="M1" i="22"/>
  <c r="L1" i="22"/>
  <c r="K1" i="22"/>
  <c r="J1" i="22"/>
  <c r="I1" i="22"/>
  <c r="H1" i="22"/>
  <c r="G1" i="22"/>
  <c r="F1" i="22"/>
  <c r="E1" i="22"/>
  <c r="D1" i="22"/>
  <c r="C1" i="22"/>
  <c r="B1" i="22"/>
  <c r="A1" i="22"/>
  <c r="Z1" i="21"/>
  <c r="Y1" i="21"/>
  <c r="X1" i="21"/>
  <c r="W1" i="21"/>
  <c r="V1" i="21"/>
  <c r="U1" i="21"/>
  <c r="T1" i="21"/>
  <c r="S1" i="21"/>
  <c r="R1" i="21"/>
  <c r="Q1" i="21"/>
  <c r="P1" i="21"/>
  <c r="O1" i="21"/>
  <c r="N1" i="21"/>
  <c r="M1" i="21"/>
  <c r="L1" i="21"/>
  <c r="K1" i="21"/>
  <c r="J1" i="21"/>
  <c r="I1" i="21"/>
  <c r="H1" i="21"/>
  <c r="G1" i="21"/>
  <c r="F1" i="21"/>
  <c r="E1" i="21"/>
  <c r="D1" i="21"/>
  <c r="C1" i="21"/>
  <c r="B1" i="21"/>
  <c r="A1" i="21"/>
  <c r="Z1" i="20"/>
  <c r="Y1" i="20"/>
  <c r="X1" i="20"/>
  <c r="W1" i="20"/>
  <c r="V1" i="20"/>
  <c r="U1" i="20"/>
  <c r="T1" i="20"/>
  <c r="S1" i="20"/>
  <c r="R1" i="20"/>
  <c r="Q1" i="20"/>
  <c r="P1" i="20"/>
  <c r="O1" i="20"/>
  <c r="N1" i="20"/>
  <c r="M1" i="20"/>
  <c r="L1" i="20"/>
  <c r="K1" i="20"/>
  <c r="J1" i="20"/>
  <c r="I1" i="20"/>
  <c r="H1" i="20"/>
  <c r="G1" i="20"/>
  <c r="F1" i="20"/>
  <c r="E1" i="20"/>
  <c r="D1" i="20"/>
  <c r="C1" i="20"/>
  <c r="B1" i="20"/>
  <c r="A1" i="20"/>
  <c r="Z1" i="19"/>
  <c r="Y1" i="19"/>
  <c r="X1" i="19"/>
  <c r="W1" i="19"/>
  <c r="V1" i="19"/>
  <c r="U1" i="19"/>
  <c r="T1" i="19"/>
  <c r="S1" i="19"/>
  <c r="R1" i="19"/>
  <c r="Q1" i="19"/>
  <c r="P1" i="19"/>
  <c r="O1" i="19"/>
  <c r="N1" i="19"/>
  <c r="M1" i="19"/>
  <c r="L1" i="19"/>
  <c r="K1" i="19"/>
  <c r="J1" i="19"/>
  <c r="I1" i="19"/>
  <c r="H1" i="19"/>
  <c r="G1" i="19"/>
  <c r="F1" i="19"/>
  <c r="E1" i="19"/>
  <c r="D1" i="19"/>
  <c r="C1" i="19"/>
  <c r="B1" i="19"/>
  <c r="A1" i="19"/>
  <c r="Z1" i="18"/>
  <c r="Y1" i="18"/>
  <c r="X1" i="18"/>
  <c r="W1" i="18"/>
  <c r="V1" i="18"/>
  <c r="U1" i="18"/>
  <c r="T1" i="18"/>
  <c r="S1" i="18"/>
  <c r="R1" i="18"/>
  <c r="Q1" i="18"/>
  <c r="P1" i="18"/>
  <c r="O1" i="18"/>
  <c r="N1" i="18"/>
  <c r="M1" i="18"/>
  <c r="L1" i="18"/>
  <c r="K1" i="18"/>
  <c r="J1" i="18"/>
  <c r="I1" i="18"/>
  <c r="H1" i="18"/>
  <c r="G1" i="18"/>
  <c r="F1" i="18"/>
  <c r="E1" i="18"/>
  <c r="D1" i="18"/>
  <c r="C1" i="18"/>
  <c r="B1" i="18"/>
  <c r="A1" i="18"/>
  <c r="Z1" i="17"/>
  <c r="Y1" i="17"/>
  <c r="X1" i="17"/>
  <c r="W1" i="17"/>
  <c r="V1" i="17"/>
  <c r="U1" i="17"/>
  <c r="T1" i="17"/>
  <c r="S1" i="17"/>
  <c r="R1" i="17"/>
  <c r="Q1" i="17"/>
  <c r="P1" i="17"/>
  <c r="O1" i="17"/>
  <c r="N1" i="17"/>
  <c r="M1" i="17"/>
  <c r="L1" i="17"/>
  <c r="K1" i="17"/>
  <c r="J1" i="17"/>
  <c r="I1" i="17"/>
  <c r="H1" i="17"/>
  <c r="G1" i="17"/>
  <c r="F1" i="17"/>
  <c r="E1" i="17"/>
  <c r="D1" i="17"/>
  <c r="C1" i="17"/>
  <c r="B1" i="17"/>
  <c r="A1" i="17"/>
  <c r="Z1" i="16"/>
  <c r="Y1" i="16"/>
  <c r="X1" i="16"/>
  <c r="W1" i="16"/>
  <c r="V1" i="16"/>
  <c r="U1" i="16"/>
  <c r="T1" i="16"/>
  <c r="S1" i="16"/>
  <c r="R1" i="16"/>
  <c r="Q1" i="16"/>
  <c r="P1" i="16"/>
  <c r="O1" i="16"/>
  <c r="N1" i="16"/>
  <c r="M1" i="16"/>
  <c r="L1" i="16"/>
  <c r="K1" i="16"/>
  <c r="J1" i="16"/>
  <c r="I1" i="16"/>
  <c r="H1" i="16"/>
  <c r="G1" i="16"/>
  <c r="F1" i="16"/>
  <c r="E1" i="16"/>
  <c r="D1" i="16"/>
  <c r="C1" i="16"/>
  <c r="B1" i="16"/>
  <c r="A1" i="16"/>
  <c r="Z1" i="15"/>
  <c r="Y1" i="15"/>
  <c r="X1" i="15"/>
  <c r="W1" i="15"/>
  <c r="V1" i="15"/>
  <c r="U1" i="15"/>
  <c r="T1" i="15"/>
  <c r="S1" i="15"/>
  <c r="R1" i="15"/>
  <c r="Q1" i="15"/>
  <c r="P1" i="15"/>
  <c r="O1" i="15"/>
  <c r="N1" i="15"/>
  <c r="M1" i="15"/>
  <c r="L1" i="15"/>
  <c r="K1" i="15"/>
  <c r="J1" i="15"/>
  <c r="I1" i="15"/>
  <c r="H1" i="15"/>
  <c r="G1" i="15"/>
  <c r="F1" i="15"/>
  <c r="E1" i="15"/>
  <c r="D1" i="15"/>
  <c r="C1" i="15"/>
  <c r="B1" i="15"/>
  <c r="A1" i="15"/>
  <c r="Z1" i="14"/>
  <c r="Y1" i="14"/>
  <c r="X1" i="14"/>
  <c r="W1" i="14"/>
  <c r="V1" i="14"/>
  <c r="U1" i="14"/>
  <c r="T1" i="14"/>
  <c r="S1" i="14"/>
  <c r="R1" i="14"/>
  <c r="Q1" i="14"/>
  <c r="P1" i="14"/>
  <c r="O1" i="14"/>
  <c r="N1" i="14"/>
  <c r="M1" i="14"/>
  <c r="L1" i="14"/>
  <c r="K1" i="14"/>
  <c r="J1" i="14"/>
  <c r="I1" i="14"/>
  <c r="H1" i="14"/>
  <c r="G1" i="14"/>
  <c r="F1" i="14"/>
  <c r="E1" i="14"/>
  <c r="D1" i="14"/>
  <c r="C1" i="14"/>
  <c r="B1" i="14"/>
  <c r="A1" i="14"/>
  <c r="Z1" i="13"/>
  <c r="Y1" i="13"/>
  <c r="X1" i="13"/>
  <c r="W1" i="13"/>
  <c r="V1" i="13"/>
  <c r="U1" i="13"/>
  <c r="T1" i="13"/>
  <c r="S1" i="13"/>
  <c r="R1" i="13"/>
  <c r="Q1" i="13"/>
  <c r="P1" i="13"/>
  <c r="O1" i="13"/>
  <c r="N1" i="13"/>
  <c r="M1" i="13"/>
  <c r="L1" i="13"/>
  <c r="K1" i="13"/>
  <c r="J1" i="13"/>
  <c r="I1" i="13"/>
  <c r="H1" i="13"/>
  <c r="G1" i="13"/>
  <c r="F1" i="13"/>
  <c r="E1" i="13"/>
  <c r="D1" i="13"/>
  <c r="C1" i="13"/>
  <c r="B1" i="13"/>
  <c r="A1" i="13"/>
  <c r="Z1" i="12"/>
  <c r="Y1" i="12"/>
  <c r="X1" i="12"/>
  <c r="W1" i="12"/>
  <c r="V1" i="12"/>
  <c r="U1" i="12"/>
  <c r="T1" i="12"/>
  <c r="S1" i="12"/>
  <c r="R1" i="12"/>
  <c r="Q1" i="12"/>
  <c r="P1" i="12"/>
  <c r="O1" i="12"/>
  <c r="N1" i="12"/>
  <c r="M1" i="12"/>
  <c r="L1" i="12"/>
  <c r="K1" i="12"/>
  <c r="J1" i="12"/>
  <c r="I1" i="12"/>
  <c r="H1" i="12"/>
  <c r="G1" i="12"/>
  <c r="F1" i="12"/>
  <c r="E1" i="12"/>
  <c r="D1" i="12"/>
  <c r="C1" i="12"/>
  <c r="B1" i="12"/>
  <c r="A1" i="12"/>
  <c r="Z1" i="11"/>
  <c r="Y1" i="11"/>
  <c r="X1" i="11"/>
  <c r="W1" i="11"/>
  <c r="V1" i="11"/>
  <c r="U1" i="11"/>
  <c r="T1" i="11"/>
  <c r="S1" i="11"/>
  <c r="R1" i="11"/>
  <c r="Q1" i="11"/>
  <c r="P1" i="11"/>
  <c r="O1" i="11"/>
  <c r="N1" i="11"/>
  <c r="M1" i="11"/>
  <c r="L1" i="11"/>
  <c r="K1" i="11"/>
  <c r="J1" i="11"/>
  <c r="I1" i="11"/>
  <c r="H1" i="11"/>
  <c r="G1" i="11"/>
  <c r="F1" i="11"/>
  <c r="E1" i="11"/>
  <c r="D1" i="11"/>
  <c r="C1" i="11"/>
  <c r="B1" i="11"/>
  <c r="A1" i="11"/>
  <c r="Z1" i="10"/>
  <c r="Y1" i="10"/>
  <c r="X1" i="10"/>
  <c r="W1" i="10"/>
  <c r="V1" i="10"/>
  <c r="U1" i="10"/>
  <c r="T1" i="10"/>
  <c r="S1" i="10"/>
  <c r="R1" i="10"/>
  <c r="Q1" i="10"/>
  <c r="P1" i="10"/>
  <c r="O1" i="10"/>
  <c r="N1" i="10"/>
  <c r="M1" i="10"/>
  <c r="L1" i="10"/>
  <c r="K1" i="10"/>
  <c r="J1" i="10"/>
  <c r="I1" i="10"/>
  <c r="H1" i="10"/>
  <c r="G1" i="10"/>
  <c r="F1" i="10"/>
  <c r="E1" i="10"/>
  <c r="D1" i="10"/>
  <c r="C1" i="10"/>
  <c r="B1" i="10"/>
  <c r="A1" i="10"/>
  <c r="Z1" i="9"/>
  <c r="Y1" i="9"/>
  <c r="X1" i="9"/>
  <c r="W1" i="9"/>
  <c r="V1" i="9"/>
  <c r="U1" i="9"/>
  <c r="T1" i="9"/>
  <c r="S1" i="9"/>
  <c r="R1" i="9"/>
  <c r="Q1" i="9"/>
  <c r="P1" i="9"/>
  <c r="O1" i="9"/>
  <c r="N1" i="9"/>
  <c r="M1" i="9"/>
  <c r="L1" i="9"/>
  <c r="K1" i="9"/>
  <c r="J1" i="9"/>
  <c r="I1" i="9"/>
  <c r="H1" i="9"/>
  <c r="G1" i="9"/>
  <c r="F1" i="9"/>
  <c r="E1" i="9"/>
  <c r="D1" i="9"/>
  <c r="C1" i="9"/>
  <c r="B1" i="9"/>
  <c r="A1" i="9"/>
  <c r="Z1" i="8"/>
  <c r="Y1" i="8"/>
  <c r="X1" i="8"/>
  <c r="W1" i="8"/>
  <c r="V1" i="8"/>
  <c r="U1" i="8"/>
  <c r="T1" i="8"/>
  <c r="S1" i="8"/>
  <c r="R1" i="8"/>
  <c r="Q1" i="8"/>
  <c r="P1" i="8"/>
  <c r="O1" i="8"/>
  <c r="N1" i="8"/>
  <c r="M1" i="8"/>
  <c r="L1" i="8"/>
  <c r="K1" i="8"/>
  <c r="J1" i="8"/>
  <c r="I1" i="8"/>
  <c r="H1" i="8"/>
  <c r="G1" i="8"/>
  <c r="F1" i="8"/>
  <c r="E1" i="8"/>
  <c r="D1" i="8"/>
  <c r="C1" i="8"/>
  <c r="B1" i="8"/>
  <c r="A1" i="8"/>
  <c r="Z1" i="7"/>
  <c r="Y1" i="7"/>
  <c r="X1" i="7"/>
  <c r="W1" i="7"/>
  <c r="V1" i="7"/>
  <c r="U1" i="7"/>
  <c r="T1" i="7"/>
  <c r="S1" i="7"/>
  <c r="R1" i="7"/>
  <c r="Q1" i="7"/>
  <c r="P1" i="7"/>
  <c r="O1" i="7"/>
  <c r="N1" i="7"/>
  <c r="M1" i="7"/>
  <c r="L1" i="7"/>
  <c r="K1" i="7"/>
  <c r="J1" i="7"/>
  <c r="I1" i="7"/>
  <c r="H1" i="7"/>
  <c r="G1" i="7"/>
  <c r="F1" i="7"/>
  <c r="E1" i="7"/>
  <c r="D1" i="7"/>
  <c r="C1" i="7"/>
  <c r="B1" i="7"/>
  <c r="A1" i="7"/>
  <c r="Z1" i="6"/>
  <c r="Y1" i="6"/>
  <c r="X1" i="6"/>
  <c r="W1" i="6"/>
  <c r="V1" i="6"/>
  <c r="U1" i="6"/>
  <c r="T1" i="6"/>
  <c r="S1" i="6"/>
  <c r="R1" i="6"/>
  <c r="Q1" i="6"/>
  <c r="P1" i="6"/>
  <c r="O1" i="6"/>
  <c r="N1" i="6"/>
  <c r="M1" i="6"/>
  <c r="L1" i="6"/>
  <c r="K1" i="6"/>
  <c r="J1" i="6"/>
  <c r="I1" i="6"/>
  <c r="H1" i="6"/>
  <c r="G1" i="6"/>
  <c r="F1" i="6"/>
  <c r="E1" i="6"/>
  <c r="D1" i="6"/>
  <c r="C1" i="6"/>
  <c r="B1" i="6"/>
  <c r="A1" i="6"/>
  <c r="Z1" i="5"/>
  <c r="Y1" i="5"/>
  <c r="X1" i="5"/>
  <c r="W1" i="5"/>
  <c r="V1" i="5"/>
  <c r="U1" i="5"/>
  <c r="T1" i="5"/>
  <c r="S1" i="5"/>
  <c r="R1" i="5"/>
  <c r="Q1" i="5"/>
  <c r="P1" i="5"/>
  <c r="O1" i="5"/>
  <c r="N1" i="5"/>
  <c r="M1" i="5"/>
  <c r="L1" i="5"/>
  <c r="K1" i="5"/>
  <c r="J1" i="5"/>
  <c r="I1" i="5"/>
  <c r="H1" i="5"/>
  <c r="G1" i="5"/>
  <c r="F1" i="5"/>
  <c r="E1" i="5"/>
  <c r="D1" i="5"/>
  <c r="C1" i="5"/>
  <c r="B1" i="5"/>
  <c r="A1" i="5"/>
  <c r="Z1" i="4"/>
  <c r="Y1" i="4"/>
  <c r="X1" i="4"/>
  <c r="W1" i="4"/>
  <c r="V1" i="4"/>
  <c r="U1" i="4"/>
  <c r="T1" i="4"/>
  <c r="S1" i="4"/>
  <c r="R1" i="4"/>
  <c r="Q1" i="4"/>
  <c r="P1" i="4"/>
  <c r="O1" i="4"/>
  <c r="N1" i="4"/>
  <c r="M1" i="4"/>
  <c r="L1" i="4"/>
  <c r="K1" i="4"/>
  <c r="J1" i="4"/>
  <c r="I1" i="4"/>
  <c r="H1" i="4"/>
  <c r="G1" i="4"/>
  <c r="F1" i="4"/>
  <c r="E1" i="4"/>
  <c r="D1" i="4"/>
  <c r="C1" i="4"/>
  <c r="B1" i="4"/>
  <c r="A1" i="4"/>
  <c r="Z1" i="3"/>
  <c r="Y1" i="3"/>
  <c r="X1" i="3"/>
  <c r="W1" i="3"/>
  <c r="V1" i="3"/>
  <c r="U1" i="3"/>
  <c r="T1" i="3"/>
  <c r="S1" i="3"/>
  <c r="R1" i="3"/>
  <c r="Q1" i="3"/>
  <c r="P1" i="3"/>
  <c r="O1" i="3"/>
  <c r="N1" i="3"/>
  <c r="M1" i="3"/>
  <c r="L1" i="3"/>
  <c r="K1" i="3"/>
  <c r="J1" i="3"/>
  <c r="I1" i="3"/>
  <c r="H1" i="3"/>
  <c r="G1" i="3"/>
  <c r="F1" i="3"/>
  <c r="E1" i="3"/>
  <c r="D1" i="3"/>
  <c r="C1" i="3"/>
  <c r="B1" i="3"/>
  <c r="A1" i="3"/>
  <c r="Z1" i="2"/>
  <c r="Y1" i="2"/>
  <c r="X1" i="2"/>
  <c r="W1" i="2"/>
  <c r="V1" i="2"/>
  <c r="U1" i="2"/>
  <c r="T1" i="2"/>
  <c r="S1" i="2"/>
  <c r="R1" i="2"/>
  <c r="Q1" i="2"/>
  <c r="P1" i="2"/>
  <c r="O1" i="2"/>
  <c r="N1" i="2"/>
  <c r="M1" i="2"/>
  <c r="L1" i="2"/>
  <c r="K1" i="2"/>
  <c r="J1" i="2"/>
  <c r="I1" i="2"/>
  <c r="H1" i="2"/>
  <c r="G1" i="2"/>
  <c r="F1" i="2"/>
  <c r="E1" i="2"/>
  <c r="D1" i="2"/>
  <c r="C1" i="2"/>
  <c r="B1" i="2"/>
  <c r="A1" i="2"/>
</calcChain>
</file>

<file path=xl/sharedStrings.xml><?xml version="1.0" encoding="utf-8"?>
<sst xmlns="http://schemas.openxmlformats.org/spreadsheetml/2006/main" count="2608" uniqueCount="978">
  <si>
    <t>O1</t>
  </si>
  <si>
    <t>/** N/A **/</t>
  </si>
  <si>
    <t>N/A</t>
  </si>
  <si>
    <t>O2</t>
  </si>
  <si>
    <t xml:space="preserve">#include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t>
  </si>
  <si>
    <t>Do these pieces of code achieve the same goal?
#include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AND
#include &lt;iostream&gt;
int main(){
    for(int i =1; i&lt;=10;i++){
        std::cout&lt;&lt; i &lt;&lt; std::endl;
    }
}</t>
  </si>
  <si>
    <t xml:space="preserve">
No, they do not achieve the same goal. The first code snippet has a nested if statement that initializes i as 3, executes as long as i is greater than 10, and increments i by 3 after every other iteration. The second code snippet does not have this nested if statement, and instead just prints the value of i to the console without any additional conditions.</t>
  </si>
  <si>
    <t>O3</t>
  </si>
  <si>
    <t>#include &lt;iostream&gt;
int main(){
    for(int stringYear = 1; stringYear&lt;=10;stringYear++){
        std::cout&lt;&lt; stringYear &lt;&lt; std::endl;
    }
}</t>
  </si>
  <si>
    <t>Do these pieces of code achieve the same goal?
#include &lt;iostream&gt;
int main(){
    for(int stringYear = 1; stringYear&lt;=10;stringYear++){
        std::cout&lt;&lt; stringYear &lt;&lt; std::endl;
    }
}
AND
#include &lt;iostream&gt;
int main(){
    for(int i =1; i&lt;=10;i++){
        std::cout&lt;&lt; i &lt;&lt; std::endl;
    }
}</t>
  </si>
  <si>
    <t xml:space="preserve">
Yes, both pieces of code achieve the same goal. They both loop 10 times, and print the current loop number each time. The only difference between the two pieces of code is the variable name (stringYear vs. i).</t>
  </si>
  <si>
    <t>O4</t>
  </si>
  <si>
    <t xml:space="preserve">#include &lt;iostream&gt;
int main() {
    // Entry point of the program
    int five = 0;
    int six = 0;
    int seven = 0;
    int eight = 0;
    int nine = 0;
    int ten = 0;
    int eleven = 0;
    for (int i = 1; i &lt;= 10; i++) {
        std::cout &lt;&lt; i &lt;&lt; std::endl;
    }
    // End of the program
}
</t>
  </si>
  <si>
    <t>Do these pieces of code achieve the same goal?
#include &lt;iostream&gt;
int main() {
    // Entry point of the program
    int five = 0;
    int six = 0;
    int seven = 0;
    int eight = 0;
    int nine = 0;
    int ten = 0;
    int eleven = 0;
    for (int i = 1; i &lt;= 10; i++) {
        std::cout &lt;&lt; i &lt;&lt; std::endl;
    }
    // End of the program
}
AND
#include &lt;iostream&gt;
int main(){
    for(int i =1; i&lt;=10;i++){
        std::cout&lt;&lt; i &lt;&lt; std::endl;
    }
}</t>
  </si>
  <si>
    <t xml:space="preserve">
Yes, these pieces of code achieve the same goal. They both loop from 1 to 10 and print the numbers to the console.</t>
  </si>
  <si>
    <t>O5</t>
  </si>
  <si>
    <t>#include &lt;iostream&gt;
int main(){
    std::cout&lt;&lt; "Welcome, this program gives you the current weather." &lt;&lt; std::endl;
    for(int i =1; i&lt;=10;i++){
        std::cout&lt;&lt; i &lt;&lt; std::endl;
    }
}</t>
  </si>
  <si>
    <t>Do these pieces of code achieve the same goal?
#include &lt;iostream&gt;
int main(){
    std::cout&lt;&lt; "Welcome, this program gives you the current weather." &lt;&lt; std::endl;
    for(int i =1; i&lt;=10;i++){
        std::cout&lt;&lt; i &lt;&lt; std::endl;
    }
}
AND
#include &lt;iostream&gt;
int main(){
    for(int i =1; i&lt;=10;i++){
        std::cout&lt;&lt; i &lt;&lt; std::endl;
    }
}</t>
  </si>
  <si>
    <t xml:space="preserve">
No, these two pieces of code do not achieve the same goal. The first piece of code prints out a welcome message, while the second does not.</t>
  </si>
  <si>
    <t>O6</t>
  </si>
  <si>
    <t xml:space="preserve">#include &lt;iostream&gt;
void printNumber(int n){
    if(n &gt; 0){
        printNumber(n - 1);
        std::cout &lt;&lt; n &lt;&lt; std::endl;
    }
}
int main() {
    printNumber(10);
    return 0;
}
</t>
  </si>
  <si>
    <t>Do these pieces of code achieve the same goal?
#include &lt;iostream&gt;
void printNumber(int n){
    if(n &gt; 0){
        printNumber(n - 1);
        std::cout &lt;&lt; n &lt;&lt; std::endl;
    }
}
int main() {
    printNumber(10);
    return 0;
}
AND
#include &lt;iostream&gt;
int main(){
    for(int i =1; i&lt;=10;i++){
        std::cout&lt;&lt; i &lt;&lt; std::endl;
    }
}</t>
  </si>
  <si>
    <t xml:space="preserve">
Yes, both pieces of code achieve the same goal of printing out the numbers 1 through 10.</t>
  </si>
  <si>
    <t>O7</t>
  </si>
  <si>
    <t>#include &lt;iostream&gt;
int main(){
    for(int counter =1; counter&lt;=10;counter++){
        std::cout&lt;&lt; counter &lt;&lt; std::endl;
    }
}</t>
  </si>
  <si>
    <t>Do these pieces of code achieve the same goal?
#include &lt;iostream&gt;
int main(){
    for(int counter =1; counter&lt;=10;counter++){
        std::cout&lt;&lt; counter &lt;&lt; std::endl;
    }
}
AND
#include &lt;iostream&gt;
int main(){
    for(int i =1; i&lt;=10;i++){
        std::cout&lt;&lt; i &lt;&lt; std::endl;
    }
}</t>
  </si>
  <si>
    <t xml:space="preserve">
Yes, these pieces of code achieve the same goal. The only difference is the name of the counter variable.</t>
  </si>
  <si>
    <t>O8</t>
  </si>
  <si>
    <t>#include &lt;iostream&gt;
int main() {
    for (int i = 1; i &lt;= 10; i++) {
        std::cout.put(49 + i - 1);
        std::cout.put(10);
    }
    return 0;
}</t>
  </si>
  <si>
    <t>Do these pieces of code achieve the same goal?
#include &lt;iostream&gt;
int main() {
    for (int i = 1; i &lt;= 10; i++) {
        std::cout.put(49 + i - 1);
        std::cout.put(10);
    }
    return 0;
}
AND
#include &lt;iostream&gt;
int main(){
    for(int i =1; i&lt;=10;i++){
        std::cout&lt;&lt; i &lt;&lt; std::endl;
    }
}</t>
  </si>
  <si>
    <t xml:space="preserve">
Yes, both pieces of code achieve the same goal of printing the numbers from 1 to 10 to the console.</t>
  </si>
  <si>
    <t>O9</t>
  </si>
  <si>
    <t>#include &lt;iostream&gt;
int main(){
    for(int i =(1+1+23+12-232*373*(73*(2-3)))/6317165; i&lt;=(10%1*2+123+(280/40))/13;i++){
        std::cout&lt;&lt; i &lt;&lt; std::endl;
    }
}</t>
  </si>
  <si>
    <t>Do these pieces of code achieve the same goal?
#include &lt;iostream&gt;
int main(){
    for(int i =(1+1+23+12-232*373*(73*(2-3)))/6317165; i&lt;=(10%1*2+123+(280/40))/13;i++){
        std::cout&lt;&lt; i &lt;&lt; std::endl;
    }
}
AND
#include &lt;iostream&gt;
int main(){
    for(int i =1; i&lt;=10;i++){
        std::cout&lt;&lt; i &lt;&lt; std::endl;
    }
}</t>
  </si>
  <si>
    <t xml:space="preserve">
No, the two pieces of code do not achieve the same goal. The first piece of code is calculating a numerical value and using that value as the starting point for the loop, while the second piece of code is using the value 1 as the starting point for the loop.</t>
  </si>
  <si>
    <t>O10</t>
  </si>
  <si>
    <t xml:space="preserve">#include &lt;iostream&gt;
int main(){
    for(int i = 1; i &lt;= 10; i++){
        if(i % 2 == 0){
            if(i - i == 0){
                std::cout &lt;&lt; i &lt;&lt; std::endl;
            } else {
                std::cout &lt;&lt; "This won't be printed" &lt;&lt; std::endl;
            }
        } else {
            if(i + i &gt; 0){
                std::cout &lt;&lt; i &lt;&lt; std::endl;
            } else {
                std::cout &lt;&lt; "This won't be printed" &lt;&lt; std::endl;
            }
        }
    }
    return 0;
}
</t>
  </si>
  <si>
    <t>Do these pieces of code achieve the same goal?
#include &lt;iostream&gt;
int main(){
    for(int i = 1; i &lt;= 10; i++){
        if(i % 2 == 0){
            if(i - i == 0){
                std::cout &lt;&lt; i &lt;&lt; std::endl;
            } else {
                std::cout &lt;&lt; "This won't be printed" &lt;&lt; std::endl;
            }
        } else {
            if(i + i &gt; 0){
                std::cout &lt;&lt; i &lt;&lt; std::endl;
            } else {
                std::cout &lt;&lt; "This won't be printed" &lt;&lt; std::endl;
            }
        }
    }
    return 0;
}
AND
#include &lt;iostream&gt;
int main(){
    for(int i =1; i&lt;=10;i++){
        std::cout&lt;&lt; i &lt;&lt; std::endl;
    }
}</t>
  </si>
  <si>
    <t xml:space="preserve">
No, these pieces of code do not achieve the same goal. The first piece of code prints out the even numbers between 1 and 10, while the second piece of code prints out all of the numbers between 1 and 10.</t>
  </si>
  <si>
    <t>O11</t>
  </si>
  <si>
    <t>#include &lt;iostream&gt;
int main(){
    for(int whale = 1;whale &gt;0; whale--){
        for(int w = 2374; w&lt;9000;w*=1.5){9==9;}
        for(int i =1; i&lt;=5;i++){
            std::cout&lt;&lt; i &lt;&lt; std::endl;
        }
        for(int j =6; j&lt;=10;j++){
            std::cout&lt;&lt; j &lt;&lt; std::endl;
        }
    }
}</t>
  </si>
  <si>
    <t>Do these pieces of code achieve the same goal?
#include &lt;iostream&gt;
int main(){
    for(int whale = 1;whale &gt;0; whale--){
        for(int w = 2374; w&lt;9000;w*=1.5){9==9;}
        for(int i =1; i&lt;=5;i++){
            std::cout&lt;&lt; i &lt;&lt; std::endl;
        }
        for(int j =6; j&lt;=10;j++){
            std::cout&lt;&lt; j &lt;&lt; std::endl;
        }
    }
}
AND
#include &lt;iostream&gt;
int main(){
    for(int i =1; i&lt;=10;i++){
        std::cout&lt;&lt; i &lt;&lt; std::endl;
    }
}</t>
  </si>
  <si>
    <t xml:space="preserve">
No, these pieces of code do not achieve the same goal. The first piece of code is looping through two for statements, one of which does not do anything, and then printing the numbers from 1 to 10. The second piece of code is simply printing the numbers from 1 to 10.</t>
  </si>
  <si>
    <t>O12</t>
  </si>
  <si>
    <t xml:space="preserve">#include&lt;iostream&gt;int main(){for(int i=1;i&lt;=10;i++){std::cout&lt;&lt;i&lt;&lt;std::endl;}}
</t>
  </si>
  <si>
    <t>Do these pieces of code achieve the same goal?
#include&lt;iostream&gt;int main(){for(int i=1;i&lt;=10;i++){std::cout&lt;&lt;i&lt;&lt;std::endl;}}
AND
#include &lt;iostream&gt;
int main(){
    for(int i =1; i&lt;=10;i++){
        std::cout&lt;&lt; i &lt;&lt; std::endl;
    }
}</t>
  </si>
  <si>
    <t xml:space="preserve">
Yes, both pieces of code achieve the same goal of printing the numbers 1-10 to the console.</t>
  </si>
  <si>
    <t>O13</t>
  </si>
  <si>
    <t>#include &lt;iostream&gt;
int main(){
    for(int i =38; i&lt;=47;i++){
        int eye =i;
        if(eye==47){
            std::cout&lt;&lt;static_cast&lt;char&gt;(eye+2)&lt;&lt;static_cast&lt;char&gt;(eye+1)&lt;&lt;std::endl;
        }else{
            for(int j =0 ; j&lt;11; j++){eye++;}
            for(int j =0 ; j&lt;11; j++){eye--;}
            for(int j =0 ; j&lt;11; j++){eye++;}
            std::cout&lt;&lt; static_cast&lt;char&gt;(eye) &lt;&lt; std::endl;
        }
    }
}</t>
  </si>
  <si>
    <t>Do these pieces of code achieve the same goal?
#include &lt;iostream&gt;
int main(){
    for(int i =38; i&lt;=47;i++){
        int eye =i;
        if(eye==47){
            std::cout&lt;&lt;static_cast&lt;char&gt;(eye+2)&lt;&lt;static_cast&lt;char&gt;(eye+1)&lt;&lt;std::endl;
        }else{
            for(int j =0 ; j&lt;11; j++){eye++;}
            for(int j =0 ; j&lt;11; j++){eye--;}
            for(int j =0 ; j&lt;11; j++){eye++;}
            std::cout&lt;&lt; static_cast&lt;char&gt;(eye) &lt;&lt; std::endl;
        }
    }
}
AND
#include &lt;iostream&gt;
int main(){
    for(int i =1; i&lt;=10;i++){
        std::cout&lt;&lt; i &lt;&lt; std::endl;
    }
}</t>
  </si>
  <si>
    <t xml:space="preserve">
No, these pieces of code do not achieve the same goal. The first code prints out characters from the ASCII table, while the second code prints out the numbers from 1 to 10.</t>
  </si>
  <si>
    <t>O14</t>
  </si>
  <si>
    <t xml:space="preserve">#include &lt;iostream&gt;
#include &lt;cmath&gt;
int main() {
    for (int j = 0; j &lt; 1; ++j) { 
        for (int i = 1; i &lt;= 10; ++i) {
            for (int k = 0; k &lt; 1; ++k) {
                int complexNumber = (int)(std::pow((i + j), 2) - std::pow(i-1, 2));
                std::cout &lt;&lt; (complexNumber / (j+1)) &lt;&lt; std::endl;
            }
        }
        for (int m = 1; m &lt;= 10; ++m) {
            std::cout &lt;&lt; ""; 
        }
    }
    return 0;
}
</t>
  </si>
  <si>
    <t>Do these pieces of code achieve the same goal?
#include &lt;iostream&gt;
#include &lt;cmath&gt;
int main() {
    for (int j = 0; j &lt; 1; ++j) { 
        for (int i = 1; i &lt;= 10; ++i) {
            for (int k = 0; k &lt; 1; ++k) {
                int complexNumber = (int)(std::pow((i + j), 2) - std::pow(i-1, 2));
                std::cout &lt;&lt; (complexNumber / (j+1)) &lt;&lt; std::endl;
            }
        }
        for (int m = 1; m &lt;= 10; ++m) {
            std::cout &lt;&lt; ""; 
        }
    }
    return 0;
}
AND
#include &lt;iostream&gt;
int main(){
    for(int i =1; i&lt;=10;i++){
        std::cout&lt;&lt; i &lt;&lt; std::endl;
    }
}</t>
  </si>
  <si>
    <t xml:space="preserve">
No, these two pieces of code do not achieve the same goal. The first piece of code is calculating a complex number and printing it to the console, while the second piece of code is simply printing integers from 1 to 10 to the console.</t>
  </si>
  <si>
    <t>O15</t>
  </si>
  <si>
    <t>#include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t>
  </si>
  <si>
    <t>Do these pieces of code achieve the same goal?
#include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
AND
#include &lt;iostream&gt;
int main(){
    for(int i =1; i&lt;=10;i++){
        std::cout&lt;&lt; i &lt;&lt; std::endl;
    }
}</t>
  </si>
  <si>
    <t xml:space="preserve">
No, these pieces of code do not achieve the same goal. The first code is attempting to track birth years and the second is simply printing all numbers between 1 and 10.</t>
  </si>
  <si>
    <t>O16</t>
  </si>
  <si>
    <t xml:space="preserve">#include &lt;iostream&gt;
#include &lt;sstream&gt;
int main() {
    std::ostringstream oss;
    for (int i = 1; i &lt;= 10; i++) {
        oss &lt;&lt; i;
    }
    std::cout &lt;&lt; oss.str() &lt;&lt; std::endl;
}
</t>
  </si>
  <si>
    <t>Do these pieces of code achieve the same goal?
#include &lt;iostream&gt;
#include &lt;sstream&gt;
int main() {
    std::ostringstream oss;
    for (int i = 1; i &lt;= 10; i++) {
        oss &lt;&lt; i;
    }
    std::cout &lt;&lt; oss.str() &lt;&lt; std::endl;
}
AND
#include &lt;iostream&gt;
int main(){
    for(int i =1; i&lt;=10;i++){
        std::cout&lt;&lt; i &lt;&lt; std::endl;
    }
}</t>
  </si>
  <si>
    <t xml:space="preserve">
No, these pieces of code do not achieve the same goal. The first piece of code prints out the numbers 1-10 on a single line, while the second piece of code prints out each number on a separate line.</t>
  </si>
  <si>
    <t>#include &lt;iostream&gt;
int main(){
    int i =0;
    for(int sum =1; sum&lt;=10;sum++){
        i+=sum;
    }
    std::cout&lt;&lt; i &lt;&lt; std::endl;
}</t>
  </si>
  <si>
    <t>Do these pieces of code achieve the same goal?
#include &lt;iostream&gt;
int main(){
    int sum =0;
    for(int i =1; i&lt;=10;i++){
        sum+=i;
    }
    std::cout&lt;&lt; sum &lt;&lt; std::endl;
}
AND
#include &lt;iostream&gt;
int main(){
    int i =0;
    for(int sum =1; sum&lt;=10;sum++){
        i+=sum;
    }
    std::cout&lt;&lt; i &lt;&lt; std::endl;
}</t>
  </si>
  <si>
    <t xml:space="preserve">
Yes, both pieces of code achieve the same goal, which is to calculate the sum of the integers between 1 and 10 (inclusive) and print the result.</t>
  </si>
  <si>
    <t xml:space="preserve">#include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</si>
  <si>
    <t xml:space="preserve">Do these pieces of code achieve the same goal?
#include &lt;iostream&gt;
int main(){
    int sum =0;
    for(int i =1; i&lt;=10;i++){
        sum+=i;
    }
    std::cout&lt;&lt; sum &lt;&lt; std::endl;
}
AND
#include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</si>
  <si>
    <t xml:space="preserve">
No, these pieces of code do not achieve the same goal. The first code snippet is used to calculate the sum of the numbers 1 to 10, while the second code snippet is attempting to calculate the difference of the numbers 1 to 10.</t>
  </si>
  <si>
    <t>#include &lt;iostream&gt;
int main(){
    int name =0;
    for(int LastName =1; LastName&lt;=10;LastName++){
        name+=LastName;
    }
    std::cout&lt;&lt; name &lt;&lt; std::endl;
}</t>
  </si>
  <si>
    <t>Do these pieces of code achieve the same goal?
#include &lt;iostream&gt;
int main(){
    int sum =0;
    for(int i =1; i&lt;=10;i++){
        sum+=i;
    }
    std::cout&lt;&lt; sum &lt;&lt; std::endl;
}
AND
#include &lt;iostream&gt;
int main(){
    int name =0;
    for(int LastName =1; LastName&lt;=10;LastName++){
        name+=LastName;
    }
    std::cout&lt;&lt; name &lt;&lt; std::endl;
}</t>
  </si>
  <si>
    <t xml:space="preserve">
Yes, these pieces of code achieve the same goal. They both add all the numbers from 1 to 10 together and print out the total sum. The only difference is the variable names used.</t>
  </si>
  <si>
    <t xml:space="preserve">#include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</si>
  <si>
    <t xml:space="preserve">Do these pieces of code achieve the same goal?
#include &lt;iostream&gt;
int main(){
    int sum =0;
    for(int i =1; i&lt;=10;i++){
        sum+=i;
    }
    std::cout&lt;&lt; sum &lt;&lt; std::endl;
}
AND
#include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</si>
  <si>
    <t xml:space="preserve">
No, these pieces of code do not achieve the same goal. The first piece of code is simply calculating the sum of the numbers 1 through 10 and printing it out. The second piece of code is additionally executing a set of nested if statements that are not present in the first piece of code.</t>
  </si>
  <si>
    <t>#include &lt;iostream&gt;
int main(){
    std::cout&lt;&lt;"This a secret math computer. This gives the number of people in the U.S."&lt;&lt; std::endl;
    int sum =0;
    for(int i =1; i&lt;=10;i++){
        sum+=i;
    }
    std::cout&lt;&lt; sum &lt;&lt; std::endl;
}</t>
  </si>
  <si>
    <t>Do these pieces of code achieve the same goal?
#include &lt;iostream&gt;
int main(){
    int sum =0;
    for(int i =1; i&lt;=10;i++){
        sum+=i;
    }
    std::cout&lt;&lt; sum &lt;&lt; std::endl;
}
AND
#include &lt;iostream&gt;
int main(){
    std::cout&lt;&lt;"This a secret math computer. This gives the number of people in the U.S."&lt;&lt; std::endl;
    int sum =0;
    for(int i =1; i&lt;=10;i++){
        sum+=i;
    }
    std::cout&lt;&lt; sum &lt;&lt; std::endl;
}</t>
  </si>
  <si>
    <t xml:space="preserve">
Yes, these pieces of code achieve the same goal. The only difference is that the second piece of code has additional output that is unrelated to the goal of the code.</t>
  </si>
  <si>
    <t>#include &lt;iostream&gt;
int addNumbers(int n){
    if(n &gt; 0){
        return n + addNumbers(n - 1);
    } else {
        return 0;
    }
}
int main() {
    std::cout &lt;&lt; addNumbers(10) &lt;&lt; std::endl;
    return 0;
}</t>
  </si>
  <si>
    <t>Do these pieces of code achieve the same goal?
#include &lt;iostream&gt;
int main(){
    int sum =0;
    for(int i =1; i&lt;=10;i++){
        sum+=i;
    }
    std::cout&lt;&lt; sum &lt;&lt; std::endl;
}
AND
#include &lt;iostream&gt;
int addNumbers(int n){
    if(n &gt; 0){
        return n + addNumbers(n - 1);
    } else {
        return 0;
    }
}
int main() {
    std::cout &lt;&lt; addNumbers(10) &lt;&lt; std::endl;
    return 0;
}</t>
  </si>
  <si>
    <t xml:space="preserve">
Yes, these two pieces of code achieve the same goal. They both calculate the sum of the numbers from 1 to 10 and output the result.</t>
  </si>
  <si>
    <t>#include &lt;iostream&gt;
int main(){
    int trainTicketNumber =0;
    for(int ticketsAlreadyGiven =1; ticketsAlreadyGiven&lt;=10;ticketsAlreadyGiven++){
        trainTicketNumber+=ticketsAlreadyGiven;
    }
    std::cout&lt;&lt; trainTicketNumber &lt;&lt; std::endl;
}</t>
  </si>
  <si>
    <t>Do these pieces of code achieve the same goal?
#include &lt;iostream&gt;
int main(){
    int sum =0;
    for(int i =1; i&lt;=10;i++){
        sum+=i;
    }
    std::cout&lt;&lt; sum &lt;&lt; std::endl;
}
AND
#include &lt;iostream&gt;
int main(){
    int trainTicketNumber =0;
    for(int ticketsAlreadyGiven =1; ticketsAlreadyGiven&lt;=10;ticketsAlreadyGiven++){
        trainTicketNumber+=ticketsAlreadyGiven;
    }
    std::cout&lt;&lt; trainTicketNumber &lt;&lt; std::endl;
}</t>
  </si>
  <si>
    <t xml:space="preserve">
Yes, both pieces of code achieve the same goal. They both use a for loop to add the numbers from 1 to 10 and print out the sum of those numbers.</t>
  </si>
  <si>
    <t>#include &lt;iostream&gt;
int main() {
    int s = 0;
    for (int i = 1; i &lt;= 10; i++) {
        s += i;
    }
    std::cout.put(53 + ((s - 50) / 10));
    std::cout.put(48 + ((s - 50) % 10));
    std::cout.put(10);
    return 0;
}</t>
  </si>
  <si>
    <t>Do these pieces of code achieve the same goal?
#include &lt;iostream&gt;
int main(){
    int sum =0;
    for(int i =1; i&lt;=10;i++){
        sum+=i;
    }
    std::cout&lt;&lt; sum &lt;&lt; std::endl;
}
AND
#include &lt;iostream&gt;
int main() {
    int s = 0;
    for (int i = 1; i &lt;= 10; i++) {
        s += i;
    }
    std::cout.put(53 + ((s - 50) / 10));
    std::cout.put(48 + ((s - 50) % 10));
    std::cout.put(10);
    return 0;
}</t>
  </si>
  <si>
    <t xml:space="preserve">
Yes, both pieces of code achieve the same goal. The first piece of code prints the sum of the numbers from 1 to 10, while the second piece of code prints the same sum but does so by using character values rather than printing the sum directly.</t>
  </si>
  <si>
    <t>#include &lt;iostream&gt;
int main(){
    int sum =(1000*2+1*(1+1-(3*2)%2))/2000 - 1;
    for(int i =((372*3+(8*8-2)/20)+1+0.9)/1121; i&lt;=(300%299)+9;i++){
        sum+=i;
    }
    std::cout&lt;&lt; sum &lt;&lt; std::endl;
}</t>
  </si>
  <si>
    <t>Do these pieces of code achieve the same goal?
#include &lt;iostream&gt;
int main(){
    int sum =0;
    for(int i =1; i&lt;=10;i++){
        sum+=i;
    }
    std::cout&lt;&lt; sum &lt;&lt; std::endl;
}
AND
#include &lt;iostream&gt;
int main(){
    int sum =(1000*2+1*(1+1-(3*2)%2))/2000 - 1;
    for(int i =((372*3+(8*8-2)/20)+1+0.9)/1121; i&lt;=(300%299)+9;i++){
        sum+=i;
    }
    std::cout&lt;&lt; sum &lt;&lt; std::endl;
}</t>
  </si>
  <si>
    <t xml:space="preserve">
No, these pieces of code do not achieve the same goal. The first code is calculating the sum of the numbers from 1 to 10, while the second code is calculating a much more complex equation.</t>
  </si>
  <si>
    <t>#include &lt;iostream&gt;
int main(){
    int sum = 0;
    for(int i = 1; i &lt;= 10; i++){
        if(i % 3 == 0){
            if(i + 2 &gt; 1){
                sum += i;
            } else {
                sum -= 100;
            }
        } else {
            if(i - i == 0){
                sum += i;
            } else {
                sum += 1000;
            }
        }
    }
    std::cout &lt;&lt; sum &lt;&lt; std::endl;
    return 0;
}</t>
  </si>
  <si>
    <t>Do these pieces of code achieve the same goal?
#include &lt;iostream&gt;
int main(){
    int sum =0;
    for(int i =1; i&lt;=10;i++){
        sum+=i;
    }
    std::cout&lt;&lt; sum &lt;&lt; std::endl;
}
AND
#include &lt;iostream&gt;
int main(){
    int sum = 0;
    for(int i = 1; i &lt;= 10; i++){
        if(i % 3 == 0){
            if(i + 2 &gt; 1){
                sum += i;
            } else {
                sum -= 100;
            }
        } else {
            if(i - i == 0){
                sum += i;
            } else {
                sum += 1000;
            }
        }
    }
    std::cout &lt;&lt; sum &lt;&lt; std::endl;
    return 0;
}</t>
  </si>
  <si>
    <t xml:space="preserve">
No, these pieces of code do not achieve the same goal. The first piece of code simply adds all the numbers from 1 to 10 and prints out the sum. The second piece of code adds numbers from 1 to 10, but only if they are divisible by 3 and under certain conditions, subtracts 100 or adds 1000.</t>
  </si>
  <si>
    <t>#include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t>
  </si>
  <si>
    <t>Do these pieces of code achieve the same goal?
#include &lt;iostream&gt;
int main(){
    int sum =0;
    for(int i =1; i&lt;=10;i++){
        sum+=i;
    }
    std::cout&lt;&lt; sum &lt;&lt; std::endl;
}
AND
#include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t>
  </si>
  <si>
    <t xml:space="preserve">
No, the two pieces of code do not achieve the same goal. The first piece of code adds the numbers from 1 to 10 and prints out the total sum. The second piece of code adds and subtracts the numbers from 1 to 10 and prints out the total sum.</t>
  </si>
  <si>
    <t xml:space="preserve">#include&lt;iostream&gt;int main(){int sum=0;for(int i=1;i&lt;=10;i++){sum+=i;}std::cout&lt;&lt;sum&lt;&lt;std::endl;}
</t>
  </si>
  <si>
    <t xml:space="preserve">Do these pieces of code achieve the same goal?
#include &lt;iostream&gt;
int main(){
    int sum =0;
    for(int i =1; i&lt;=10;i++){
        sum+=i;
    }
    std::cout&lt;&lt; sum &lt;&lt; std::endl;
}
AND
#include&lt;iostream&gt;int main(){int sum=0;for(int i=1;i&lt;=10;i++){sum+=i;}std::cout&lt;&lt;sum&lt;&lt;std::endl;}
</t>
  </si>
  <si>
    <t xml:space="preserve">
Yes, they both achieve the same goal. Both pieces of code calculate the sum of all numbers from 1 to 10 and output the result to the console.</t>
  </si>
  <si>
    <t>#include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</si>
  <si>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Do these pieces of code achieve the same goal?
#include &lt;iostream&gt;
int main(){
    int sum =0;
    for(int i =1; i&lt;=10;i++){
        sum+=i;
    }
    std::cout&lt;&lt; sum &lt;&lt; std::endl;
}
AND
#include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</si>
  <si>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 xml:space="preserve">
No, these pieces of code do not achieve the same goal. The first code simply adds up the numbers from 1 to 10, and prints the sum. The second code adds up a series of numbers from 38 to 47, using some calculations to arrive at the sum.</t>
  </si>
  <si>
    <t>#include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t>
  </si>
  <si>
    <t>Do these pieces of code achieve the same goal?
#include &lt;iostream&gt;
int main(){
    int sum =0;
    for(int i =1; i&lt;=10;i++){
        sum+=i;
    }
    std::cout&lt;&lt; sum &lt;&lt; std::endl;
}
AND
#include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t>
  </si>
  <si>
    <t xml:space="preserve">
No, these pieces of code do not achieve the same goal. The first piece of code simply adds the numbers 1-10 and prints the sum, while the second piece of code adds the numbers 1-10 through a more complicated process and prints the sum plus zero.</t>
  </si>
  <si>
    <t>//This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t>
  </si>
  <si>
    <t>Do these pieces of code achieve the same goal?
#include &lt;iostream&gt;
int main(){
    int sum =0;
    for(int i =1; i&lt;=10;i++){
        sum+=i;
    }
    std::cout&lt;&lt; sum &lt;&lt; std::endl;
}
AND
//This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t>
  </si>
  <si>
    <t xml:space="preserve">
No, these pieces of code do not achieve the same goal.</t>
  </si>
  <si>
    <t xml:space="preserve">#include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</si>
  <si>
    <t xml:space="preserve">Do these pieces of code achieve the same goal?
#include &lt;iostream&gt;
int main(){
    int sum =0;
    for(int i =1; i&lt;=10;i++){
        sum+=i;
    }
    std::cout&lt;&lt; sum &lt;&lt; std::endl;
}
AND
#include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</si>
  <si>
    <t xml:space="preserve">
No, these pieces of code do not achieve the same goal. The first piece of code simply prints out the sum of all the numbers from 1 to 10, while the second piece of code prints out the sum of all the numbers from 1 to 10 in reverse, enclosed in square brackets.</t>
  </si>
  <si>
    <t>#include &lt;iostream&gt;
int main(){
    int i =1;
    for(int sum =1; sum&lt;=10;sum++){
        i=i*sum;
    }
    std::cout&lt;&lt; i &lt;&lt; std::endl;
}</t>
  </si>
  <si>
    <t>Do these pieces of code achieve the same goal?
#include &lt;iostream&gt;
int main(){
    int i =1;
    for(int sum =1; sum&lt;=10;sum++){
        i=i*sum;
    }
    std::cout&lt;&lt; i &lt;&lt; std::endl;
}
AND
#include &lt;iostream&gt;
int main(){
    int sum =1;
    for(int i =1; i&lt;=10;i++){
        sum=sum*i;
    }
    std::cout&lt;&lt; sum &lt;&lt; std::endl;
}</t>
  </si>
  <si>
    <t xml:space="preserve">
Yes, both pieces of code achieve the same goal. Both pieces of code will output the result of 1 * 2 * 3 * 4 * 5 * 6 * 7 * 8 * 9 * 10, which is 3628800.</t>
  </si>
  <si>
    <t>#include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t>
  </si>
  <si>
    <t>Do these pieces of code achieve the same goal?
#include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
AND
#include &lt;iostream&gt;
int main(){
    int sum =1;
    for(int i =1; i&lt;=10;i++){
        sum=sum*i;
    }
    std::cout&lt;&lt; sum &lt;&lt; std::endl;
}</t>
  </si>
  <si>
    <t xml:space="preserve">
Yes, both pieces of code achieve the same goal. They both declare and initialize a variable named "sum" with an initial value of 1, and use a for loop to loop from 1 to 10. Inside the loop, the two pieces of code both perform the operation of multiplying the current value of "sum" by the current value of "i" each iteration. Finally, both pieces of code output the value of "sum" to the console.</t>
  </si>
  <si>
    <t>#include &lt;iostream&gt;
int main(){
    int sentence =1;
    for(int word =1; word&lt;=10;word++){
        sentence=sentence*word;
    }
    std::cout&lt;&lt; sentence &lt;&lt; std::endl;
}</t>
  </si>
  <si>
    <t>Do these pieces of code achieve the same goal?
#include &lt;iostream&gt;
int main(){
    int sentence =1;
    for(int word =1; word&lt;=10;word++){
        sentence=sentence*word;
    }
    std::cout&lt;&lt; sentence &lt;&lt; std::endl;
}
AND
#include &lt;iostream&gt;
int main(){
    int sum =1;
    for(int i =1; i&lt;=10;i++){
        sum=sum*i;
    }
    std::cout&lt;&lt; sum &lt;&lt; std::endl;
}</t>
  </si>
  <si>
    <t xml:space="preserve">
Yes, these two pieces of code achieve the same goal. They both iterate through a loop from 1 to 10 and multiply the numbers in order to calculate the sentence. The only difference is the variable names used.</t>
  </si>
  <si>
    <t xml:space="preserve">#include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t>
  </si>
  <si>
    <t>Do these pieces of code achieve the same goal?
#include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AND
#include &lt;iostream&gt;
int main(){
    int sum =1;
    for(int i =1; i&lt;=10;i++){
        sum=sum*i;
    }
    std::cout&lt;&lt; sum &lt;&lt; std::endl;
}</t>
  </si>
  <si>
    <t xml:space="preserve">
No, these pieces of code do not achieve the same goal. The first piece of code is using recursion to solve a problem, while the second piece of code is simply calculating the sum of the numbers from 1 to 10.</t>
  </si>
  <si>
    <t>#include &lt;iostream&gt;
int main(){
    int sum =1;
    std::cout&lt;&lt;"Seconds that have passed: "&lt;&lt;std::endl;
    for(int i =1; i&lt;=10;i++){
        sum=sum*i;
        std::cout&lt;&lt;i&lt;&lt;" Mississippi"&lt;&lt; std::endl;
    }
    std::cout&lt;&lt; sum &lt;&lt; std::endl;
}</t>
  </si>
  <si>
    <t>Do these pieces of code achieve the same goal?
#include &lt;iostream&gt;
int main(){
    int sum =1;
    std::cout&lt;&lt;"Seconds that have passed: "&lt;&lt;std::endl;
    for(int i =1; i&lt;=10;i++){
        sum=sum*i;
        std::cout&lt;&lt;i&lt;&lt;" Mississippi"&lt;&lt; std::endl;
    }
    std::cout&lt;&lt; sum &lt;&lt; std::endl;
}
AND
#include &lt;iostream&gt;
int main(){
    int sum =1;
    for(int i =1; i&lt;=10;i++){
        sum=sum*i;
    }
    std::cout&lt;&lt; sum &lt;&lt; std::endl;
}</t>
  </si>
  <si>
    <t xml:space="preserve">
No, these two pieces of code do not achieve the same goal. The first piece of code prints out the number of seconds that have passed, while the second piece of code only prints out the sum of the numbers from 1 to 10.</t>
  </si>
  <si>
    <t xml:space="preserve">#include &lt;iostream&gt;
int multiplyNumbers(int n) {
    if(n &gt; 1){
        return n * multiplyNumbers(n - 1);
    } else {
        return 1;
    }
}
int main() {
    std::cout &lt;&lt; multiplyNumbers(10) &lt;&lt; std::endl;
    return 0;
}
</t>
  </si>
  <si>
    <t>Do these pieces of code achieve the same goal?
#include &lt;iostream&gt;
int multiplyNumbers(int n) {
    if(n &gt; 1){
        return n * multiplyNumbers(n - 1);
    } else {
        return 1;
    }
}
int main() {
    std::cout &lt;&lt; multiplyNumbers(10) &lt;&lt; std::endl;
    return 0;
}
AND
#include &lt;iostream&gt;
int main(){
    int sum =1;
    for(int i =1; i&lt;=10;i++){
        sum=sum*i;
    }
    std::cout&lt;&lt; sum &lt;&lt; std::endl;
}</t>
  </si>
  <si>
    <t xml:space="preserve">
Yes, both pieces of code achieve the same goal of multiplying the numbers from 1 to 10 and printing the result.</t>
  </si>
  <si>
    <t>#include &lt;iostream&gt;
int main(){
    int ISBN =1;
    for(int bookID =1; bookID&lt;=10;bookID++){
        ISBN=ISBN*bookID;
    }
    std::cout&lt;&lt; ISBN &lt;&lt; std::endl;
}</t>
  </si>
  <si>
    <t>Do these pieces of code achieve the same goal?
#include &lt;iostream&gt;
int main(){
    int ISBN =1;
    for(int bookID =1; bookID&lt;=10;bookID++){
        ISBN=ISBN*bookID;
    }
    std::cout&lt;&lt; ISBN &lt;&lt; std::endl;
}
AND
#include &lt;iostream&gt;
int main(){
    int sum =1;
    for(int i =1; i&lt;=10;i++){
        sum=sum*i;
    }
    std::cout&lt;&lt; sum &lt;&lt; std::endl;
}</t>
  </si>
  <si>
    <t xml:space="preserve">
Yes, these two pieces of code achieve the same goal.</t>
  </si>
  <si>
    <t>#include &lt;iostream&gt;
int main() {
    int s = 1;
    for (int i = 1; i &lt;= 10; i++) {
        s *= i;
    }
    int r = s;
    char buf[10];
    int idx = 0;
    do {
        buf[idx++] = (r % 10) + '0';
        r /= 10;
    } while (r != 0);
    for (int j = idx - 1; j &gt;= 0; j--) {
        std::cout.put(buf[j]);
    }
    std::cout.put(10);
    return 0;
}</t>
  </si>
  <si>
    <t>Do these pieces of code achieve the same goal?
#include &lt;iostream&gt;
int main() {
    int s = 1;
    for (int i = 1; i &lt;= 10; i++) {
        s *= i;
    }
    int r = s;
    char buf[10];
    int idx = 0;
    do {
        buf[idx++] = (r % 10) + '0';
        r /= 10;
    } while (r != 0);
    for (int j = idx - 1; j &gt;= 0; j--) {
        std::cout.put(buf[j]);
    }
    std::cout.put(10);
    return 0;
}
AND
#include &lt;iostream&gt;
int main(){
    int sum =1;
    for(int i =1; i&lt;=10;i++){
        sum=sum*i;
    }
    std::cout&lt;&lt; sum &lt;&lt; std::endl;
}</t>
  </si>
  <si>
    <t xml:space="preserve">
Yes, both pieces of code achieve the same goal in that they calculate the factorial of 10 and display the result.</t>
  </si>
  <si>
    <t>#include &lt;iostream&gt;
int main(){
    int sum = (9909+91-(66-35)+1)/9970;
    for(int i = -1*(-2+1); i&lt;=100*10/100;i++){
        sum=sum*i;
    }
    std::cout&lt;&lt; sum &lt;&lt; std::endl;
}</t>
  </si>
  <si>
    <t>Do these pieces of code achieve the same goal?
#include &lt;iostream&gt;
int main(){
    int sum = (9909+91-(66-35)+1)/9970;
    for(int i = -1*(-2+1); i&lt;=100*10/100;i++){
        sum=sum*i;
    }
    std::cout&lt;&lt; sum &lt;&lt; std::endl;
}
AND
#include &lt;iostream&gt;
int main(){
    int sum =1;
    for(int i =1; i&lt;=10;i++){
        sum=sum*i;
    }
    std::cout&lt;&lt; sum &lt;&lt; std::endl;
}</t>
  </si>
  <si>
    <t xml:space="preserve">
No, these pieces of code do not achieve the same goal. The first code calculates a specific value, while the second code calculates the product of the numbers from 1 to 10.</t>
  </si>
  <si>
    <t>#include &lt;iostream&gt;
int main(){
    int sum = 1;
    for(int i = 1; i &lt;= 10; i++){
        if(i % 2 == 0){
            if(i / 2 &gt; 0){
                sum *= i;
            } else {
                sum -= 100;
            }
        } else {
            if(i - 1 &gt;= 0){
                sum *= i;
            } else {
                sum += 1000;
            }
        }
    }
    std::cout &lt;&lt; sum &lt;&lt; std::endl;
    return 0;
}</t>
  </si>
  <si>
    <t>Do these pieces of code achieve the same goal?
#include &lt;iostream&gt;
int main(){
    int sum = 1;
    for(int i = 1; i &lt;= 10; i++){
        if(i % 2 == 0){
            if(i / 2 &gt; 0){
                sum *= i;
            } else {
                sum -= 100;
            }
        } else {
            if(i - 1 &gt;= 0){
                sum *= i;
            } else {
                sum += 1000;
            }
        }
    }
    std::cout &lt;&lt; sum &lt;&lt; std::endl;
    return 0;
}
AND
#include &lt;iostream&gt;
int main(){
    int sum =1;
    for(int i =1; i&lt;=10;i++){
        sum=sum*i;
    }
    std::cout&lt;&lt; sum &lt;&lt; std::endl;
}</t>
  </si>
  <si>
    <t xml:space="preserve">
No, these pieces of code do not achieve the same goal. The first piece of code is performing different operations based on whether or not the number is even, and making adjustments to the sum variable accordingly. The second piece of code is simply multiplying the sum variable by each number between 1 and 10.</t>
  </si>
  <si>
    <t>#include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t>
  </si>
  <si>
    <t>Do these pieces of code achieve the same goal?
#include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
AND
#include &lt;iostream&gt;
int main(){
    int sum =1;
    for(int i =1; i&lt;=10;i++){
        sum=sum*i;
    }
    std::cout&lt;&lt; sum &lt;&lt; std::endl;
}</t>
  </si>
  <si>
    <t xml:space="preserve">
No, these pieces of code do not achieve the same goal. The first piece of code is calculating the factorial of 10 while the second piece of code is simply printing the product of 1 through 10.</t>
  </si>
  <si>
    <t xml:space="preserve">#include&lt;iostream&gt;int main(){int sum=1;for(int i=1;i&lt;=10;i++){sum=sum*i;}std::cout&lt;&lt;sum&lt;&lt;std::endl;}
</t>
  </si>
  <si>
    <t>Do these pieces of code achieve the same goal?
#include&lt;iostream&gt;int main(){int sum=1;for(int i=1;i&lt;=10;i++){sum=sum*i;}std::cout&lt;&lt;sum&lt;&lt;std::endl;}
AND
#include &lt;iostream&gt;
int main(){
    int sum =1;
    for(int i =1; i&lt;=10;i++){
        sum=sum*i;
    }
    std::cout&lt;&lt; sum &lt;&lt; std::endl;
}</t>
  </si>
  <si>
    <t xml:space="preserve">
Yes, these pieces of code achieve the same goal. Both pieces of code calculate the factorial of 10 and print it to the console.</t>
  </si>
  <si>
    <t>#include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</si>
  <si>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Do these pieces of code achieve the same goal?
#include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
AND
#include &lt;iostream&gt;
int main(){
    int sum =1;
    for(int i =1; i&lt;=10;i++){
        sum=sum*i;
    }
    std::cout&lt;&lt; sum &lt;&lt; std::endl;
}</t>
  </si>
  <si>
    <t xml:space="preserve">
No, these pieces of code do not achieve the same goal. The first piece of code is calculating the product of 10 numbers between 38 and 47, while the second piece of code is calculating the product of the numbers 1 to 10.</t>
  </si>
  <si>
    <t xml:space="preserve">#include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t>
  </si>
  <si>
    <t>Do these pieces of code achieve the same goal?
#include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AND
#include &lt;iostream&gt;
int main(){
    int sum =1;
    for(int i =1; i&lt;=10;i++){
        sum=sum*i;
    }
    std::cout&lt;&lt; sum &lt;&lt; std::endl;
}</t>
  </si>
  <si>
    <t xml:space="preserve">
No, these two pieces of code do not achieve the same goal. The first code block is calculating the sum of the first 10 numbers raised to the power of 1 and divided by 1. The second code block is calculating the product of the first 10 numbers.</t>
  </si>
  <si>
    <t>//This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t>
  </si>
  <si>
    <t>Do these pieces of code achieve the same goal?
//This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
AND
#include &lt;iostream&gt;
int main(){
    int sum =1;
    for(int i =1; i&lt;=10;i++){
        sum=sum*i;
    }
    std::cout&lt;&lt; sum &lt;&lt; std::endl;
}</t>
  </si>
  <si>
    <t xml:space="preserve">
No, these pieces of code do not achieve the same goal. The first program calculates the transpose of a matrix while the second program calculates the factorial of 10.</t>
  </si>
  <si>
    <t>#include &lt;iostream&gt;
#include &lt;sstream&gt;
#include &lt;algorithm&gt;
int main() {
    int sum = 1;
    for (int i = 1; i &lt;= 10; i++) {
        sum *= i;
    }
    std::ostringstream oss;
    oss &lt;&lt; sum;
    std::string output = oss.str();
    std::reverse(output.begin(), output.end());
    output = "[" + output + "]";
    std::cout &lt;&lt; output &lt;&lt; std::endl;
}</t>
  </si>
  <si>
    <t>Do these pieces of code achieve the same goal?
#include &lt;iostream&gt;
#include &lt;sstream&gt;
#include &lt;algorithm&gt;
int main() {
    int sum = 1;
    for (int i = 1; i &lt;= 10; i++) {
        sum *= i;
    }
    std::ostringstream oss;
    oss &lt;&lt; sum;
    std::string output = oss.str();
    std::reverse(output.begin(), output.end());
    output = "[" + output + "]";
    std::cout &lt;&lt; output &lt;&lt; std::endl;
}
AND
#include &lt;iostream&gt;
int main(){
    int sum =1;
    for(int i =1; i&lt;=10;i++){
        sum=sum*i;
    }
    std::cout&lt;&lt; sum &lt;&lt; std::endl;
}</t>
  </si>
  <si>
    <t xml:space="preserve">
No, these pieces of code do not achieve the same goal. The first piece of code calculates the factorial of 10 and then reverses the output so that it is in the format [1234567890]. The second piece of code simply calculates the factorial of 10 and prints it to the console.</t>
  </si>
  <si>
    <t>#include &lt;iostream&gt;
#include &lt;vector&gt;
int main(){
    std::vector&lt;int&gt; number;
    int i =10;
    for(int factors =i; factors&gt;0;factors--){
        if(i %factors == 0){
            number.push_back(factors);
        }
    }
    for(int j = 0; j&lt; number.size(); j++){
        std::cout&lt;&lt; number.at(j)&lt;&lt;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</si>
  <si>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number;
    int i =10;
    for(int factors =i; factors&gt;0;factors--){
        if(i %factors == 0){
            number.push_back(factors);
        }
    }
    for(int j = 0; j&lt; number.size(); j++){
        std::cout&lt;&lt; number.at(j)&lt;&lt; ' ';
    }
}</t>
  </si>
  <si>
    <t xml:space="preserve">
Yes, these pieces of code achieve the same goal. They both find all the factors of the number 10 and print them out. The only difference is the variable names.</t>
  </si>
  <si>
    <t xml:space="preserve">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</si>
  <si>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</si>
  <si>
    <t xml:space="preserve">
No, these pieces of code do not achieve the same goal. The first piece of code is finding the factors of a given number while the second piece of code is creating a loop with a nested loop and checking if certain letters are an image of a given number.</t>
  </si>
  <si>
    <t>#include &lt;iostream&gt;
#include &lt;vector&gt;
int main(){
    std::vector&lt;int&gt; sentence;
    int word =10;
    for(int letter =word; letter&gt;0;letter--){
        if(word %letter == 0){
            sentence.push_back(letter);
        }
    }
    for(int character = 0; character&lt; sentence.size(); character++){
        std::cout&lt;&lt; sentence.at(character)&lt;&lt;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</si>
  <si>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sentence;
    int word =10;
    for(int letter =word; letter&gt;0;letter--){
        if(word %letter == 0){
            sentence.push_back(letter);
        }
    }
    for(int character = 0; character&lt; sentence.size(); character++){
        std::cout&lt;&lt; sentence.at(character)&lt;&lt; ' ';
    }
}</t>
  </si>
  <si>
    <t xml:space="preserve">
No, these pieces of code do not achieve the same goal. While the syntax is the same, the words used to label the variables are different. The first code is used to find the factors of a given number, while the second code is used to build a sentence.</t>
  </si>
  <si>
    <t>#include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</si>
  <si>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t>
  </si>
  <si>
    <t xml:space="preserve">
No, these pieces of code do not achieve the same goal. The first piece of code prints out the factors of a number, while the second piece of code prints out a recursive function with three characters.</t>
  </si>
  <si>
    <t>#include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</si>
  <si>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t>
  </si>
  <si>
    <t xml:space="preserve">
No, these two pieces of code do not achieve the same goal. The first piece of code is meant to print out the factors of a given number, while the second piece of code is meant to print out a song lyric and a statement.</t>
  </si>
  <si>
    <t xml:space="preserve">#include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</si>
  <si>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</si>
  <si>
    <t xml:space="preserve">
No, these pieces of code do not achieve the same goal. The first piece of code uses a for loop to find the factors of the number and then print them out, while the second piece of code uses recursion to find the factors of the number and then print them out.</t>
  </si>
  <si>
    <t>#include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</si>
  <si>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t>
  </si>
  <si>
    <t xml:space="preserve">
No, these pieces of code do not achieve the same goal. The first piece of code is attempting to find factors of a number, while the second piece of code is attempting to find jersey numbers.</t>
  </si>
  <si>
    <t xml:space="preserve">#include &lt;iostream&gt;
#include &lt;vector&gt;
int main() {
    std::vector&lt;int&gt; f;
    int n = 10;
    for(int i = n; i &gt; 0; i--) {
        if (n % i == 0) {
            f.push_back(i);
        }
    }
    for (int j = 0; j &lt; f.size(); j++) {
        int v = f.at(j);
        if (v &gt; 9) {
            std::cout.put((v / 10) + '0');
            std::cout.put((v % 10) + '0');
        } else {
            std::cout.put(v + '0');
        }
        std::cout.put(' ');
    }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</si>
  <si>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
    std::vector&lt;int&gt; f;
    int n = 10;
    for(int i = n; i &gt; 0; i--) {
        if (n % i == 0) {
            f.push_back(i);
        }
    }
    for (int j = 0; j &lt; f.size(); j++) {
        int v = f.at(j);
        if (v &gt; 9) {
            std::cout.put((v / 10) + '0');
            std::cout.put((v % 10) + '0');
        } else {
            std::cout.put(v + '0');
        }
        std::cout.put(' ');
    }
}
</t>
  </si>
  <si>
    <t xml:space="preserve">
No, these two pieces of code do not achieve the same goal. The first piece of code prints out all the factors of a given number (in this case, 10). The second piece of code prints out all the factors of a given number, but it prints them out as individual digits.</t>
  </si>
  <si>
    <t>#include &lt;iostream&gt;
#include &lt;vector&gt;
int main(){
    std::vector&lt;int&gt; factors;
    int number =((101-1)*10+1-1)/100;
    for(int i =number; i&gt;10%10+1-1;i--){
        if(number %i ==( 10*10+1-1)/100 - 1){
            factors.push_back(i);
        }
    }
    for(int j = 0/10 + 101 - 100 -1; j&lt; factors.size(); j++){
        std::cout&lt;&lt; factors.at(j)&lt;&lt;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</si>
  <si>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=((101-1)*10+1-1)/100;
    for(int i =number; i&gt;10%10+1-1;i--){
        if(number %i ==( 10*10+1-1)/100 - 1){
            factors.push_back(i);
        }
    }
    for(int j = 0/10 + 101 - 100 -1; j&lt; factors.size(); j++){
        std::cout&lt;&lt; factors.at(j)&lt;&lt; ' ';
    }
}</t>
  </si>
  <si>
    <t xml:space="preserve">
No, these two pieces of code do not achieve the same goal. The first piece of code is looping through a range to find the factors of a given number, and then outputting those factors. 
The second piece of code is using convoluted mathematical calculations to calculate a number, and then looping through a range to try to find factors of that number, and then outputting those factors.</t>
  </si>
  <si>
    <t xml:space="preserve">#include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</si>
  <si>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</si>
  <si>
    <t xml:space="preserve">
No, these two pieces of code do not achieve the same goal. The first piece of code will output all of the factors of the number 10, while the second piece of code will output all of the factors of the number 10 that are greater than 5 and then output every other factor of 10.</t>
  </si>
  <si>
    <t>#include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</si>
  <si>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t>
  </si>
  <si>
    <t xml:space="preserve">
No, these pieces of code do not achieve the same goal. The first piece of code prints out all of the factors of the number 10, while the second piece of code prints out only half of the factors of the number 10.</t>
  </si>
  <si>
    <t xml:space="preserve">#include&lt;iostream&gt;#include&lt;vector&gt;int main(){std::vector&lt;int&gt; factors;int number=10;for(int i=number;i&gt;0;i--){if(number%i==0){factors.push_back(i);}}for(int j=0;j&lt;factors.size();j++){std::cout&lt;&lt;factors.at(j)&lt;&lt;'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</si>
  <si>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#include&lt;iostream&gt;#include&lt;vector&gt;int main(){std::vector&lt;int&gt; factors;int number=10;for(int i=number;i&gt;0;i--){if(number%i==0){factors.push_back(i);}}for(int j=0;j&lt;factors.size();j++){std::cout&lt;&lt;factors.at(j)&lt;&lt;' ';}}
</t>
  </si>
  <si>
    <t xml:space="preserve">
Yes, both pieces of code achieve the same goal. They both find the factors of a given number and output them.</t>
  </si>
  <si>
    <t>#include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</si>
  <si>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t>
  </si>
  <si>
    <t xml:space="preserve">
No, these pieces of code do not achieve the same goal. The first piece of code finds the factors of a number and prints them out line-by-line in numerical form. The second piece of code attempts to find the factors of a number, but instead of a number, it tries to cast a character to an int, and then finds factors of that int, but then prints them out as characters, not numbers.</t>
  </si>
  <si>
    <t>#include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</si>
  <si>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t>
  </si>
  <si>
    <t xml:space="preserve">
No, these pieces of code do not achieve the same goal. The first piece of code finds the factors of a number, while the second piece of code is more complicated and does not find any factors.</t>
  </si>
  <si>
    <t>//This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</si>
  <si>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Do these pieces of code achieve the same goal?
#include &lt;iostream&gt;
#include &lt;vector&gt;
int main(){
    std::vector&lt;int&gt; factors;
    int number =10;
    for(int i =number; i&gt;0;i--){
        if(number %i == 0){
            factors.push_back(i);
        }
    }
    for(int j = 0; j&lt; factors.size(); j++){
        std::cout&lt;&lt; factors.at(j)&lt;&lt; ' ';
    }
}
AND
//This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</si>
  <si>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 xml:space="preserve">
No, these two pieces of code do not achieve the same goal. The first piece of code is a program that prints out the factors of a given number. The second piece of code is a program that prints out the names of people who have swam the English Channel.</t>
  </si>
  <si>
    <t xml:space="preserve">#include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</si>
  <si>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</si>
  <si>
    <t xml:space="preserve">
No, these pieces of code do not achieve the same goal. The first piece of code prints out the factors in descending order, while the second piece of code prints out the factors in reverse order and encloses the output in square brackets.</t>
  </si>
  <si>
    <t>Do these pieces of code achieve the same goal?
#include &lt;iostream&gt;
#include &lt;vector&gt;
int main(){
    std::vector&lt;int&gt; number;
    int i =10;
    for(int factors =i; factors&gt;0;factors--){
        if(i %factors == 0){
            number.push_back(factors);
        }
    }
    for(int j = 0; j&lt; number.size(); j++){
        std::cout&lt;&lt; number.at(j)&lt;&lt; ' ';
    }
}
AND
#include &lt;iostream&gt;
int main(){
    std::string firstHalf = "race";
    std::string secondHalf = "car";
    std::string fullWord = firstHalf.append(secondHalf);
    std::cout&lt;&lt;fullWord&lt;&lt;std::endl;
}</t>
  </si>
  <si>
    <t xml:space="preserve">
No, these pieces of code do not achieve the same goal. The first piece of code is finding the factors of a given number, while the second piece of code is combining two strings to create a new one.</t>
  </si>
  <si>
    <t xml:space="preserve">//obfuscated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t>
  </si>
  <si>
    <t>Do these pieces of code achieve the same goal?
//obfuscated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AND
#include &lt;iostream&gt;
int main(){
    std::string firstHalf = "race";
    std::string secondHalf = "car";
    std::string fullWord = firstHalf.append(secondHalf);
    std::cout&lt;&lt;fullWord&lt;&lt;std::endl;
}</t>
  </si>
  <si>
    <t xml:space="preserve">
Yes, both pieces of code achieve the same goal. They both use the append() function to combine the strings "race" and "car" into the string "racecar" and then print the result to the console.</t>
  </si>
  <si>
    <t>#include &lt;iostream&gt;
int main(){
    std::string numberOfCars = "race";
    std::string numberOfPeople = "car";
    std::string total = numberOfCars.append(numberOfPeople);
    std::cout&lt;&lt;total&lt;&lt;std::endl;
}</t>
  </si>
  <si>
    <t>Do these pieces of code achieve the same goal?
#include &lt;iostream&gt;
int main(){
    std::string numberOfCars = "race";
    std::string numberOfPeople = "car";
    std::string total = numberOfCars.append(numberOfPeople);
    std::cout&lt;&lt;total&lt;&lt;std::endl;
}
AND
#include &lt;iostream&gt;
int main(){
    std::string firstHalf = "race";
    std::string secondHalf = "car";
    std::string fullWord = firstHalf.append(secondHalf);
    std::cout&lt;&lt;fullWord&lt;&lt;std::endl;
}</t>
  </si>
  <si>
    <t xml:space="preserve">
Yes, these pieces of code achieve the same goal. Both pieces of code combine two strings and print out the combined string.</t>
  </si>
  <si>
    <t>#include &lt;iostream&gt;
int main(){
    std::string firstHalf = "race";
    std::string secondHalf = "car";
    char a = 'racer'; 
    char b = 'cars'; 
    char c = 'racee'; 
    std::string fullWord = firstHalf.append(secondHalf);
    std::cout &lt;&lt; fullWord &lt;&lt; std::endl;
}</t>
  </si>
  <si>
    <t>Do these pieces of code achieve the same goal?
#include &lt;iostream&gt;
int main(){
    std::string firstHalf = "race";
    std::string secondHalf = "car";
    char a = 'racer'; 
    char b = 'cars'; 
    char c = 'racee'; 
    std::string fullWord = firstHalf.append(secondHalf);
    std::cout &lt;&lt; fullWord &lt;&lt; std::endl;
}
AND
#include &lt;iostream&gt;
int main(){
    std::string firstHalf = "race";
    std::string secondHalf = "car";
    std::string fullWord = firstHalf.append(secondHalf);
    std::cout&lt;&lt;fullWord&lt;&lt;std::endl;
}</t>
  </si>
  <si>
    <t xml:space="preserve">
Yes, these pieces of code achieve the same goal. They both combine two strings (firstHalf and secondHalf) and print out the combination of the two strings. The only difference is that the first piece of code has some unnecessary variables (a, b, and c) that do not affect the output.</t>
  </si>
  <si>
    <t>#include &lt;iostream&gt;
int main(){
    std::cout&lt;&lt;"The answer to the question is: bacon."&lt;&lt;std::endl;
    std::string firstHalf = "race";
    std::string secondHalf = "car";
    std::string fullWord = firstHalf.append(secondHalf);
    std::cout&lt;&lt;"Note to self: take out the trash."&lt;&lt;std::endl;
    std::cout&lt;&lt;fullWord&lt;&lt;std::endl;
}</t>
  </si>
  <si>
    <t>Do these pieces of code achieve the same goal?
#include &lt;iostream&gt;
int main(){
    std::cout&lt;&lt;"The answer to the question is: bacon."&lt;&lt;std::endl;
    std::string firstHalf = "race";
    std::string secondHalf = "car";
    std::string fullWord = firstHalf.append(secondHalf);
    std::cout&lt;&lt;"Note to self: take out the trash."&lt;&lt;std::endl;
    std::cout&lt;&lt;fullWord&lt;&lt;std::endl;
}
AND
#include &lt;iostream&gt;
int main(){
    std::string firstHalf = "race";
    std::string secondHalf = "car";
    std::string fullWord = firstHalf.append(secondHalf);
    std::cout&lt;&lt;fullWord&lt;&lt;std::endl;
}</t>
  </si>
  <si>
    <t xml:space="preserve">
No, they do not achieve the same goal. The first piece of code prints out "The answer to the question is: bacon." and "Note to self: take out the trash." while the second piece of code only prints out the fullWord variable.</t>
  </si>
  <si>
    <t>#include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t>
  </si>
  <si>
    <t>Do these pieces of code achieve the same goal?
#include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
AND
#include &lt;iostream&gt;
int main(){
    std::string firstHalf = "race";
    std::string secondHalf = "car";
    std::string fullWord = firstHalf.append(secondHalf);
    std::cout&lt;&lt;fullWord&lt;&lt;std::endl;
}</t>
  </si>
  <si>
    <t xml:space="preserve">
No, these two pieces of code do not achieve the same goal. The first piece of code uses a recursive function to concatenate a list of strings, while the second piece of code simply appends two strings together.</t>
  </si>
  <si>
    <t>#include &lt;iostream&gt;
int main(){
    std::string dogBreedOne = "race";
    std::string dog_breed_two = "car";
    std::string newCatSpecies = dogBreedOne.append(dog_breed_two);
    std::cout&lt;&lt;newCatSpecies&lt;&lt;std::endl;
}</t>
  </si>
  <si>
    <t>Do these pieces of code achieve the same goal?
#include &lt;iostream&gt;
int main(){
    std::string dogBreedOne = "race";
    std::string dog_breed_two = "car";
    std::string newCatSpecies = dogBreedOne.append(dog_breed_two);
    std::cout&lt;&lt;newCatSpecies&lt;&lt;std::endl;
}
AND
#include &lt;iostream&gt;
int main(){
    std::string firstHalf = "race";
    std::string secondHalf = "car";
    std::string fullWord = firstHalf.append(secondHalf);
    std::cout&lt;&lt;fullWord&lt;&lt;std::endl;
}</t>
  </si>
  <si>
    <t xml:space="preserve">
Yes, both pieces of code achieve the same goal. Both codes take two strings, concatenate them together, and then print the new full string.</t>
  </si>
  <si>
    <t xml:space="preserve">#include &lt;iostream&gt;
int main() {
    std::string fH = std::string(1, char(114)) + std::string(1, char(97)) + std::string(1, char(99)) + std::string(1, char(101));
    std::string sH = std::string(1, char(99)) + std::string(1, char(97)) + std::string(1, char(114));
    std::string fullW = fH.append(sH);
    std::cout &lt;&lt; fullW &lt;&lt; std::endl;
}
</t>
  </si>
  <si>
    <t>Do these pieces of code achieve the same goal?
#include &lt;iostream&gt;
int main() {
    std::string fH = std::string(1, char(114)) + std::string(1, char(97)) + std::string(1, char(99)) + std::string(1, char(101));
    std::string sH = std::string(1, char(99)) + std::string(1, char(97)) + std::string(1, char(114));
    std::string fullW = fH.append(sH);
    std::cout &lt;&lt; fullW &lt;&lt; std::endl;
}
AND
#include &lt;iostream&gt;
int main(){
    std::string firstHalf = "race";
    std::string secondHalf = "car";
    std::string fullWord = firstHalf.append(secondHalf);
    std::cout&lt;&lt;fullWord&lt;&lt;std::endl;
}</t>
  </si>
  <si>
    <t xml:space="preserve">
Yes, these pieces of code achieve the same goal. They both create a string that is the combination of two substrings and then print it out.</t>
  </si>
  <si>
    <t>/** N/A  **/</t>
  </si>
  <si>
    <t>Do these pieces of code achieve the same goal?
/** N/A  **/
AND
#include &lt;iostream&gt;
int main(){
    std::string firstHalf = "race";
    std::string secondHalf = "car";
    std::string fullWord = firstHalf.append(secondHalf);
    std::cout&lt;&lt;fullWord&lt;&lt;std::endl;
}</t>
  </si>
  <si>
    <t xml:space="preserve">
No, they do not achieve the same goal. The first piece of code does not do anything, so it does not have a goal, while the second piece of code concatenates two strings and prints out the result.</t>
  </si>
  <si>
    <t>#include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return 0;
}</t>
  </si>
  <si>
    <t>Do these pieces of code achieve the same goal?
#include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return 0;
}
AND
#include &lt;iostream&gt;
int main(){
    std::string firstHalf = "race";
    std::string secondHalf = "car";
    std::string fullWord = firstHalf.append(secondHalf);
    std::cout&lt;&lt;fullWord&lt;&lt;std::endl;
}</t>
  </si>
  <si>
    <t xml:space="preserve">
Yes, both pieces of code achieve the same goal. The first one checks for edge cases to make sure the string is not empty, while the second one only appends the strings and assumes the strings are not empty.</t>
  </si>
  <si>
    <t>#include &lt;iostream&gt;
int main(){
    std::string fullWord; 
    for(int bacon = 0; bacon&lt;101; bacon++){
        std::string firstHalf = "race";
        std::string secondHalf = "car";
        for(char t : firstHalf){
            fullWord+=t;
        }
        for(char t: secondHalf){
            fullWord+=t;
        }
        if(bacon!=100){fullWord="";}
    }
    for(char c : fullWord){
        std::cout&lt;&lt;c;
    }
    std::cout&lt;&lt;std::endl;
}</t>
  </si>
  <si>
    <t>Do these pieces of code achieve the same goal?
#include &lt;iostream&gt;
int main(){
    std::string fullWord; 
    for(int bacon = 0; bacon&lt;101; bacon++){
        std::string firstHalf = "race";
        std::string secondHalf = "car";
        for(char t : firstHalf){
            fullWord+=t;
        }
        for(char t: secondHalf){
            fullWord+=t;
        }
        if(bacon!=100){fullWord="";}
    }
    for(char c : fullWord){
        std::cout&lt;&lt;c;
    }
    std::cout&lt;&lt;std::endl;
}
AND
#include &lt;iostream&gt;
int main(){
    std::string firstHalf = "race";
    std::string secondHalf = "car";
    std::string fullWord = firstHalf.append(secondHalf);
    std::cout&lt;&lt;fullWord&lt;&lt;std::endl;
}</t>
  </si>
  <si>
    <t xml:space="preserve">
No, these pieces of code do not achieve the same goal. The first piece of code creates a loop that combines the strings "race" and "car" to form the word "racecar" 100 times. The second piece of code simply combines the strings "race" and "car" to form the word "racecar" once.</t>
  </si>
  <si>
    <t xml:space="preserve">#include&lt;iostream&gt;int main(){std::string firstHalf="race";std::string secondHalf="car";std::string fullWord=firstHalf.append(secondHalf);std::cout&lt;&lt;fullWord&lt;&lt;std::endl;}
</t>
  </si>
  <si>
    <t>Do these pieces of code achieve the same goal?
#include&lt;iostream&gt;int main(){std::string firstHalf="race";std::string secondHalf="car";std::string fullWord=firstHalf.append(secondHalf);std::cout&lt;&lt;fullWord&lt;&lt;std::endl;}
AND
#include &lt;iostream&gt;
int main(){
    std::string firstHalf = "race";
    std::string secondHalf = "car";
    std::string fullWord = firstHalf.append(secondHalf);
    std::cout&lt;&lt;fullWord&lt;&lt;std::endl;
}</t>
  </si>
  <si>
    <t xml:space="preserve">
Yes, these pieces of code achieve the same goal. Both will output "racecar" to the console.</t>
  </si>
  <si>
    <t>#include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t>
  </si>
  <si>
    <t>Do these pieces of code achieve the same goal?
#include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
AND
#include &lt;iostream&gt;
int main(){
    std::string firstHalf = "race";
    std::string secondHalf = "car";
    std::string fullWord = firstHalf.append(secondHalf);
    std::cout&lt;&lt;fullWord&lt;&lt;std::endl;
}</t>
  </si>
  <si>
    <t xml:space="preserve">
No, these pieces of code do not achieve the same goal. The first piece of code is creating a string using the ASCII decimal values of characters, while the second is using strings of characters.</t>
  </si>
  <si>
    <t xml:space="preserve">#include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t>
  </si>
  <si>
    <t>Do these pieces of code achieve the same goal?
#include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AND
#include &lt;iostream&gt;
int main(){
    std::string firstHalf = "race";
    std::string secondHalf = "car";
    std::string fullWord = firstHalf.append(secondHalf);
    std::cout&lt;&lt;fullWord&lt;&lt;std::endl;
}</t>
  </si>
  <si>
    <t xml:space="preserve">
No, these pieces of code do not achieve the same goal. The first piece of code is trying to combine the strings "rac" and "eca" to form the string "racecar" while the second piece of code is trying to combine the strings "race" and "car" to form the string "racecar".</t>
  </si>
  <si>
    <t>//This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t>
  </si>
  <si>
    <t>Do these pieces of code achieve the same goal?
//This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
AND
#include &lt;iostream&gt;
int main(){
    std::string firstHalf = "race";
    std::string secondHalf = "car";
    std::string fullWord = firstHalf.append(secondHalf);
    std::cout&lt;&lt;fullWord&lt;&lt;std::endl;
}</t>
  </si>
  <si>
    <t xml:space="preserve">
No, the two pieces of code do not achieve the same goal. The first piece of code is for a self-driving car, while the second piece of code is for concatenating two strings to create a single string.</t>
  </si>
  <si>
    <t xml:space="preserve">#include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t>
  </si>
  <si>
    <t>Do these pieces of code achieve the same goal?
#include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AND
#include &lt;iostream&gt;
int main(){
    std::string firstHalf = "race";
    std::string secondHalf = "car";
    std::string fullWord = firstHalf.append(secondHalf);
    std::cout&lt;&lt;fullWord&lt;&lt;std::endl;
}</t>
  </si>
  <si>
    <t xml:space="preserve">
No, these pieces of code do not achieve the same goal. The first piece of code takes the string "racecar", reverses it, and encloses it in square brackets. The second piece of code simply prints the string "racecar" without reversing it or enclosing it in square brackets.</t>
  </si>
  <si>
    <t>#include &lt;iostream&gt;
int main(){
    std::string i = "hello";
    for(int hello =0; hello&lt;10; hello++){
        std::cout&lt;&lt;i;
    }
}</t>
  </si>
  <si>
    <t>Do these pieces of code achieve the same goal?
#include &lt;iostream&gt;
int main(){
    std::string hello = "hello";
    for(int i =0; i&lt;10; i++){
        std::cout&lt;&lt;hello;
    }
}
AND
#include &lt;iostream&gt;
int main(){
    std::string i = "hello";
    for(int hello =0; hello&lt;10; hello++){
        std::cout&lt;&lt;i;
    }
}</t>
  </si>
  <si>
    <t xml:space="preserve">
Yes, these pieces of code achieve the same goal. They both print "hello" 10 times.</t>
  </si>
  <si>
    <t xml:space="preserve">#include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</si>
  <si>
    <t xml:space="preserve">Do these pieces of code achieve the same goal?
#include &lt;iostream&gt;
int main(){
    std::string hello = "hello";
    for(int i =0; i&lt;10; i++){
        std::cout&lt;&lt;hello;
    }
}
AND
#include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</si>
  <si>
    <t xml:space="preserve">
No, these pieces of code do not achieve the same goal. The first code prints out "hello" 10 times, while the second code has a lot of unnecessary elements that do not achieve any goal.</t>
  </si>
  <si>
    <t>#include &lt;iostream&gt;
int main(){
    std::string sum = "hello";
    for(int firstName =0; firstName&lt;10; firstName++){
        std::cout&lt;&lt;sum;
    }
}</t>
  </si>
  <si>
    <t>Do these pieces of code achieve the same goal?
#include &lt;iostream&gt;
int main(){
    std::string hello = "hello";
    for(int i =0; i&lt;10; i++){
        std::cout&lt;&lt;hello;
    }
}
AND
#include &lt;iostream&gt;
int main(){
    std::string sum = "hello";
    for(int firstName =0; firstName&lt;10; firstName++){
        std::cout&lt;&lt;sum;
    }
}</t>
  </si>
  <si>
    <t xml:space="preserve">
Yes, these pieces of code achieve the same goal. Both pieces of code will print "hello" 10 times. The only difference is the variable name used in the for loop.</t>
  </si>
  <si>
    <t xml:space="preserve">#include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</si>
  <si>
    <t xml:space="preserve">Do these pieces of code achieve the same goal?
#include &lt;iostream&gt;
int main(){
    std::string hello = "hello";
    for(int i =0; i&lt;10; i++){
        std::cout&lt;&lt;hello;
    }
}
AND
#include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</si>
  <si>
    <t xml:space="preserve">
No, these pieces of code do not achieve the same goal. The first piece of code simply prints out "hello" 10 times, while the second piece of code includes several functions as well as the same printout of "hello" 10 times.</t>
  </si>
  <si>
    <t>#include &lt;iostream&gt;
int main(){
    std::cout&lt;&lt;"What time is it?"&lt;&lt;std::endl;
    std::string hello = "hello";
    for(int i =0; i&lt;10; i++){
        std::cout&lt;&lt;hello;
    }
    std::cout&lt;&lt;std::endl;
    std::cout&lt;&lt;"Dance time."&lt;&lt;std::endl;
}</t>
  </si>
  <si>
    <t>Do these pieces of code achieve the same goal?
#include &lt;iostream&gt;
int main(){
    std::string hello = "hello";
    for(int i =0; i&lt;10; i++){
        std::cout&lt;&lt;hello;
    }
}
AND
#include &lt;iostream&gt;
int main(){
    std::cout&lt;&lt;"What time is it?"&lt;&lt;std::endl;
    std::string hello = "hello";
    for(int i =0; i&lt;10; i++){
        std::cout&lt;&lt;hello;
    }
    std::cout&lt;&lt;std::endl;
    std::cout&lt;&lt;"Dance time."&lt;&lt;std::endl;
}</t>
  </si>
  <si>
    <t xml:space="preserve">
No, these pieces of code do not achieve the same goal. The first piece of code only prints "hello" ten times, while the second piece of code prints "hello" ten times and then prints a question and statement.</t>
  </si>
  <si>
    <t xml:space="preserve">#include &lt;iostream&gt;
void printHello(int n, const std::string&amp; word){
    if(n &gt; 0){
        std::cout &lt;&lt; word;
        printHello(n - 1, word);
    }
}
int main() {
    printHello(10, "hello");
    return 0;
}
</t>
  </si>
  <si>
    <t xml:space="preserve">Do these pieces of code achieve the same goal?
#include &lt;iostream&gt;
int main(){
    std::string hello = "hello";
    for(int i =0; i&lt;10; i++){
        std::cout&lt;&lt;hello;
    }
}
AND
#include &lt;iostream&gt;
void printHello(int n, const std::string&amp; word){
    if(n &gt; 0){
        std::cout &lt;&lt; word;
        printHello(n - 1, word);
    }
}
int main() {
    printHello(10, "hello");
    return 0;
}
</t>
  </si>
  <si>
    <t xml:space="preserve">
Yes, both pieces of code achieve the same goal of printing "hello" 10 times.</t>
  </si>
  <si>
    <t>#include &lt;iostream&gt;
int main(){
    std::string cow_noise = "hello";
    for(int babyCowMaker =0; babyCowMaker&lt;10; babyCowMaker++){
        std::cout&lt;&lt;cow_noise;
    }
}</t>
  </si>
  <si>
    <t>Do these pieces of code achieve the same goal?
#include &lt;iostream&gt;
int main(){
    std::string hello = "hello";
    for(int i =0; i&lt;10; i++){
        std::cout&lt;&lt;hello;
    }
}
AND
#include &lt;iostream&gt;
int main(){
    std::string cow_noise = "hello";
    for(int babyCowMaker =0; babyCowMaker&lt;10; babyCowMaker++){
        std::cout&lt;&lt;cow_noise;
    }
}</t>
  </si>
  <si>
    <t xml:space="preserve">
Yes, both pieces of code achieve the same goal. They both print out the word "hello" 10 times. The only difference is the variable names.</t>
  </si>
  <si>
    <t>#include &lt;iostream&gt;
int main() {
    std::string h = std::string(1, char(104)) + std::string(1, char(101)) + std::string(1, char(108)) + std::string(1, char(108)) + std::string(1, char(111));
    for (int i = 0; i &lt; 10; i++) {
        std::cout &lt;&lt; h;
    }
}</t>
  </si>
  <si>
    <t>Do these pieces of code achieve the same goal?
#include &lt;iostream&gt;
int main(){
    std::string hello = "hello";
    for(int i =0; i&lt;10; i++){
        std::cout&lt;&lt;hello;
    }
}
AND
#include &lt;iostream&gt;
int main() {
    std::string h = std::string(1, char(104)) + std::string(1, char(101)) + std::string(1, char(108)) + std::string(1, char(108)) + std::string(1, char(111));
    for (int i = 0; i &lt; 10; i++) {
        std::cout &lt;&lt; h;
    }
}</t>
  </si>
  <si>
    <t xml:space="preserve">
Yes, both pieces of code achieve the same goal. They both print out the string "hello" 10 times.</t>
  </si>
  <si>
    <t>#include &lt;iostream&gt;
int main(){
    std::string hello = "hello";
    for(int i = -10*.9+1+8; i&lt;(10*9*2-10+92)/262 -1+10; i++){
        std::cout&lt;&lt;hello;
    }
}</t>
  </si>
  <si>
    <t>Do these pieces of code achieve the same goal?
#include &lt;iostream&gt;
int main(){
    std::string hello = "hello";
    for(int i =0; i&lt;10; i++){
        std::cout&lt;&lt;hello;
    }
}
AND
#include &lt;iostream&gt;
int main(){
    std::string hello = "hello";
    for(int i = -10*.9+1+8; i&lt;(10*9*2-10+92)/262 -1+10; i++){
        std::cout&lt;&lt;hello;
    }
}</t>
  </si>
  <si>
    <t xml:space="preserve">
No, these pieces of code do not achieve the same goal. The first piece of code will print "hello" 10 times, while the second will print "hello" an unknown number of times, as the loop condition is not explicitly stated.</t>
  </si>
  <si>
    <t xml:space="preserve">#include &lt;iostream&gt;
int main() {
    std::string hello = "hello";
    for (int i = 0; i &lt; 10; i++) {
        if (hello.length() &gt; 0) {
            if (i % 2 == 0 || i % 2 != 0) {
                std::cout &lt;&lt; hello;
            } else {
                std::cout &lt;&lt; ""; 
            }
        } else {
            if (hello.length() == 0) {
                std::cout &lt;&lt; ""; 
            } else {
                std::cout &lt;&lt; "unexpected"; 
            }
        }
    }
    return 0;
}
</t>
  </si>
  <si>
    <t xml:space="preserve">Do these pieces of code achieve the same goal?
#include &lt;iostream&gt;
int main(){
    std::string hello = "hello";
    for(int i =0; i&lt;10; i++){
        std::cout&lt;&lt;hello;
    }
}
AND
#include &lt;iostream&gt;
int main() {
    std::string hello = "hello";
    for (int i = 0; i &lt; 10; i++) {
        if (hello.length() &gt; 0) {
            if (i % 2 == 0 || i % 2 != 0) {
                std::cout &lt;&lt; hello;
            } else {
                std::cout &lt;&lt; ""; 
            }
        } else {
            if (hello.length() == 0) {
                std::cout &lt;&lt; ""; 
            } else {
                std::cout &lt;&lt; "unexpected"; 
            }
        }
    }
    return 0;
}
</t>
  </si>
  <si>
    <t xml:space="preserve">
No, these two pieces of code do not achieve the same goal. The first piece of code prints "hello" ten times, while the second piece of code prints nothing.</t>
  </si>
  <si>
    <t>#include &lt;iostream&gt;
int main(){
    std::string hello = "hello";
    for(int i =0; i&lt;10; i++){
        for(char c : hello){
            std::cout&lt;&lt;c;
        }
    }
}</t>
  </si>
  <si>
    <t>Do these pieces of code achieve the same goal?
#include &lt;iostream&gt;
int main(){
    std::string hello = "hello";
    for(int i =0; i&lt;10; i++){
        std::cout&lt;&lt;hello;
    }
}
AND
#include &lt;iostream&gt;
int main(){
    std::string hello = "hello";
    for(int i =0; i&lt;10; i++){
        for(char c : hello){
            std::cout&lt;&lt;c;
        }
    }
}</t>
  </si>
  <si>
    <t xml:space="preserve">
Yes, these pieces of code achieve the same goal. They both will print out "hello" ten times.</t>
  </si>
  <si>
    <t xml:space="preserve">#include&lt;iostream&gt;int main(){std::string hello="hello";for(int i=0;i&lt;10;i++){std::cout&lt;&lt;hello;}std::cout&lt;&lt;std::endl;}
</t>
  </si>
  <si>
    <t xml:space="preserve">Do these pieces of code achieve the same goal?
#include &lt;iostream&gt;
int main(){
    std::string hello = "hello";
    for(int i =0; i&lt;10; i++){
        std::cout&lt;&lt;hello;
    }
}
AND
#include&lt;iostream&gt;int main(){std::string hello="hello";for(int i=0;i&lt;10;i++){std::cout&lt;&lt;hello;}std::cout&lt;&lt;std::endl;}
</t>
  </si>
  <si>
    <t xml:space="preserve">
Yes, both pieces of code achieve the same goal, which is to print "hello" 10 times.</t>
  </si>
  <si>
    <t>#include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t>
  </si>
  <si>
    <t>Do these pieces of code achieve the same goal?
#include &lt;iostream&gt;
int main(){
    std::string hello = "hello";
    for(int i =0; i&lt;10; i++){
        std::cout&lt;&lt;hello;
    }
}
AND
#include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t>
  </si>
  <si>
    <t xml:space="preserve">
No, these two pieces of code do not achieve the same goal. The first piece of code prints out "hello" 10 times, while the second piece of code prints out a scrambled string 10 times.</t>
  </si>
  <si>
    <t xml:space="preserve">#include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</si>
  <si>
    <t xml:space="preserve">Do these pieces of code achieve the same goal?
#include &lt;iostream&gt;
int main(){
    std::string hello = "hello";
    for(int i =0; i&lt;10; i++){
        std::cout&lt;&lt;hello;
    }
}
AND
#include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</si>
  <si>
    <t xml:space="preserve">
No, these pieces of code do not achieve the same goal. The first example would output "hello" 10 times, while the second example would output "hello" a single time.</t>
  </si>
  <si>
    <t>//This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t>
  </si>
  <si>
    <t>Do these pieces of code achieve the same goal?
#include &lt;iostream&gt;
int main(){
    std::string hello = "hello";
    for(int i =0; i&lt;10; i++){
        std::cout&lt;&lt;hello;
    }
}
AND
//This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t>
  </si>
  <si>
    <t xml:space="preserve">
No, these pieces of code do not achieve the same goal. The first piece of code is printing "hello" 10 times, while the second piece of code is creating serial numbers for baby food.</t>
  </si>
  <si>
    <t xml:space="preserve">#include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</si>
  <si>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 xml:space="preserve">Do these pieces of code achieve the same goal?
#include &lt;iostream&gt;
int main(){
    std::string hello = "hello";
    for(int i =0; i&lt;10; i++){
        std::cout&lt;&lt;hello;
    }
}
AND
#include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</si>
  <si>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 xml:space="preserve">
No, these two pieces of code do not achieve the same goal. The first piece of code is printing out the string "hello" ten times, while the second piece of code is printing out the string "hello" ten times, reversing the string, and enclosing the output string in square brackets.</t>
  </si>
  <si>
    <t>#include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t>
  </si>
  <si>
    <t>Do these pieces of code achieve the same goal?
#include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</si>
  <si>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these pieces of code achieve the same goal. The only difference is that the order of the strings being appended into the "fullWord" variable is reversed.</t>
  </si>
  <si>
    <t>#include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t>
  </si>
  <si>
    <t>Do these pieces of code achieve the same goal?
#include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</si>
  <si>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No, these two pieces of code do not achieve the same goal. The first piece of code includes some unnecessary programming that does not contribute to the goal of the program, while the second piece of code is more concise and achieves the same goal.</t>
  </si>
  <si>
    <t>#include &lt;iostream&gt;
int main(){
    std::string numberOfDogs = "Hello";
    std::string number_of_cats = "There";
    int Dogs = 4;
    int Cats = 7;
    std::string total;
    for(int pup =0; pup&lt;Dogs; pup++){
        total.append(numberOfDogs);
    }
    for(int kitten =0; kitten&lt;Cats; kitten++){
        total.append(number_of_cats);
    }
    std::cout&lt;&lt;total&lt;&lt;std::endl;
}</t>
  </si>
  <si>
    <t>Do these pieces of code achieve the same goal?
#include &lt;iostream&gt;
int main(){
    std::string numberOfDogs = "Hello";
    std::string number_of_cats = "There";
    int Dogs = 4;
    int Cats = 7;
    std::string total;
    for(int pup =0; pup&lt;Dogs; pup++){
        total.append(numberOfDogs);
    }
    for(int kitten =0; kitten&lt;Cats; kitten++){
        total.append(number_of_cats);
    }
    std::cout&lt;&lt;total&lt;&lt;std::endl;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</si>
  <si>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pieces of code achieve the same goal. They both print "HelloThereHelloThereHelloThereHelloThereThereThereThereThere" to the console.</t>
  </si>
  <si>
    <t>Do these pieces of code achieve the same goal?
#include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</si>
  <si>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No, these pieces of code do not achieve the same goal. The first piece of code is demonstrating a recursive function that will multiply a number by itself the number of times specified. The second piece of code is combining two strings and printing them out the specified number of times.</t>
  </si>
  <si>
    <t>#include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t>
  </si>
  <si>
    <t>Do these pieces of code achieve the same goal?
#include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</si>
  <si>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No, these pieces of code do not achieve the same goal. The first piece of code prints out a Lord of the Rings quote, while the second piece of code just prints out a combination of the words "Hello" and "There".</t>
  </si>
  <si>
    <t xml:space="preserve">#include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t>
  </si>
  <si>
    <t>Do these pieces of code achieve the same goal?
#include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</si>
  <si>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pieces of code achieve the same goal. They both append the strings "Hello" and "There" to the string fullWord a certain number of times to create a longer string.</t>
  </si>
  <si>
    <t>#include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t>
  </si>
  <si>
    <t>Do these pieces of code achieve the same goal?
#include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</si>
  <si>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pieces of code achieve the same goal.</t>
  </si>
  <si>
    <t>#include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</si>
  <si>
    <t>Do these pieces of code achieve the same goal?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</si>
  <si>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t>
  </si>
  <si>
    <t>Do these pieces of code achieve the same goal?
#include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</si>
  <si>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No, these two pieces of code do not achieve the same goal. The first piece of code calculates the number of times each string should be printed, while the second piece of code sets the number of times each string should be printed manually.</t>
  </si>
  <si>
    <t>//obfusacted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</si>
  <si>
    <t>Do these pieces of code achieve the same goal?
//obfusacted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</si>
  <si>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the two pieces of code achieve the same goal. The first piece of code is obfuscated - it is written in a way to make it difficult to read.</t>
  </si>
  <si>
    <t>#include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t>
  </si>
  <si>
    <t>Do these pieces of code achieve the same goal?
#include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</si>
  <si>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these pieces of code achieve the same goal.</t>
  </si>
  <si>
    <t xml:space="preserve">#include&lt;iostream&gt;int main(){std::string firstHalf="Hello";std::string secondHalf="There";int firstHalfNumberofTimes=4;int seconfHalfNumberofTimes=7;std::string fullWord;for(int i=0;i&lt;firstHalfNumberofTimes;i++){fullWord.append(firstHalf);}for(int j=0;j&lt;seconfHalfNumberofTimes;j++){fullWord.append(secondHalf);}std::cout&lt;&lt;fullWord&lt;&lt;std::endl;}
</t>
  </si>
  <si>
    <t>Do these pieces of code achieve the same goal?
#include&lt;iostream&gt;int main(){std::string firstHalf="Hello";std::string secondHalf="There";int firstHalfNumberofTimes=4;int seconfHalfNumberofTimes=7;std::string fullWord;for(int i=0;i&lt;firstHalfNumberofTimes;i++){fullWord.append(firstHalf);}for(int j=0;j&lt;seconfHalfNumberofTimes;j++){fullWord.append(secondHalf);}std::cout&lt;&lt;fullWord&lt;&lt;std::endl;}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</si>
  <si>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t>
  </si>
  <si>
    <t>Do these pieces of code achieve the same goal?
#include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</si>
  <si>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No, these two pieces of code do not achieve the same goal. The first piece of code is attempting to take the numerical values of two vectors and create a string from them, while the second piece of code is attempting to take two strings and create a single string from them.</t>
  </si>
  <si>
    <t xml:space="preserve">#include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t>
  </si>
  <si>
    <t>Do these pieces of code achieve the same goal?
#include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</si>
  <si>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No, these pieces of code do not achieve the same goal. The first piece of code is more complex and will produce a longer string than the second piece of code.</t>
  </si>
  <si>
    <t>//This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t>
  </si>
  <si>
    <t>Do these pieces of code achieve the same goal?
//This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</si>
  <si>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No, these pieces of code do not achieve the same goal. The first piece of code is attempting to calculate the score of a cricket game, while the second piece of code is attempting to combine two strings several times.</t>
  </si>
  <si>
    <t>#include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t>
  </si>
  <si>
    <t>Do these pieces of code achieve the same goal?
#include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</si>
  <si>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No, these pieces of code do not achieve the same goal. The first code produces an output of [erhTolleH], while the second code produces an output of HelloThereHelloThereHelloThereHelloThere.</t>
  </si>
  <si>
    <t>#include &lt;iostream&gt;
#include &lt;vector&gt;
int main(){
    std::vector &lt;int&gt; i = {1,2,3,5,2,1345,63,56,3,6626,2556,342,5345,55,44,33,223,863,24,52,98,888};
    int numbers = 0;
    for(int number_of_odd =0; number_of_odd&lt;i.size(); number_of_odd++){
        if(i[number_of_odd] %2 != 0){
            numbers ++;
        }
    }
    std::cout&lt;&lt;numbers&lt;&lt;std::endl;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</si>
  <si>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i = {1,2,3,5,2,1345,63,56,3,6626,2556,342,5345,55,44,33,223,863,24,52,98,888};
    int numbers = 0;
    for(int number_of_odd =0; number_of_odd&lt;i.size(); number_of_odd++){
        if(i[number_of_odd] %2 != 0){
            numbers ++;
        }
    }
    std::cout&lt;&lt;numbers&lt;&lt;std::endl;
}</t>
  </si>
  <si>
    <t xml:space="preserve">
Yes, these two pieces of code achieve the same goal. Both pieces of code iterate through a vector of numbers, and count the number of odd numbers in the vector.</t>
  </si>
  <si>
    <t xml:space="preserve">#include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</si>
  <si>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</si>
  <si>
    <t xml:space="preserve">
Yes, these pieces of code achieve the same goal. The comments and other extra lines of code are not necessary for the code to function properly, so the code still achieves the same goal.</t>
  </si>
  <si>
    <t>#include &lt;iostream&gt;
#include &lt;vector&gt;
int main(){
    std::vector &lt;int&gt; characters = {1,2,3,5,2,1345,63,56,3,6626,2556,342,5345,55,44,33,223,863,24,52,98,888};
    int word = 0;
    for(int letter =0; letter&lt;characters.size(); letter++){
        if(characters[letter] %2 != 0){
            word ++;
        }
    }
    std::cout&lt;&lt;word&lt;&lt;std::endl;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</si>
  <si>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characters = {1,2,3,5,2,1345,63,56,3,6626,2556,342,5345,55,44,33,223,863,24,52,98,888};
    int word = 0;
    for(int letter =0; letter&lt;characters.size(); letter++){
        if(characters[letter] %2 != 0){
            word ++;
        }
    }
    std::cout&lt;&lt;word&lt;&lt;std::endl;
}</t>
  </si>
  <si>
    <t xml:space="preserve">
No, these pieces of code do not achieve the same goal. The first piece of code is counting the number of odd numbers in a vector of integers, while the second piece of code is counting the number of odd characters in a vector of integers.</t>
  </si>
  <si>
    <t xml:space="preserve">#include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</si>
  <si>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</si>
  <si>
    <t xml:space="preserve">
No, these pieces of code do not achieve the same goal. The first piece of code counts the number of odd numbers in the provided vector, while the second piece of code counts the number of odd numbers in the provided vector while also performing calculations with the One and Two functions.</t>
  </si>
  <si>
    <t>#include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</si>
  <si>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t>
  </si>
  <si>
    <t xml:space="preserve">
No, these pieces of code do not achieve the same goal. The first piece of code is counting the number of odd numbers in a vector, while the second piece of code is counting the number of vowels in a sentence.</t>
  </si>
  <si>
    <t xml:space="preserve">#include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</si>
  <si>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</si>
  <si>
    <t xml:space="preserve">
Yes, both pieces of code achieve the same goal. They both count the number of odd numbers in a given vector.</t>
  </si>
  <si>
    <t>#include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</si>
  <si>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t>
  </si>
  <si>
    <t xml:space="preserve">
No, these pieces of code do not achieve the same goal. The first piece of code is counting the number of odd numbers in a vector, while the second piece of code is counting the number of people who completed a race.</t>
  </si>
  <si>
    <t>#include &lt;iostream&gt;
#include &lt;vector&gt;
int main() {
    std::vector&lt;int&gt; a = {1, 2, 3, 5, 2, 1345, 63, 56, 3, 6626, 2556, 342, 5345, 55, 44, 33, 223, 863, 24, 52, 98, 888};
    int b = 0;
    for(int c = 0; c &lt; a.size(); c++) {
        if(a[c] % 2 != 0) {
            b++;
        }
    }
    std::cout &lt;&lt; b &lt;&lt; 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</si>
  <si>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
    std::vector&lt;int&gt; a = {1, 2, 3, 5, 2, 1345, 63, 56, 3, 6626, 2556, 342, 5345, 55, 44, 33, 223, 863, 24, 52, 98, 888};
    int b = 0;
    for(int c = 0; c &lt; a.size(); c++) {
        if(a[c] % 2 != 0) {
            b++;
        }
    }
    std::cout &lt;&lt; b &lt;&lt; std::endl;
}</t>
  </si>
  <si>
    <t xml:space="preserve">
Yes, these pieces of code achieve the same goal. They both loop through a vector of integers and count how many odd numbers are present.</t>
  </si>
  <si>
    <t>#include &lt;iostream&gt;
#include &lt;vector&gt;
int main(){
    std::vector &lt;int&gt; numbers = {1,2,3,5,2,1345,63,56,3,6626,2556,342,5345,55,44,33,223,863,24,52,98,888};
    int number_of_odd = (2/3)+(100/300);
    for(int i =0; i&lt;numbers.size(); i++){
        if(numbers[i] %((6*3/9)+1+9-10) != 10%10){
            number_of_odd ++;
        }
    }
    std::cout&lt;&lt;number_of_odd&lt;&lt;std::endl;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</si>
  <si>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numbers = {1,2,3,5,2,1345,63,56,3,6626,2556,342,5345,55,44,33,223,863,24,52,98,888};
    int number_of_odd = (2/3)+(100/300);
    for(int i =0; i&lt;numbers.size(); i++){
        if(numbers[i] %((6*3/9)+1+9-10) != 10%10){
            number_of_odd ++;
        }
    }
    std::cout&lt;&lt;number_of_odd&lt;&lt;std::endl;
}</t>
  </si>
  <si>
    <t xml:space="preserve">
No, these pieces of code do not achieve the same goal. In the first code, the goal is to find the number of odd numbers in the vector, while in the second code, the goal is to find the number of odd numbers in the vector that are not equal to the result of 10%10.</t>
  </si>
  <si>
    <t xml:space="preserve">#include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</si>
  <si>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</si>
  <si>
    <t xml:space="preserve">
No, these pieces of code do not achieve the same goal. The first piece of code only counts the number of odd numbers in the vector. The second piece of code has an additional condition that checks if the number is divisible by five, and also has an additional check for the number of odd numbers being greater than -1. </t>
  </si>
  <si>
    <t>#include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</si>
  <si>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t>
  </si>
  <si>
    <t xml:space="preserve">
No, these pieces of code do not achieve the same goal. The first piece of code counts the number of odd numbers in a vector, while the second piece of code counts and subtracts the number of odd numbers in a vector multiple times.</t>
  </si>
  <si>
    <t xml:space="preserve">#include&lt;iostream&gt;#include&lt;vector&gt;int main(){std::vector&lt;int&gt; numbers={1,2,3,5,2,1345,63,56,3,6626,2556,342,5345,55,44,33,223,863,24,52,98,888};int number_of_odd=0;for(int i=0;i&lt;numbers.size();i++){if(numbers[i]%2!=0){number_of_odd++;}}std::cout&lt;&lt;number_of_odd&lt;&lt;std::endl;}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</si>
  <si>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#include&lt;iostream&gt;#include&lt;vector&gt;int main(){std::vector&lt;int&gt; numbers={1,2,3,5,2,1345,63,56,3,6626,2556,342,5345,55,44,33,223,863,24,52,98,888};int number_of_odd=0;for(int i=0;i&lt;numbers.size();i++){if(numbers[i]%2!=0){number_of_odd++;}}std::cout&lt;&lt;number_of_odd&lt;&lt;std::endl;}
</t>
  </si>
  <si>
    <t xml:space="preserve">
Yes, these pieces of code achieve the same goal. Both pieces of code count the number of odd numbers in the given vector and then output the result.</t>
  </si>
  <si>
    <t>/* N/A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</si>
  <si>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 N/A */</t>
  </si>
  <si>
    <t xml:space="preserve">
No, these pieces of code do not achieve the same goal. The first piece of code is a program that counts the number of odd numbers in a given vector, while the second piece of code does not do anything.</t>
  </si>
  <si>
    <t xml:space="preserve">#include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</si>
  <si>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</si>
  <si>
    <t xml:space="preserve">
No, these pieces of code do not achieve the same goal. The first piece of code counts the number of odd numbers in a vector. The second piece of code, however, is more complex and is not as easily readable. It counts the number of odd numbers, but it does so inefficiently and unnecessarily.</t>
  </si>
  <si>
    <t>//This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</si>
  <si>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t>
  </si>
  <si>
    <t xml:space="preserve">
No, these pieces of code do not achieve the same goal. The first code is counting the number of odd numbers in a vector, and the second code is calculating the vector of a missile for an ATHE defense system.</t>
  </si>
  <si>
    <t>#include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</si>
  <si>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t>
  </si>
  <si>
    <t xml:space="preserve">
No, these pieces of code do not achieve the same goal. The first code simply outputs the number of odd integers in the vector, while the second code outputs the number of odd integers in the vector, but reverses the output and encloses it in square brackets.</t>
  </si>
  <si>
    <t>#include &lt;iostream&gt;
#include &lt;vector&gt;
int main(){
    std::vector &lt;int&gt; i = {1,2,3,5,2,1345,63,56,3,6626,2556,342,5345,55,44,33,223,863,24,52,98,888};
    for(int numbers =0; numbers&lt;i.size(); numbers++){
        if(i[numbers] %2 != 0){
            std::cout&lt;&lt;i[numbers]&lt;&lt;" ";
        }
    }
}</t>
  </si>
  <si>
    <t>Do these pieces of code achieve the same goal?
#include &lt;iostream&gt;
#include &lt;vector&gt;
int main(){
    std::vector &lt;int&gt; i = {1,2,3,5,2,1345,63,56,3,6626,2556,342,5345,55,44,33,223,863,24,52,98,888};
    for(int numbers =0; numbers&lt;i.size(); numbers++){
        if(i[numbers] %2 != 0){
            std::cout&lt;&lt;i[numbers]&lt;&lt;" ";
        }
    }
}
AND
#include &lt;iostream&gt;
#include &lt;vector&gt;
int main(){
    std::vector &lt;int&gt; numbers = {1,2,3,5,2,1345,63,56,3,6626,2556,342,5345,55,44,33,223,863,24,52,98,888};
    for(int i =0; i&lt;numbers.size(); i++){
        if(numbers[i] %2 != 0){
            std::cout&lt;&lt;numbers[i]&lt;&lt;" ";
        }
    }
}</t>
  </si>
  <si>
    <t xml:space="preserve">
Yes, both pieces of code achieve the same goal. They both loop through a vector of integers and print out the odd numbers in the vector.</t>
  </si>
  <si>
    <t xml:space="preserve">#include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t>
  </si>
  <si>
    <t>Do these pieces of code achieve the same goal?
#include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AND
#include &lt;iostream&gt;
#include &lt;vector&gt;
int main(){
    std::vector &lt;int&gt; numbers = {1,2,3,5,2,1345,63,56,3,6626,2556,342,5345,55,44,33,223,863,24,52,98,888};
    for(int i =0; i&lt;numbers.size(); i++){
        if(numbers[i] %2 != 0){
            std::cout&lt;&lt;numbers[i]&lt;&lt;" ";
        }
    }
}</t>
  </si>
  <si>
    <t xml:space="preserve">
No, these two pieces of code do not achieve the same goal. The first piece of code is introducing the concept of recursion, and the second piece of code is simply looping through the vector and outputting the odd numbers.</t>
  </si>
  <si>
    <t>#include &lt;iostream&gt;
#include &lt;vector&gt;
int main(){
    std::vector &lt;int&gt; characters = {1,2,3,5,2,1345,63,56,3,6626,2556,342,5345,55,44,33,223,863,24,52,98,888};
    for(int letter =0; letter&lt;characters.size(); letter++){
        if(characters[letter] %2 != 0){
            std::cout&lt;&lt;characters[letter]&lt;&lt;" ";
        }
    }
}</t>
  </si>
  <si>
    <t>Do these pieces of code achieve the same goal?
#include &lt;iostream&gt;
#include &lt;vector&gt;
int main(){
    std::vector &lt;int&gt; characters = {1,2,3,5,2,1345,63,56,3,6626,2556,342,5345,55,44,33,223,863,24,52,98,888};
    for(int letter =0; letter&lt;characters.size(); letter++){
        if(characters[letter] %2 != 0){
            std::cout&lt;&lt;characters[letter]&lt;&lt;" ";
        }
    }
}
AND
#include &lt;iostream&gt;
#include &lt;vector&gt;
int main(){
    std::vector &lt;int&gt; numbers = {1,2,3,5,2,1345,63,56,3,6626,2556,342,5345,55,44,33,223,863,24,52,98,888};
    for(int i =0; i&lt;numbers.size(); i++){
        if(numbers[i] %2 != 0){
            std::cout&lt;&lt;numbers[i]&lt;&lt;" ";
        }
    }
}</t>
  </si>
  <si>
    <t xml:space="preserve">
Yes, these pieces of code achieve the same goal. Both pieces of code iterate through the vector, check if the number is odd and then print it to the console. The only difference between them is the variable names (characters vs. numbers).</t>
  </si>
  <si>
    <t xml:space="preserve">#include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t>
  </si>
  <si>
    <t>Do these pieces of code achieve the same goal?
#include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AND
#include &lt;iostream&gt;
#include &lt;vector&gt;
int main(){
    std::vector &lt;int&gt; numbers = {1,2,3,5,2,1345,63,56,3,6626,2556,342,5345,55,44,33,223,863,24,52,98,888};
    for(int i =0; i&lt;numbers.size(); i++){
        if(numbers[i] %2 != 0){
            std::cout&lt;&lt;numbers[i]&lt;&lt;" ";
        }
    }
}</t>
  </si>
  <si>
    <t xml:space="preserve">
No, these pieces of code do not achieve the same goal. The first piece of code is looking to find the product of a number and then compare the product to the sum of a number, while the second piece of code is looking to print out the odd numbers from a given vector.</t>
  </si>
  <si>
    <t>#include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t>
  </si>
  <si>
    <t>Do these pieces of code achieve the same goal?
#include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
AND
#include &lt;iostream&gt;
#include &lt;vector&gt;
int main(){
    std::vector &lt;int&gt; numbers = {1,2,3,5,2,1345,63,56,3,6626,2556,342,5345,55,44,33,223,863,24,52,98,888};
    for(int i =0; i&lt;numbers.size(); i++){
        if(numbers[i] %2 != 0){
            std::cout&lt;&lt;numbers[i]&lt;&lt;" ";
        }
    }
}</t>
  </si>
  <si>
    <t xml:space="preserve">
No, these pieces of code do not achieve the same goal. The first piece of code prints out the message "The answer is: BACON." at the end, while the second piece of code does not.</t>
  </si>
  <si>
    <t xml:space="preserve">#include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t>
  </si>
  <si>
    <t>Do these pieces of code achieve the same goal?
#include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AND
#include &lt;iostream&gt;
#include &lt;vector&gt;
int main(){
    std::vector &lt;int&gt; numbers = {1,2,3,5,2,1345,63,56,3,6626,2556,342,5345,55,44,33,223,863,24,52,98,888};
    for(int i =0; i&lt;numbers.size(); i++){
        if(numbers[i] %2 != 0){
            std::cout&lt;&lt;numbers[i]&lt;&lt;" ";
        }
    }
}</t>
  </si>
  <si>
    <t xml:space="preserve">
No, these two pieces of code do not achieve the same goal. The first code is a recursive code that uses the printOdds function to print all the odd numbers in the vector, while the second code is a loop that does the same thing.</t>
  </si>
  <si>
    <t>#include &lt;iostream&gt;
#include &lt;vector&gt;
int main(){
    std::vector &lt;int&gt; passengers = {1,2,3,5,2,1345,63,56,3,6626,2556,342,5345,55,44,33,223,863,24,52,98,888};
    for(int seat =0; seat&lt;passengers.size(); seat++){
        if(passengers[seat] %2 != 0){
            std::cout&lt;&lt;passengers[seat]&lt;&lt;" ";
        }
    }
}</t>
  </si>
  <si>
    <t>Do these pieces of code achieve the same goal?
#include &lt;iostream&gt;
#include &lt;vector&gt;
int main(){
    std::vector &lt;int&gt; passengers = {1,2,3,5,2,1345,63,56,3,6626,2556,342,5345,55,44,33,223,863,24,52,98,888};
    for(int seat =0; seat&lt;passengers.size(); seat++){
        if(passengers[seat] %2 != 0){
            std::cout&lt;&lt;passengers[seat]&lt;&lt;" ";
        }
    }
}
AND
#include &lt;iostream&gt;
#include &lt;vector&gt;
int main(){
    std::vector &lt;int&gt; numbers = {1,2,3,5,2,1345,63,56,3,6626,2556,342,5345,55,44,33,223,863,24,52,98,888};
    for(int i =0; i&lt;numbers.size(); i++){
        if(numbers[i] %2 != 0){
            std::cout&lt;&lt;numbers[i]&lt;&lt;" ";
        }
    }
}</t>
  </si>
  <si>
    <t xml:space="preserve">
Yes, these two pieces of code achieve the same goal. They both loop through a vector of integers, and print out the odd number values. The only difference is the variable names used, with the first piece of code using 'seat' and the second using 'i'.</t>
  </si>
  <si>
    <t>#include &lt;iostream&gt;
#include &lt;vector&gt;
int main() {
    std::vector&lt;int&gt; a = {1, 2, 3, 5, 2, 1345, 63, 56, 3, 6626, 2556, 342, 5345, 55, 44, 33, 223, 863, 24, 52, 98, 888};
    for(int b = 0; b &lt; a.size(); b++) {
        if(a[b] % 2 != 0) {
            std::cout &lt;&lt; a[b] &lt;&lt; char(32);
        }
    }
}</t>
  </si>
  <si>
    <t>Do these pieces of code achieve the same goal?
#include &lt;iostream&gt;
#include &lt;vector&gt;
int main() {
    std::vector&lt;int&gt; a = {1, 2, 3, 5, 2, 1345, 63, 56, 3, 6626, 2556, 342, 5345, 55, 44, 33, 223, 863, 24, 52, 98, 888};
    for(int b = 0; b &lt; a.size(); b++) {
        if(a[b] % 2 != 0) {
            std::cout &lt;&lt; a[b] &lt;&lt; char(32);
        }
    }
}
AND
#include &lt;iostream&gt;
#include &lt;vector&gt;
int main(){
    std::vector &lt;int&gt; numbers = {1,2,3,5,2,1345,63,56,3,6626,2556,342,5345,55,44,33,223,863,24,52,98,888};
    for(int i =0; i&lt;numbers.size(); i++){
        if(numbers[i] %2 != 0){
            std::cout&lt;&lt;numbers[i]&lt;&lt;" ";
        }
    }
}</t>
  </si>
  <si>
    <t xml:space="preserve">
Yes, these pieces of code achieve the same goal. They both iterate through a vector of numbers and print out all of the odd numbers.</t>
  </si>
  <si>
    <t>#include &lt;iostream&gt;
#include &lt;vector&gt;
int main(){
    std::vector &lt;int&gt; numbers = {1,2,3,5,2,1345,63,56,3,6626,2556,342,5345,55,44,33,223,863,24,52,98,888};
    for(int i =0; i&lt;numbers.size(); i++){
        if(numbers[i] %((2+(1/9)+10)/6) != (2/9)){
            std::cout&lt;&lt;numbers[i]&lt;&lt;" ";
        }
    }
}</t>
  </si>
  <si>
    <t>Do these pieces of code achieve the same goal?
#include &lt;iostream&gt;
#include &lt;vector&gt;
int main(){
    std::vector &lt;int&gt; numbers = {1,2,3,5,2,1345,63,56,3,6626,2556,342,5345,55,44,33,223,863,24,52,98,888};
    for(int i =0; i&lt;numbers.size(); i++){
        if(numbers[i] %((2+(1/9)+10)/6) != (2/9)){
            std::cout&lt;&lt;numbers[i]&lt;&lt;" ";
        }
    }
}
AND
#include &lt;iostream&gt;
#include &lt;vector&gt;
int main(){
    std::vector &lt;int&gt; numbers = {1,2,3,5,2,1345,63,56,3,6626,2556,342,5345,55,44,33,223,863,24,52,98,888};
    for(int i =0; i&lt;numbers.size(); i++){
        if(numbers[i] %2 != 0){
            std::cout&lt;&lt;numbers[i]&lt;&lt;" ";
        }
    }
}</t>
  </si>
  <si>
    <t xml:space="preserve">
No, these pieces of code do not achieve the same goal. The first piece of code checks to see if the number is divisible by a specific number, whereas the second piece of code checks to see if the number is divisible by two.</t>
  </si>
  <si>
    <t xml:space="preserve">#include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t>
  </si>
  <si>
    <t>Do these pieces of code achieve the same goal?
#include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AND
#include &lt;iostream&gt;
#include &lt;vector&gt;
int main(){
    std::vector &lt;int&gt; numbers = {1,2,3,5,2,1345,63,56,3,6626,2556,342,5345,55,44,33,223,863,24,52,98,888};
    for(int i =0; i&lt;numbers.size(); i++){
        if(numbers[i] %2 != 0){
            std::cout&lt;&lt;numbers[i]&lt;&lt;" ";
        }
    }
}</t>
  </si>
  <si>
    <t xml:space="preserve">
No, these pieces of code do not achieve the same goal. The first piece of code will print out all odd numbers in the vector, except 1000, while the second piece of code will print out all odd numbers.</t>
  </si>
  <si>
    <t>#include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t>
  </si>
  <si>
    <t>Do these pieces of code achieve the same goal?
#include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
AND
#include &lt;iostream&gt;
#include &lt;vector&gt;
int main(){
    std::vector &lt;int&gt; numbers = {1,2,3,5,2,1345,63,56,3,6626,2556,342,5345,55,44,33,223,863,24,52,98,888};
    for(int i =0; i&lt;numbers.size(); i++){
        if(numbers[i] %2 != 0){
            std::cout&lt;&lt;numbers[i]&lt;&lt;" ";
        }
    }
}</t>
  </si>
  <si>
    <t xml:space="preserve">
No, these pieces of code do not achieve the same goal. The first code snippet will rotate the numbers in the vector and then print out all the odd numbers, while the second code snippet will just print out all the odd numbers.</t>
  </si>
  <si>
    <t xml:space="preserve">#include&lt;iostream&gt;#include&lt;vector&gt;int main(){std::vector&lt;int&gt; numbers={1,2,3,5,2,1345,63,56,3,6626,2556,342,5345,55,44,33,223,863,24,52,98,888};for(int i=0;i&lt;numbers.size();i++){if(numbers[i]%2!=0){std::cout&lt;&lt;numbers[i]&lt;&lt;" ";}}}
</t>
  </si>
  <si>
    <t>Do these pieces of code achieve the same goal?
#include&lt;iostream&gt;#include&lt;vector&gt;int main(){std::vector&lt;int&gt; numbers={1,2,3,5,2,1345,63,56,3,6626,2556,342,5345,55,44,33,223,863,24,52,98,888};for(int i=0;i&lt;numbers.size();i++){if(numbers[i]%2!=0){std::cout&lt;&lt;numbers[i]&lt;&lt;" ";}}}
AND
#include &lt;iostream&gt;
#include &lt;vector&gt;
int main(){
    std::vector &lt;int&gt; numbers = {1,2,3,5,2,1345,63,56,3,6626,2556,342,5345,55,44,33,223,863,24,52,98,888};
    for(int i =0; i&lt;numbers.size(); i++){
        if(numbers[i] %2 != 0){
            std::cout&lt;&lt;numbers[i]&lt;&lt;" ";
        }
    }
}</t>
  </si>
  <si>
    <t xml:space="preserve">
Yes, these two pieces of code achieve the same goal. They both loop through a vector of numbers and print out the odd numbers to the console.</t>
  </si>
  <si>
    <t>Do these pieces of code achieve the same goal?
/* N/A */
AND
#include &lt;iostream&gt;
#include &lt;vector&gt;
int main(){
    std::vector &lt;int&gt; numbers = {1,2,3,5,2,1345,63,56,3,6626,2556,342,5345,55,44,33,223,863,24,52,98,888};
    for(int i =0; i&lt;numbers.size(); i++){
        if(numbers[i] %2 != 0){
            std::cout&lt;&lt;numbers[i]&lt;&lt;" ";
        }
    }
}</t>
  </si>
  <si>
    <t xml:space="preserve">
No, these pieces of code do not achieve the same goal. The first piece of code does not do anything, while the second piece of code prints out all the odd numbers in a vector.</t>
  </si>
  <si>
    <t xml:space="preserve">#include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t>
  </si>
  <si>
    <t>Do these pieces of code achieve the same goal?
#include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AND
#include &lt;iostream&gt;
#include &lt;vector&gt;
int main(){
    std::vector &lt;int&gt; numbers = {1,2,3,5,2,1345,63,56,3,6626,2556,342,5345,55,44,33,223,863,24,52,98,888};
    for(int i =0; i&lt;numbers.size(); i++){
        if(numbers[i] %2 != 0){
            std::cout&lt;&lt;numbers[i]&lt;&lt;" ";
        }
    }
}</t>
  </si>
  <si>
    <t xml:space="preserve">
No, these pieces of code do not achieve the same goal. The first piece of code is essentially a nested for loop that only prints out certain elements of the vector if they meet a specific condition. The second piece of code is a simple for loop that prints out all elements of the vector that meet a certain condition.</t>
  </si>
  <si>
    <t>//This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t>
  </si>
  <si>
    <t>Do these pieces of code achieve the same goal?
//This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
AND
#include &lt;iostream&gt;
#include &lt;vector&gt;
int main(){
    std::vector &lt;int&gt; numbers = {1,2,3,5,2,1345,63,56,3,6626,2556,342,5345,55,44,33,223,863,24,52,98,888};
    for(int i =0; i&lt;numbers.size(); i++){
        if(numbers[i] %2 != 0){
            std::cout&lt;&lt;numbers[i]&lt;&lt;" ";
        }
    }
}</t>
  </si>
  <si>
    <t xml:space="preserve">
No, these pieces of code do not achieve the same goal. The first piece of code is attempting to list those who are allergic to bacon, while the second piece of code is attempting to list all the odd numbers in a given vector.</t>
  </si>
  <si>
    <t xml:space="preserve">#include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t>
  </si>
  <si>
    <t>Do these pieces of code achieve the same goal?
#include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AND
#include &lt;iostream&gt;
#include &lt;vector&gt;
int main(){
    std::vector &lt;int&gt; numbers = {1,2,3,5,2,1345,63,56,3,6626,2556,342,5345,55,44,33,223,863,24,52,98,888};
    for(int i =0; i&lt;numbers.size(); i++){
        if(numbers[i] %2 != 0){
            std::cout&lt;&lt;numbers[i]&lt;&lt;" ";
        }
    }
}</t>
  </si>
  <si>
    <t xml:space="preserve">
No, these pieces of code do not achieve the same goal. The first piece of code prints out the odd numbers from the vector enclosed in square brackets, while the second piece of code prints out the odd numbers from the vector without any special formatting.</t>
  </si>
  <si>
    <t>#include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</si>
  <si>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</si>
  <si>
    <t xml:space="preserve">
Yes, both pieces of code achieve the same goal. They both count the number of vowels in a string.</t>
  </si>
  <si>
    <t>#include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</si>
  <si>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t>
  </si>
  <si>
    <t xml:space="preserve">
Yes, these two pieces of code achieve the same goal. They both count the number of vowels present in a given string.</t>
  </si>
  <si>
    <t>#include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</si>
  <si>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t>
  </si>
  <si>
    <t xml:space="preserve">
No, these pieces of code do not achieve the same goal. The first piece of code is counting the number of vowels in the string "alphabet", while the second piece of code is counting the number of odd numbers in the string "alphabet", which would be zero.</t>
  </si>
  <si>
    <t xml:space="preserve">#include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</si>
  <si>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</si>
  <si>
    <t xml:space="preserve">
No, these pieces of code do not achieve the same goal. The second piece of code includes functions Five and Six, which are not related to the goal of the code. The first piece of code just finds the number of vowels in the string "alphabet", while the second piece of code does the same but also includes the Two functions, which are unrelated.</t>
  </si>
  <si>
    <t>#include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</si>
  <si>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t>
  </si>
  <si>
    <t xml:space="preserve">
No, these pieces of code do not achieve the same goal. The first code snippet counts the number of vowels in the 'word' string and prints out the result, while the second code snippet prints out the phrase "This is the number of people invited to my party: " before printing out the result of counting the number of vowels in the 'word' string.</t>
  </si>
  <si>
    <t xml:space="preserve">#include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</si>
  <si>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</si>
  <si>
    <t xml:space="preserve">
No, these pieces of code do not achieve the same goal. The first code uses a for loop to iterate through the string and count the number of vowels, while the second code uses a recursive function to do the same.</t>
  </si>
  <si>
    <t>#include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</si>
  <si>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t>
  </si>
  <si>
    <t xml:space="preserve">
Yes, these pieces of code achieve the same goal. They both loop through a string and count the number of characters in it that match elements of a vector.</t>
  </si>
  <si>
    <t>#include &lt;iostream&gt;
#include &lt;vector&gt;
#include &lt;algorithm&gt;
int main(){
    std::vector&lt;char&gt; a = {char(97), char(101), char(105), char(111), char(117)};
    std::string b = "alphabet";
    int c = 0;
    for(int d = 0; d &lt; b.size(); d++){
        if( std::find(a.begin(), a.end(), b[d]) != a.end()){
            c++;
        }
    }
    std::cout &lt;&lt; c &lt;&lt; 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</si>
  <si>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std::vector&lt;char&gt; a = {char(97), char(101), char(105), char(111), char(117)};
    std::string b = "alphabet";
    int c = 0;
    for(int d = 0; d &lt; b.size(); d++){
        if( std::find(a.begin(), a.end(), b[d]) != a.end()){
            c++;
        }
    }
    std::cout &lt;&lt; c &lt;&lt; std::endl;
}</t>
  </si>
  <si>
    <t xml:space="preserve">
Yes, these two pieces of code achieve the same goal. They both count the number of vowels in the string "alphabet" and print out the result.</t>
  </si>
  <si>
    <t>#include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</si>
  <si>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</si>
  <si>
    <t xml:space="preserve">
No, these pieces of code do not achieve the same goal. The first piece of code initializes the variable number_of_vowels to 0, while the second piece of code initializes the variable number_of_vowels to (5/6). Therefore, the resulting output of the two pieces of code will be different.</t>
  </si>
  <si>
    <t>#include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</si>
  <si>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t>
  </si>
  <si>
    <t xml:space="preserve">
No, these pieces of code do not achieve the same goal. The first piece of code counts the number of vowels in the string "alphabet", while the second piece of code also checks for the letter 'z' in the string.</t>
  </si>
  <si>
    <t>#include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</si>
  <si>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t>
  </si>
  <si>
    <t xml:space="preserve">
No, these pieces of code do not achieve the same goal. The first code searches for vowels in a word, while the second code searches for vowels in a word but also subtracts and adds to the counter, resulting in an incorrect output.</t>
  </si>
  <si>
    <t xml:space="preserve">#include&lt;iostream&gt;#include&lt;vector&gt;#include&lt;algorithm&gt;int main(){std::vector&lt;char&gt; vowels={'a','e','i','o','u'};std::string word="alphabet";int number_of_vowels=0;for(int i=0;i&lt;word.size();i++){if(std::find(vowels.begin(),vowels.end(),word[i])!=vowels.end()){number_of_vowels++;}}std::cout&lt;&lt;number_of_vowels&lt;&lt;std::endl;}
</t>
  </si>
  <si>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#include&lt;iostream&gt;#include&lt;vector&gt;#include&lt;algorithm&gt;int main(){std::vector&lt;char&gt; vowels={'a','e','i','o','u'};std::string word="alphabet";int number_of_vowels=0;for(int i=0;i&lt;word.size();i++){if(std::find(vowels.begin(),vowels.end(),word[i])!=vowels.end()){number_of_vowels++;}}std::cout&lt;&lt;number_of_vowels&lt;&lt;std::endl;}
</t>
  </si>
  <si>
    <t xml:space="preserve">
Yes, these pieces of code achieve the same goal. The only difference is that the second piece of code has fewer whitespace characters.</t>
  </si>
  <si>
    <t>#include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</si>
  <si>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t>
  </si>
  <si>
    <t xml:space="preserve">
No, these pieces of code do not achieve the same goal. The first piece of code is counting the number of vowels in a string of letters, while the second piece of code is counting the number of vowels in a vector of numbers.</t>
  </si>
  <si>
    <t>#include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</si>
  <si>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t>
  </si>
  <si>
    <t xml:space="preserve">
No, these pieces of code do not achieve the same goal. The first piece of code counts the number of vowels in a given string, while the second piece of code is more complex and does not have a specific goal.</t>
  </si>
  <si>
    <t>//This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</si>
  <si>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t>
  </si>
  <si>
    <t xml:space="preserve">
Aurebesh: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t>
  </si>
  <si>
    <t xml:space="preserve">#include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</si>
  <si>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</si>
  <si>
    <t xml:space="preserve">
No, they do not achieve the same goal. The first piece of code prints out the number of vowels in the word "alphabet" while the second piece of code prints out the number of vowels in the word "alphabet" in reverse, enclosed in square brackets.</t>
  </si>
  <si>
    <t>#include &lt;iostream&gt;
using namespace std;
int main()
{
    int temp = 5, a = 10, b;
    cout &lt;&lt; "Before: " &lt;&lt; endl;
    cout &lt;&lt; "a = " &lt;&lt; temp &lt;&lt; ", b = " &lt;&lt; a &lt;&lt; endl;
    b = temp;
    temp = a;
    a = b;
    cout &lt;&lt; "\nAfter: " &lt;&lt; endl;
    cout &lt;&lt; "a = " &lt;&lt; temp &lt;&lt; ", b = " &lt;&lt; a &lt;&lt; endl;
    return 0;
}</t>
  </si>
  <si>
    <t>Do these pieces of code achieve the same goal?
#include &lt;iostream&gt;
using namespace std;
int main()
{
    int temp = 5, a = 10, b;
    cout &lt;&lt; "Before: " &lt;&lt; endl;
    cout &lt;&lt; "a = " &lt;&lt; temp &lt;&lt; ", b = " &lt;&lt; a &lt;&lt; endl;
    b = temp;
    temp = a;
    a = b;
    cout &lt;&lt; "\nAfter: " &lt;&lt; endl;
    cout &lt;&lt; "a = " &lt;&lt; temp &lt;&lt; ", b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</si>
  <si>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these pieces of code achieve the same goal. They both swap the values of two variables, a and b.</t>
  </si>
  <si>
    <t xml:space="preserve">#include &lt;iostream&gt;
using namespace std;
int main()
{
    int a = 5, b = 10, temp;
    // "Before: " 
    cout &lt;&lt; "Before: " &lt;&lt; endl;
    cout &lt;&lt; "a = " &lt;&lt; a &lt;&lt; ", b = " &lt;&lt; b &lt;&lt; endl;
    temp = a;
    a = b;
    b = temp;
    // "\nAfter: " 
    cout &lt;&lt; "\nAfter: " &lt;&lt; endl;
    cout &lt;&lt; "a = " &lt;&lt; a &lt;&lt; ", b = " &lt;&lt; b &lt;&lt; endl;
    return 0;
}
</t>
  </si>
  <si>
    <t>Do these pieces of code achieve the same goal?
#include &lt;iostream&gt;
using namespace std;
int main()
{
    int a = 5, b = 10, temp;
    // "Before: " 
    cout &lt;&lt; "Before: " &lt;&lt; endl;
    cout &lt;&lt; "a = " &lt;&lt; a &lt;&lt; ", b = " &lt;&lt; b &lt;&lt; endl;
    temp = a;
    a = b;
    b = temp;
    // "\nAfter: "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</si>
  <si>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They both swap the values of two variables (a and b) and print the values of each variable before and after the swap.</t>
  </si>
  <si>
    <t>#include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t>
  </si>
  <si>
    <t>Do these pieces of code achieve the same goal?
#include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</si>
  <si>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these pieces of code achieve the same goal. They both swap the values of two variables.</t>
  </si>
  <si>
    <t xml:space="preserve">#include &lt;iostream&gt;
using namespace std;
int main()
{
    int a = 5, b = 10, temp;
    int unused1 = 15, unused2 = 20; // Unused variables
    cout &lt;&lt; "Before: " &lt;&lt; endl;
    cout &lt;&lt; "a = " &lt;&lt; a &lt;&lt; ", b = " &lt;&lt; b &lt;&lt; endl;
    b
    unused1 = a + b;
    unused2 = a * b;
    temp = a;
    a = b;
    b = temp;
    cout &lt;&lt; "\nAfter: " &lt;&lt; endl;
    cout &lt;&lt; "a = " &lt;&lt; a &lt;&lt; ", b = " &lt;&lt; b &lt;&lt; endl;
    return 0;
}
</t>
  </si>
  <si>
    <t>Do these pieces of code achieve the same goal?
#include &lt;iostream&gt;
using namespace std;
int main()
{
    int a = 5, b = 10, temp;
    int unused1 = 15, unused2 = 20; // Unused variables
    cout &lt;&lt; "Before: " &lt;&lt; endl;
    cout &lt;&lt; "a = " &lt;&lt; a &lt;&lt; ", b = " &lt;&lt; b &lt;&lt; endl;
    b
    unused1 = a + b;
    unused2 = a * b;
    temp = a;
    a = b;
    b = temp;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</si>
  <si>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The second piece of code is more efficient, as the two unused variables in the first piece of code are unnecessary and do not contribute to the goal of swapping the values of a and b.</t>
  </si>
  <si>
    <t>#include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t>
  </si>
  <si>
    <t>Do these pieces of code achieve the same goal?
#include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</si>
  <si>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these pieces of code achieve the same goal. The first piece of code includes extra lines of code that provide instructions and examples of the program's goal. The second piece of code is the same code without the extra instructions or examples. Both pieces of code will swap the values of two variables.</t>
  </si>
  <si>
    <t>#include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t>
  </si>
  <si>
    <t>Do these pieces of code achieve the same goal?
#include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</si>
  <si>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which is to swap the values of two variables.</t>
  </si>
  <si>
    <t xml:space="preserve">#include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t>
  </si>
  <si>
    <t>Do these pieces of code achieve the same goal?
#include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</si>
  <si>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They both swap the values of a and b.</t>
  </si>
  <si>
    <t>#include &lt;iostream&gt;
using namespace std;
int main()
{
    int a = (((2/3)*5)+1+(8*15)/24)-1, b = (0.10+(2/3)+0.9)*10, temp;
    cout &lt;&lt; "Before: " &lt;&lt; endl;
    cout &lt;&lt; "a = " &lt;&lt; a &lt;&lt; ", b = " &lt;&lt; b &lt;&lt; endl;
    temp = a;
    a = b;
    b = temp;
    cout &lt;&lt; "\nAfter: " &lt;&lt; endl;
    cout &lt;&lt; "a = " &lt;&lt; a &lt;&lt; ", b = " &lt;&lt; b &lt;&lt; endl;
    return 0;
}</t>
  </si>
  <si>
    <t>Do these pieces of code achieve the same goal?
#include &lt;iostream&gt;
using namespace std;
int main()
{
    int a = (((2/3)*5)+1+(8*15)/24)-1, b = (0.10+(2/3)+0.9)*10, temp;
    cout &lt;&lt; "Before: " &lt;&lt; endl;
    cout &lt;&lt; "a = " &lt;&lt; a &lt;&lt; ", b = " &lt;&lt; b &lt;&lt; endl;
    temp = a;
    a = b;
    b = temp;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</si>
  <si>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No, the two pieces of code do not achieve the same goal. The first piece of code is designed to swap the values of two variables, a and b, which are initialized to complex values. The second piece of code is designed to swap the values of two variables, a and b, which are initialized to the simple values of 5 and 10.</t>
  </si>
  <si>
    <t xml:space="preserve">#include &lt;iostream&gt;
using namespace std;
int main()
{
    int a = 5, b = 10, temp;
    cout &lt;&lt; "Before: " &lt;&lt; endl;
    cout &lt;&lt; "a = " &lt;&lt; a &lt;&lt; ", b = " &lt;&lt; b &lt;&lt; endl;
    if(a == 5)
    {
        temp = a;
        a = b;
        b = temp;
    }
    if(a != 5)
    {
        cout &lt;&lt; "\nAfter: " &lt;&lt; endl;
        cout &lt;&lt; "a = " &lt;&lt; a &lt;&lt; ", b = " &lt;&lt; b &lt;&lt; endl;
    }
    return 0;
}
</t>
  </si>
  <si>
    <t>Do these pieces of code achieve the same goal?
#include &lt;iostream&gt;
using namespace std;
int main()
{
    int a = 5, b = 10, temp;
    cout &lt;&lt; "Before: " &lt;&lt; endl;
    cout &lt;&lt; "a = " &lt;&lt; a &lt;&lt; ", b = " &lt;&lt; b &lt;&lt; endl;
    if(a == 5)
    {
        temp = a;
        a = b;
        b = temp;
    }
    if(a != 5)
    {
        cout &lt;&lt; "\nAfter: " &lt;&lt; endl;
        cout &lt;&lt; "a = " &lt;&lt; a &lt;&lt; ", b = " &lt;&lt; b &lt;&lt; endl;
    }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</si>
  <si>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these pieces of code achieve the same goal. They both swap the values of two variables, a and b. The only difference is that the first piece of code uses an if statement to check if the value of a is 5 before swapping the values, while the second piece of code does not have the if statement.</t>
  </si>
  <si>
    <t>#include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t>
  </si>
  <si>
    <t>Do these pieces of code achieve the same goal?
#include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</si>
  <si>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No, these pieces of code do not achieve the same goal. The first piece of code is used to swap the values of two variables, while the second piece of code is used to set the value of two variables.</t>
  </si>
  <si>
    <t xml:space="preserve">#include&lt;iostream&gt;
using namespace std;int main(){int a=5,b=10,temp;cout&lt;&lt;"Before: "&lt;&lt;endl;cout&lt;&lt;"a = "&lt;&lt;a&lt;&lt;", b = "&lt;&lt;b&lt;&lt;endl;temp=a;a=b;b=temp;cout&lt;&lt;"\nAfter: "&lt;&lt;endl;cout&lt;&lt;"a = "&lt;&lt;a&lt;&lt;", b = "&lt;&lt;b&lt;&lt;endl;return 0;}
</t>
  </si>
  <si>
    <t>Do these pieces of code achieve the same goal?
#include&lt;iostream&gt;
using namespace std;int main(){int a=5,b=10,temp;cout&lt;&lt;"Before: "&lt;&lt;endl;cout&lt;&lt;"a = "&lt;&lt;a&lt;&lt;", b = "&lt;&lt;b&lt;&lt;endl;temp=a;a=b;b=temp;cout&lt;&lt;"\nAfter: "&lt;&lt;endl;cout&lt;&lt;"a = "&lt;&lt;a&lt;&lt;", b = "&lt;&lt;b&lt;&lt;endl;return 0;}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</si>
  <si>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of swapping the values of two variables.</t>
  </si>
  <si>
    <t>#include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t>
  </si>
  <si>
    <t>Do these pieces of code achieve the same goal?
#include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</si>
  <si>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No, these pieces of code do not achieve the same goal. The first piece of code is performing calculations and swapping the values of two variables, whereas the second piece of code is only swapping the values of two variables.</t>
  </si>
  <si>
    <t xml:space="preserve">#include&lt;iostream&gt;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t>
  </si>
  <si>
    <t>Do these pieces of code achieve the same goal?
#include&lt;iostream&gt;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</si>
  <si>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these pieces of code achieve the same goal. Both pieces of code swap the values of the variables a and b.</t>
  </si>
  <si>
    <t>#include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t>
  </si>
  <si>
    <t>Do these pieces of code achieve the same goal?
#include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</si>
  <si>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No, these pieces of code do not achieve the same goal. The first piece of code is printing a message and manipulating two variables, while the second piece of code is manipulating two variables and printing the results.</t>
  </si>
  <si>
    <t>#include &lt;iostream&gt;
using namespace std;
int main()
{
    int a = 5, b = 10, temp;
    cout &lt;&lt; "[Before]: " &lt;&lt; endl;
    cout &lt;&lt; "b = " &lt;&lt; b &lt;&lt; ", a = " &lt;&lt; a &lt;&lt; endl; 
    temp = a;
    a = b;
    b = temp;
    cout &lt;&lt; "\n[After]: " &lt;&lt; endl;
    cout &lt;&lt; "b = " &lt;&lt; b &lt;&lt; ", a = " &lt;&lt; a &lt;&lt; endl; 
    return 0;
}</t>
  </si>
  <si>
    <t>Do these pieces of code achieve the same goal?
#include &lt;iostream&gt;
using namespace std;
int main()
{
    int a = 5, b = 10, temp;
    cout &lt;&lt; "[Before]: " &lt;&lt; endl;
    cout &lt;&lt; "b = " &lt;&lt; b &lt;&lt; ", a = " &lt;&lt; a &lt;&lt; endl; 
    temp = a;
    a = b;
    b = temp;
    cout &lt;&lt; "\n[After]: " &lt;&lt; endl;
    cout &lt;&lt; "b = " &lt;&lt; b &lt;&lt; ", a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</si>
  <si>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They both swap the values of two integers and print the values before and after the swap.</t>
  </si>
  <si>
    <t>#include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</si>
  <si>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</si>
  <si>
    <t xml:space="preserve">
Yes, these pieces of code achieve the same goal. They both check if the input character is a vowel (upper or lower case) and print out the appropriate response.</t>
  </si>
  <si>
    <t xml:space="preserve">#include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</si>
  <si>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</si>
  <si>
    <t xml:space="preserve">
Yes, these pieces of code achieve the same goal. They both check whether a character is a vowel or not and print out either "True" or "False" accordingly.</t>
  </si>
  <si>
    <t>#include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</si>
  <si>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t>
  </si>
  <si>
    <t xml:space="preserve">
No, these pieces of code do not achieve the same goal. The first code is checking if a character is a vowel, while the second code is checking if a character is an odd or even number.</t>
  </si>
  <si>
    <t xml:space="preserve">#include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</si>
  <si>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</si>
  <si>
    <t xml:space="preserve">
Yes, these pieces of code achieve the same goal. The only difference is the presence of the two variables, "unusedInt" and "unusedFloat" in the second piece of code. These two variables do not affect the goal of the code, which is to determine whether the user's input is a vowel or not.</t>
  </si>
  <si>
    <t>#include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</si>
  <si>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t>
  </si>
  <si>
    <t xml:space="preserve">
No, these two pieces of code do not achieve the same goal. The second piece of code includes additional statements that are unrelated to the goal of the code.</t>
  </si>
  <si>
    <t>#include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</si>
  <si>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t>
  </si>
  <si>
    <t xml:space="preserve">
No, these pieces of code do not achieve the same goal. The first piece of code is checking for vowels, while the second is checking for plane category.</t>
  </si>
  <si>
    <t xml:space="preserve">#include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</si>
  <si>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</si>
  <si>
    <t xml:space="preserve">
Yes, both pieces of code achieve the same goal. They both take an input from the user and determine if it is a vowel or not. The only difference is that the first code uses string literals to output messages and the second code uses the corresponding ASCII codes.</t>
  </si>
  <si>
    <t xml:space="preserve">#include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</si>
  <si>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</si>
  <si>
    <t xml:space="preserve">
No, these pieces of code do not achieve the same goal. The second piece of code has an additional if condition which does nothing and therefore does not provide the same result as the first piece of code.</t>
  </si>
  <si>
    <t>#include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</si>
  <si>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t>
  </si>
  <si>
    <t xml:space="preserve">
No, these pieces of code do not achieve the same goal. The first piece of code checks to see if a character entered by the user is a vowel, while the second piece of code contains a loop that does not affect the outcome of the program.</t>
  </si>
  <si>
    <t xml:space="preserve">#include&lt;iostream&gt;
using namespace std;int main(){char c;bool isLowercaseVowel,isUppercaseVowel;cout&lt;&lt;"Input: ";cin&gt;&gt;c;isLowercaseVowel=(c=='a'||c=='e'||c=='i'||c=='o'||c=='u');isUppercaseVowel=(c=='A'||c=='E'||c=='I'||c=='O'||c=='U');if(!isalpha(c))printf("Error!");else if(isLowercaseVowel||isUppercaseVowel)cout&lt;&lt;"True";else cout&lt;&lt;"False";return 0;}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</si>
  <si>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std;int main(){char c;bool isLowercaseVowel,isUppercaseVowel;cout&lt;&lt;"Input: ";cin&gt;&gt;c;isLowercaseVowel=(c=='a'||c=='e'||c=='i'||c=='o'||c=='u');isUppercaseVowel=(c=='A'||c=='E'||c=='I'||c=='O'||c=='U');if(!isalpha(c))printf("Error!");else if(isLowercaseVowel||isUppercaseVowel)cout&lt;&lt;"True";else cout&lt;&lt;"False";return 0;}
</t>
  </si>
  <si>
    <t xml:space="preserve">
Yes, the two pieces of code achieve the same goal.</t>
  </si>
  <si>
    <t>#include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</si>
  <si>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t>
  </si>
  <si>
    <t xml:space="preserve">
No, they do not achieve the same goal. The first piece of code is checking if a character input by the user is a vowel, and printing out "True" or "False" accordingly. The second piece of code is printing out the letters "F" and "T" depending on the character input by the user.</t>
  </si>
  <si>
    <t>#include&lt;iostream&gt;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</si>
  <si>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t>
  </si>
  <si>
    <t xml:space="preserve">
No, these codes do not achieve the same goal. The second code includes an extra integer variable and a for-loop with a condition that is never satisfied, which makes it more complicated than the first code, and it also does not produce the same output.</t>
  </si>
  <si>
    <t>#include&lt;iostream&gt;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</si>
  <si>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t>
  </si>
  <si>
    <t xml:space="preserve">
No, these pieces of code do not achieve the same goal. The first piece of code checks if an input character is a vowel, while the second piece of code checks if a train is available.</t>
  </si>
  <si>
    <t xml:space="preserve">#include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</si>
  <si>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</si>
  <si>
    <t xml:space="preserve">
Yes, both pieces of code achieve the same goal. They both take an input and determine if it is a vowel or not, printing out a response accordingly. The only difference is that the second piece of code prints the True or False response in square brackets.</t>
  </si>
  <si>
    <t xml:space="preserve">#include &lt;bits/stdc++.h&gt;
using namespace std;
int main()
{
        double time = 10000, principal = 5, rate = 2;
        double A = time * ((pow((1 + principal / 100), rate)));
        double CI = A - time;
        cout &lt;&lt; "Output: " &lt;&lt; CI;
        return 0;
}
</t>
  </si>
  <si>
    <t xml:space="preserve">Do these pieces of code achieve the same goal?
#include &lt;bits/stdc++.h&gt;
using namespace std;
int main()
{
        double time = 10000, principal = 5, rate = 2;
        double A = time * ((pow((1 + principal / 100), rate)));
        double CI = A - time;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</si>
  <si>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Yes, these pieces of code achieve the same goal. They both calculate the compound interest rate given a principal, a rate, and a time period. The only difference is the order in which the variables were declared.</t>
  </si>
  <si>
    <t xml:space="preserve">#include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t>
  </si>
  <si>
    <t xml:space="preserve">Do these pieces of code achieve the same goal?
#include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</si>
  <si>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Yes, both pieces of code achieve the same goal. They both calculate the compound interest given the principal, rate, and time.</t>
  </si>
  <si>
    <t xml:space="preserve">#include &lt;bits/stdc++.h&gt;
using namespace std;
int main()
{
        double cheeseType = 10000, pepperJack = 5, provalone = 2;
        double tempCheese = cheeseType * ((pow((1 + pepperJack / 100), provalone)));
        double newCheese = tempCheese - cheeseType;
        cout &lt;&lt; "Output: " &lt;&lt; newCheese;
        return 0;
}
</t>
  </si>
  <si>
    <t xml:space="preserve">Do these pieces of code achieve the same goal?
#include &lt;bits/stdc++.h&gt;
using namespace std;
int main()
{
        double cheeseType = 10000, pepperJack = 5, provalone = 2;
        double tempCheese = cheeseType * ((pow((1 + pepperJack / 100), provalone)));
        double newCheese = tempCheese - cheeseType;
        cout &lt;&lt; "Output: " &lt;&lt; newCheese;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</si>
  <si>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Yes, these pieces of code achieve the same goal. The only difference is the variable names.</t>
  </si>
  <si>
    <t xml:space="preserve">#include &lt;bits/stdc++.h&gt;
using namespace std;
int main()
{
        double principal = 10000, rate = 5, time = 2;
        int unusedInt = 15;
        string unusedString = "OpenAI";
        double A = principal * ((pow((1 + rate / 100), time)));
        double CI = A - principal;
        cout &lt;&lt; "Output: " &lt;&lt; CI;
        return 0;
}
</t>
  </si>
  <si>
    <t xml:space="preserve">Do these pieces of code achieve the same goal?
#include &lt;bits/stdc++.h&gt;
using namespace std;
int main()
{
        double principal = 10000, rate = 5, time = 2;
        int unusedInt = 15;
        string unusedString = "OpenAI";
        double A = principal * ((pow((1 + rate / 100), time)));
        double CI = A - principal;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</si>
  <si>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Yes, both pieces of code achieve the same goal of calculating the compound interest on a given principal amount, interest rate, and time period.</t>
  </si>
  <si>
    <t xml:space="preserve">#include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t>
  </si>
  <si>
    <t xml:space="preserve">Do these pieces of code achieve the same goal?
#include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</si>
  <si>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No, these pieces of code do not achieve the same goal. The first code is printing out additional information and calculations, while the second code is just printing out the compound interest calculation.</t>
  </si>
  <si>
    <t xml:space="preserve">#include &lt;bits/stdc++.h&gt;
using namespace std;
int main()
{
        double population = 10000, birth_rate = 5, years = 2;
        double growth = population * ((pow((1 + birth_rate / 100), years)));
        double population_growth = growth - population;
        cout &lt;&lt; "Output: " &lt;&lt; population_growth;
        return 0;
}
</t>
  </si>
  <si>
    <t xml:space="preserve">Do these pieces of code achieve the same goal?
#include &lt;bits/stdc++.h&gt;
using namespace std;
int main()
{
        double population = 10000, birth_rate = 5, years = 2;
        double growth = population * ((pow((1 + birth_rate / 100), years)));
        double population_growth = growth - population;
        cout &lt;&lt; "Output: " &lt;&lt; population_growth;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</si>
  <si>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Yes, these pieces of code achieve the same goal. Both pieces of code are calculating the compound interest of a given principal, rate, and time, and then printing out the result.</t>
  </si>
  <si>
    <t>#include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t>
  </si>
  <si>
    <t xml:space="preserve">Do these pieces of code achieve the same goal?
#include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</si>
  <si>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No, these pieces of code do not achieve the same goal. The first code outputs "Output: XXXXX" while the second code outputs "Compound interest is XXXXX".</t>
  </si>
  <si>
    <t xml:space="preserve">#include &lt;bits/stdc++.h&gt;
using namespace std;
int main()
{
        double principal = (((((cos(0)*18452)-497)*0.5)/8977.5)+10000)-1 , rate = (1/9)+((3/4)*(4/3)) +(1/4) + 6 -1, time = 1+1;
        double A = principal * ((pow((1 + rate / 100), time)));
        double CI = A - principal;
        cout &lt;&lt; "Output: " &lt;&lt; CI;
        return 0;
}
</t>
  </si>
  <si>
    <t xml:space="preserve">Do these pieces of code achieve the same goal?
#include &lt;bits/stdc++.h&gt;
using namespace std;
int main()
{
        double principal = (((((cos(0)*18452)-497)*0.5)/8977.5)+10000)-1 , rate = (1/9)+((3/4)*(4/3)) +(1/4) + 6 -1, time = 1+1;
        double A = principal * ((pow((1 + rate / 100), time)));
        double CI = A - principal;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</si>
  <si>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No, these pieces of code do not achieve the same goal. The first piece of code uses more complicated calculations to calculate the compound interest, while the second piece of code just uses a simple formula.</t>
  </si>
  <si>
    <t xml:space="preserve">#include &lt;bits/stdc++.h&gt;
using namespace std;
int main()
{
    double principal = 10000, rate = 5, time = 2;
    double A = principal * ((pow((1 + rate / 100), time)));
    double CI = A - principal;
    if (principal == principal) { 
        cout &lt;&lt; "Output: " &lt;&lt; CI;
    }
    if (false) { 
        cout &lt;&lt; "";
    }
    return 0;
}
</t>
  </si>
  <si>
    <t xml:space="preserve">Do these pieces of code achieve the same goal?
#include &lt;bits/stdc++.h&gt;
using namespace std;
int main()
{
    double principal = 10000, rate = 5, time = 2;
    double A = principal * ((pow((1 + rate / 100), time)));
    double CI = A - principal;
    if (principal == principal) { 
        cout &lt;&lt; "Output: " &lt;&lt; CI;
    }
    if (false) { 
        cout &lt;&lt; "";
    }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</si>
  <si>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Yes, these two pieces of code achieve the same goal. They both calculate the compound interest from a given principal, rate, and time. The first piece of code is slightly more robust in that it also includes an if statement to ensure that the output is only printed if the principal is equal to the principal.</t>
  </si>
  <si>
    <t xml:space="preserve">#include &lt;bits/stdc++.h&gt;
using namespace std;
int main()
{
        double principal = 10000, rate = 5, time = 2;
        double A;
        double CI;
        for(int _5 =9; _5&lt;20;_5++){
            A = principal * ((pow((1 + rate / 100), time)));
            CI = A - principal;
        }
        cout &lt;&lt; "Output: " &lt;&lt; CI;
        return 0;
}
</t>
  </si>
  <si>
    <t xml:space="preserve">Do these pieces of code achieve the same goal?
#include &lt;bits/stdc++.h&gt;
using namespace std;
int main()
{
        double principal = 10000, rate = 5, time = 2;
        double A;
        double CI;
        for(int _5 =9; _5&lt;20;_5++){
            A = principal * ((pow((1 + rate / 100), time)));
            CI = A - principal;
        }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</si>
  <si>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Yes, these pieces of code achieve the same goal.</t>
  </si>
  <si>
    <t xml:space="preserve">#include&lt;bits/stdc++.h&gt;
using namespace std;int main(){double principal=10000,rate=5,time=2;double A=principal*((pow((1+rate/100),time)));double CI=A-principal;cout&lt;&lt;"Output: "&lt;&lt;CI;return 0;}
</t>
  </si>
  <si>
    <t xml:space="preserve">Do these pieces of code achieve the same goal?
#include&lt;bits/stdc++.h&gt;
using namespace std;int main(){double principal=10000,rate=5,time=2;double A=principal*((pow((1+rate/100),time)));double CI=A-principal;cout&lt;&lt;"Output: "&lt;&lt;CI;return 0;}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</si>
  <si>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Yes, both pieces of code achieve the same goal. They both calculate and output the compound interest for a given principal, rate, and time.</t>
  </si>
  <si>
    <t xml:space="preserve">#include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t>
  </si>
  <si>
    <t xml:space="preserve">Do these pieces of code achieve the same goal?
#include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</si>
  <si>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No, these pieces of code do not achieve the same goal. The first piece of code is calculating the compound interest of a principal invested at a rate of 5% for 2 years, while also printing some characters. The second piece of code is calculating the compound interest of a principal of 10000 invested at a rate of 5% for 2 years.</t>
  </si>
  <si>
    <t>#include&lt;bits/stdc++.h&gt;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t>
  </si>
  <si>
    <t xml:space="preserve">Do these pieces of code achieve the same goal?
#include&lt;bits/stdc++.h&gt;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</si>
  <si>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No, these two pieces of code do not achieve the same goal. The first piece of code calculates the compound interest, but also includes two unused variables and divides the rate by a different value. The second piece of code calculates the compound interest without any unnecessary code or operations.</t>
  </si>
  <si>
    <t>#include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t>
  </si>
  <si>
    <t xml:space="preserve">Do these pieces of code achieve the same goal?
#include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</si>
  <si>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No, these two pieces of code do not achieve the same goal. The first piece of code is calculating a compound interest based on variables that are set within the code. The second piece of code is calculating compound interest based on variables that are passed in as parameters.</t>
  </si>
  <si>
    <t>#include &lt;bits/stdc++.h&gt;
using namespace std;
int main()
{
    double principal = 10000, rate = 5, time = 2;
    double A = principal * ((pow((1 + rate / 100), time)));
    double CI = A - principal;
    cout &lt;&lt; "Output: ";
    cout &lt;&lt; fixed &lt;&lt; setprecision(2) &lt;&lt; CI; 
    return 0;
}</t>
  </si>
  <si>
    <t xml:space="preserve">Do these pieces of code achieve the same goal?
#include &lt;bits/stdc++.h&gt;
using namespace std;
int main()
{
    double principal = 10000, rate = 5, time = 2;
    double A = principal * ((pow((1 + rate / 100), time)));
    double CI = A - principal;
    cout &lt;&lt; "Output: ";
    cout &lt;&lt; fixed &lt;&lt; setprecision(2)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</si>
  <si>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Yes, these pieces of code achieve the same goal. They both calculate the compound interest based on the given principal, rate, and time.</t>
  </si>
  <si>
    <t>#include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</si>
  <si>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</si>
  <si>
    <t xml:space="preserve">
No, these codes do not achieve the same goal. The first code takes in two input values and calculates the power of the first value raised to the second, while the second code takes in two input values and calculates the power of the second value raised to the first.</t>
  </si>
  <si>
    <t xml:space="preserve">#include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</si>
  <si>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</si>
  <si>
    <t xml:space="preserve">
No, these pieces of code do not achieve the same goal. The first piece of code calculates the power of a number, while the second piece of code calculates the greatest common divisor of two numbers.</t>
  </si>
  <si>
    <t>#include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</si>
  <si>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t>
  </si>
  <si>
    <t xml:space="preserve">
No, these pieces of code do not achieve the same goal. The first code calculates the power of a number and the second code calculates the power of a helmet name and a team name.</t>
  </si>
  <si>
    <t xml:space="preserve">#include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</si>
  <si>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</si>
  <si>
    <t xml:space="preserve">
Yes, these pieces of code achieve the same goal. The only difference is that the second piece of code includes two extra variables that are not used in the code.</t>
  </si>
  <si>
    <t>#include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</si>
  <si>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t>
  </si>
  <si>
    <t xml:space="preserve">
No, these pieces of code do not achieve the same goal. The first piece of code is a program to calculate the power of a number, while the second piece of code is a program to calculate the half life of an atom.</t>
  </si>
  <si>
    <t>#include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</si>
  <si>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t>
  </si>
  <si>
    <t xml:space="preserve">
No, these pieces of code do not achieve the same goal. The first code calculates the power of a number while the second code calculates the factorial of a number.</t>
  </si>
  <si>
    <t xml:space="preserve">#include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</si>
  <si>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</si>
  <si>
    <t xml:space="preserve">
Yes, the two pieces of code achieve the same goal. The only difference is that the second piece of code is written using the ASCII character codes for the words "Second Input" and "Output" instead of using the words themselves.</t>
  </si>
  <si>
    <t>#include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</si>
  <si>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t>
  </si>
  <si>
    <t xml:space="preserve">
No, these pieces of code do not achieve the same goal. The first calculates the value of a number raised to a power, while the second does something much more complicated and unrelated.</t>
  </si>
  <si>
    <t xml:space="preserve">#include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</si>
  <si>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</si>
  <si>
    <t xml:space="preserve">
Yes, these pieces of code achieve the same goal. The only difference is that the second piece of code includes an if statement which evaluates to true and does not affect the functionality of the code.</t>
  </si>
  <si>
    <t>#include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</si>
  <si>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t>
  </si>
  <si>
    <t xml:space="preserve">
No, these two pieces of code do not achieve the same goal. The second piece of code contains a loop which adds no value to the code and is not present in the first piece.</t>
  </si>
  <si>
    <t xml:space="preserve">#include&lt;iostream&gt;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</si>
  <si>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</si>
  <si>
    <t>#include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</si>
  <si>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t>
  </si>
  <si>
    <t xml:space="preserve">
No, these pieces of code do not achieve the same goal. The first code is a basic program that takes two inputs and returns the result of raising the first input to the power of the second. The second code also takes two inputs, but it is written in a more complicated way and also prints additional characters to the console.</t>
  </si>
  <si>
    <t>#include&lt;iostream&gt;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</si>
  <si>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t>
  </si>
  <si>
    <t xml:space="preserve">
No, these pieces of code do not achieve the same goal. The second piece of code includes unnecessary math operations that do not affect the final result.</t>
  </si>
  <si>
    <t>#include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</si>
  <si>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t>
  </si>
  <si>
    <t xml:space="preserve">
No, these pieces of code do not achieve the same goal. The first code is written in C++ and it is calculating the power of a given number, while the second code is written in a mix of C++ and Hebrew and appears to be calculating something else entirely.</t>
  </si>
  <si>
    <t xml:space="preserve">#include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</si>
  <si>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</si>
  <si>
    <t xml:space="preserve">
Yes, both pieces of code achieve the same goal. They both take two inputs from the user, base and powerRaised, and calculate the result of the base raised to the powerRaised. The only difference between the two pieces of code is the way in which the output is printed. In the first example, it is printed with the cout &lt;&lt;"Output: " &lt;&lt; result; statement, and in the second example it is printed with the cout &lt;&lt; "Output: "; cout &lt;&lt; result; statement.</t>
  </si>
  <si>
    <t>#include &lt;iostream&gt;
using namespace std;
int main() {
  double product, num1, num2;
  cout &lt;&lt; "Input: ";
  cin &gt;&gt; product &gt;&gt; num1;
  num2 = product * num1;
  cout &lt;&lt; "Output " &lt;&lt; num2;
  return 0;
}</t>
  </si>
  <si>
    <t>Do these pieces of code achieve the same goal?
#include &lt;iostream&gt;
using namespace std;
int main() {
  double product, num1, num2;
  cout &lt;&lt; "Input: ";
  cin &gt;&gt; product &gt;&gt; num1;
  num2 = product * num1;
  cout &lt;&lt; "Output " &lt;&lt; num2;
  return 0;
}
AND
#include &lt;iostream&gt;
using namespace std;
int main() {
  double num1, num2, product;
  cout &lt;&lt; "Input: ";
  cin &gt;&gt; num1 &gt;&gt; num2;
  product = num1 * num2;  
  cout &lt;&lt; "Output: " &lt;&lt; product;    
  return 0;
}</t>
  </si>
  <si>
    <t xml:space="preserve">
Yes, these two pieces of code achieve the same goal. They both take two inputs from the user, multiply them together, and output the product.</t>
  </si>
  <si>
    <t xml:space="preserve">#include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t>
  </si>
  <si>
    <t>Do these pieces of code achieve the same goal?
#include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AND
#include &lt;iostream&gt;
using namespace std;
int main() {
  double num1, num2, product;
  cout &lt;&lt; "Input: ";
  cin &gt;&gt; num1 &gt;&gt; num2;
  product = num1 * num2;  
  cout &lt;&lt; "Output: " &lt;&lt; product;    
  return 0;
}</t>
  </si>
  <si>
    <t xml:space="preserve">
Yes, both pieces of code achieve the same goal, which is to multiply two numbers inputted by the user and display the product.</t>
  </si>
  <si>
    <t>#include &lt;iostream&gt;
using namespace std;
int main() {
  double letter, color, color_letter_combo;
  cout &lt;&lt; "Input: ";
  cin &gt;&gt; letter &gt;&gt; color;
  color_letter_combo = letter * color;  
  cout &lt;&lt; "Output: " &lt;&lt; color_letter_combo;    
  return 0;
}</t>
  </si>
  <si>
    <t>Do these pieces of code achieve the same goal?
#include &lt;iostream&gt;
using namespace std;
int main() {
  double letter, color, color_letter_combo;
  cout &lt;&lt; "Input: ";
  cin &gt;&gt; letter &gt;&gt; color;
  color_letter_combo = letter * color;  
  cout &lt;&lt; "Output: " &lt;&lt; color_letter_combo;    
  return 0;
}
AND
#include &lt;iostream&gt;
using namespace std;
int main() {
  double num1, num2, product;
  cout &lt;&lt; "Input: ";
  cin &gt;&gt; num1 &gt;&gt; num2;
  product = num1 * num2;  
  cout &lt;&lt; "Output: " &lt;&lt; product;    
  return 0;
}</t>
  </si>
  <si>
    <t xml:space="preserve">
Yes, these pieces of code achieve the same goal. The first code is using letter and color variables while the second is using num1 and num2 variables. Both pieces of code take two inputs from the user and calculate the product of the two numbers and output the result.</t>
  </si>
  <si>
    <t xml:space="preserve">#include &lt;iostream&gt;
using namespace std;
int main() {
  double num1, num2, product;
  int unusedInt = 100; 
  string unusedString = "GPT"; 
  cout &lt;&lt; "Input: ";
  cin &gt;&gt; num1 &gt;&gt; num2;
  product = num1 * num2;  
  cout &lt;&lt; "Output: " &lt;&lt; product;    
  return 0;
}
</t>
  </si>
  <si>
    <t>Do these pieces of code achieve the same goal?
#include &lt;iostream&gt;
using namespace std;
int main() {
  double num1, num2, product;
  int unusedInt = 100; 
  string unusedString = "GPT"; 
  cout &lt;&lt; "Input: ";
  cin &gt;&gt; num1 &gt;&gt; num2;
  product = num1 * num2;  
  cout &lt;&lt; "Output: " &lt;&lt; product;    
  return 0;
}
AND
#include &lt;iostream&gt;
using namespace std;
int main() {
  double num1, num2, product;
  cout &lt;&lt; "Input: ";
  cin &gt;&gt; num1 &gt;&gt; num2;
  product = num1 * num2;  
  cout &lt;&lt; "Output: " &lt;&lt; product;    
  return 0;
}</t>
  </si>
  <si>
    <t xml:space="preserve">
Yes, these two pieces of code achieve the same goal. The second piece of code does not contain the "unusedInt" and "unusedString" variables that were present in the first piece of code, but these variables are not necessary to the completion of the code's goal and do not affect the outcome.</t>
  </si>
  <si>
    <t>#include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t>
  </si>
  <si>
    <t>Do these pieces of code achieve the same goal?
#include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
AND
#include &lt;iostream&gt;
using namespace std;
int main() {
  double num1, num2, product;
  cout &lt;&lt; "Input: ";
  cin &gt;&gt; num1 &gt;&gt; num2;
  product = num1 * num2;  
  cout &lt;&lt; "Output: " &lt;&lt; product;    
  return 0;
}</t>
  </si>
  <si>
    <t xml:space="preserve">
No, these pieces of code do not achieve the same goal. The first piece of code is printing a message to the user and then concatenating two items inputted by the user, while the second piece of code is only concatenating two items inputted by the user.</t>
  </si>
  <si>
    <t>#include &lt;iostream&gt;
using namespace std;
int main() {
  double load_amount, interest_rate, amountOwed;
  cout &lt;&lt; "Input: ";
  cin &gt;&gt; load_amount &gt;&gt; interest_rate;
  amountOwed = load_amount * interest_rate;  
  cout &lt;&lt; "Output: " &lt;&lt; amountOwed;    
  return 0;
}</t>
  </si>
  <si>
    <t>Do these pieces of code achieve the same goal?
#include &lt;iostream&gt;
using namespace std;
int main() {
  double load_amount, interest_rate, amountOwed;
  cout &lt;&lt; "Input: ";
  cin &gt;&gt; load_amount &gt;&gt; interest_rate;
  amountOwed = load_amount * interest_rate;  
  cout &lt;&lt; "Output: " &lt;&lt; amountOwed;    
  return 0;
}
AND
#include &lt;iostream&gt;
using namespace std;
int main() {
  double num1, num2, product;
  cout &lt;&lt; "Input: ";
  cin &gt;&gt; num1 &gt;&gt; num2;
  product = num1 * num2;  
  cout &lt;&lt; "Output: " &lt;&lt; product;    
  return 0;
}</t>
  </si>
  <si>
    <t xml:space="preserve">
Yes, these pieces of code achieve the same goal. Both codes take two numbers as input from the user, multiply the numbers together, and output the result. The only difference between the two codes is the variable names used.</t>
  </si>
  <si>
    <t xml:space="preserve">#include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t>
  </si>
  <si>
    <t>Do these pieces of code achieve the same goal?
#include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AND
#include &lt;iostream&gt;
using namespace std;
int main() {
  double num1, num2, product;
  cout &lt;&lt; "Input: ";
  cin &gt;&gt; num1 &gt;&gt; num2;
  product = num1 * num2;  
  cout &lt;&lt; "Output: " &lt;&lt; product;    
  return 0;
}</t>
  </si>
  <si>
    <t xml:space="preserve">
Yes, the two pieces of code achieve the same goal. They both prompt the user for two numbers, multiply them together, and display the product. The only difference is that the first piece of code uses ASCII values to print the Input and Output text in place of the actual words.</t>
  </si>
  <si>
    <t>#include &lt;iostream&gt;
using namespace std;
int main() {
  double num1, num2, product;
  cout &lt;&lt; "Input: ";
  cin &gt;&gt; num1 &gt;&gt; num2;
  product = (num1+(1/9)) * (num2+(1/3));  
  cout &lt;&lt; "Output: " &lt;&lt; product;    
  return 0;
}</t>
  </si>
  <si>
    <t>Do these pieces of code achieve the same goal?
#include &lt;iostream&gt;
using namespace std;
int main() {
  double num1, num2, product;
  cout &lt;&lt; "Input: ";
  cin &gt;&gt; num1 &gt;&gt; num2;
  product = (num1+(1/9)) * (num2+(1/3));  
  cout &lt;&lt; "Output: " &lt;&lt; product;    
  return 0;
}
AND
#include &lt;iostream&gt;
using namespace std;
int main() {
  double num1, num2, product;
  cout &lt;&lt; "Input: ";
  cin &gt;&gt; num1 &gt;&gt; num2;
  product = num1 * num2;  
  cout &lt;&lt; "Output: " &lt;&lt; product;    
  return 0;
}</t>
  </si>
  <si>
    <t xml:space="preserve">
No, these pieces of code do not achieve the same goal. The first piece of code calculates the product of two numbers plus fractions of one, while the second piece of code calculates the product of two numbers without the fractions of one.</t>
  </si>
  <si>
    <t xml:space="preserve">#include &lt;iostream&gt;
using namespace std;
int main() {
  double num1, num2, product;
  if (true) { 
    cout &lt;&lt; "Input: ";
  }
  cin &gt;&gt; num1 &gt;&gt; num2;
  product = num1 * num2;  
  if (product == product) { 
    cout &lt;&lt; "Output: " &lt;&lt; product;    
  }
  return 0;
}
</t>
  </si>
  <si>
    <t>Do these pieces of code achieve the same goal?
#include &lt;iostream&gt;
using namespace std;
int main() {
  double num1, num2, product;
  if (true) { 
    cout &lt;&lt; "Input: ";
  }
  cin &gt;&gt; num1 &gt;&gt; num2;
  product = num1 * num2;  
  if (product == product) { 
    cout &lt;&lt; "Output: " &lt;&lt; product;    
  }
  return 0;
}
AND
#include &lt;iostream&gt;
using namespace std;
int main() {
  double num1, num2, product;
  cout &lt;&lt; "Input: ";
  cin &gt;&gt; num1 &gt;&gt; num2;
  product = num1 * num2;  
  cout &lt;&lt; "Output: " &lt;&lt; product;    
  return 0;
}</t>
  </si>
  <si>
    <t xml:space="preserve">
Yes, these pieces of code achieve the same goal. The first code includes an unnecessary if statement, but it does not affect the outcome of the code.</t>
  </si>
  <si>
    <t>#include &lt;iostream&gt;
using namespace std;
int main() {
  double num1, num2, product;
  cout &lt;&lt; "Input: ";
  cin &gt;&gt; num1 &gt;&gt; num2;
    for(int duece = num1*num2; duece&gt; 0; duece -=num2){
        for(int numero = num1*num2; numero&gt;0; numero-=num1){
            product = num1 * num2;  
        }
    }
  cout &lt;&lt; "Output: " &lt;&lt; product;
  return 0;
}</t>
  </si>
  <si>
    <t>Do these pieces of code achieve the same goal?
#include &lt;iostream&gt;
using namespace std;
int main() {
  double num1, num2, product;
  cout &lt;&lt; "Input: ";
  cin &gt;&gt; num1 &gt;&gt; num2;
    for(int duece = num1*num2; duece&gt; 0; duece -=num2){
        for(int numero = num1*num2; numero&gt;0; numero-=num1){
            product = num1 * num2;  
        }
    }
  cout &lt;&lt; "Output: " &lt;&lt; product;
  return 0;
}
AND
#include &lt;iostream&gt;
using namespace std;
int main() {
  double num1, num2, product;
  cout &lt;&lt; "Input: ";
  cin &gt;&gt; num1 &gt;&gt; num2;
  product = num1 * num2;  
  cout &lt;&lt; "Output: " &lt;&lt; product;    
  return 0;
}</t>
  </si>
  <si>
    <t xml:space="preserve">
Yes, these pieces of code achieve the same goal. The first piece of code is redundant and unnecessary, as it is performing the same calculation twice. The second piece of code is the most efficient, as it is simply calculating the product of the two numbers once.</t>
  </si>
  <si>
    <t xml:space="preserve">#include&lt;iostream&gt;
using namespace std;int main(){double num1,num2,product;cout&lt;&lt;"Input: ";cin&gt;&gt;num1&gt;&gt;num2;product=num1*num2;cout&lt;&lt;"Output: "&lt;&lt;product;return 0;}
</t>
  </si>
  <si>
    <t>Do these pieces of code achieve the same goal?
#include&lt;iostream&gt;
using namespace std;int main(){double num1,num2,product;cout&lt;&lt;"Input: ";cin&gt;&gt;num1&gt;&gt;num2;product=num1*num2;cout&lt;&lt;"Output: "&lt;&lt;product;return 0;}
AND
#include &lt;iostream&gt;
using namespace std;
int main() {
  double num1, num2, product;
  cout &lt;&lt; "Input: ";
  cin &gt;&gt; num1 &gt;&gt; num2;
  product = num1 * num2;  
  cout &lt;&lt; "Output: " &lt;&lt; product;    
  return 0;
}</t>
  </si>
  <si>
    <t xml:space="preserve">
Yes, these pieces of code achieve the same goal. They both take two numbers from the user as input, multiply them, and then print the product to the console as output.</t>
  </si>
  <si>
    <t>#include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t>
  </si>
  <si>
    <t>Do these pieces of code achieve the same goal?
#include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
AND
#include &lt;iostream&gt;
using namespace std;
int main() {
  double num1, num2, product;
  cout &lt;&lt; "Input: ";
  cin &gt;&gt; num1 &gt;&gt; num2;
  product = num1 * num2;  
  cout &lt;&lt; "Output: " &lt;&lt; product;    
  return 0;
}</t>
  </si>
  <si>
    <t xml:space="preserve">
No, these pieces of code do not achieve the same goal. The first piece of code prints out the word "Hotel" followed by prompting the user for input, while the second piece of code only prompts the user for input.</t>
  </si>
  <si>
    <t>#include&lt;iostream&gt;
using namespace std;
int main() {
    double num1, num2, product;
    int zero = 10 - 10, one = zero + 1; 
    cout &lt;&lt; "Input: ";
    cin &gt;&gt; num1 &gt;&gt; num2;
    for(int i=zero; i&lt;one; i++) { 
        product = (num1 + zero) * (num2 + zero); 
    }
    cout &lt;&lt; "Output: " &lt;&lt; product;
    return 0;
}</t>
  </si>
  <si>
    <t>Do these pieces of code achieve the same goal?
#include&lt;iostream&gt;
using namespace std;
int main() {
    double num1, num2, product;
    int zero = 10 - 10, one = zero + 1; 
    cout &lt;&lt; "Input: ";
    cin &gt;&gt; num1 &gt;&gt; num2;
    for(int i=zero; i&lt;one; i++) { 
        product = (num1 + zero) * (num2 + zero); 
    }
    cout &lt;&lt; "Output: " &lt;&lt; product;
    return 0;
}
AND
#include &lt;iostream&gt;
using namespace std;
int main() {
  double num1, num2, product;
  cout &lt;&lt; "Input: ";
  cin &gt;&gt; num1 &gt;&gt; num2;
  product = num1 * num2;  
  cout &lt;&lt; "Output: " &lt;&lt; product;    
  return 0;
}</t>
  </si>
  <si>
    <t xml:space="preserve">
No, these pieces of code do not achieve the same goal. The first code is attempting to calculate the product of two numbers, while the second code is simply multiplying the two numbers together.</t>
  </si>
  <si>
    <t>//This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t>
  </si>
  <si>
    <t>Do these pieces of code achieve the same goal?
//This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
AND
#include &lt;iostream&gt;
using namespace std;
int main() {
  double num1, num2, product;
  cout &lt;&lt; "Input: ";
  cin &gt;&gt; num1 &gt;&gt; num2;
  product = num1 * num2;  
  cout &lt;&lt; "Output: " &lt;&lt; product;    
  return 0;
}</t>
  </si>
  <si>
    <t xml:space="preserve">
No, these pieces of code do not achieve the same goal. The first piece of code is written in an unrecognizable language while the second piece of code is written in C++ and takes two numbers from the user as input and returns the product of the two numbers as output.</t>
  </si>
  <si>
    <t xml:space="preserve">#include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t>
  </si>
  <si>
    <t>Do these pieces of code achieve the same goal?
#include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AND
#include &lt;iostream&gt;
using namespace std;
int main() {
  double num1, num2, product;
  cout &lt;&lt; "Input: ";
  cin &gt;&gt; num1 &gt;&gt; num2;
  product = num1 * num2;  
  cout &lt;&lt; "Output: " &lt;&lt; product;    
  return 0;
}</t>
  </si>
  <si>
    <t xml:space="preserve">
No, these pieces of code do not achieve the same goal. The first code snippet is designed to round the product of two numbers to the nearest integer and output the result as a string. The second code snippet simply outputs the product without any rounding or formatting.</t>
  </si>
  <si>
    <t>#include &lt;iostream&gt;
using namespace std;
int main() {
  int is_prime, n;
  bool i = true;
  cout &lt;&lt; "Input: ";
  cin &gt;&gt; is_prime;
  if (is_prime == 0 || is_prime == 1) {
    i = false;
  }
  for (n = 2; n &lt;= is_prime/2; ++n) {
    if (is_prime % n == 0) {
      i = false;
      break;
    }
  }
  if (i)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</si>
  <si>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is_prime, n;
  bool i = true;
  cout &lt;&lt; "Input: ";
  cin &gt;&gt; is_prime;
  if (is_prime == 0 || is_prime == 1) {
    i = false;
  }
  for (n = 2; n &lt;= is_prime/2; ++n) {
    if (is_prime % n == 0) {
      i = false;
      break;
    }
  }
  if (i)
    cout &lt;&lt; "true";
  else
    cout &lt;&lt; "false";
  return 0;
}</t>
  </si>
  <si>
    <t xml:space="preserve">
No, these pieces of code do not achieve the same goal. The first code checks if the input is a prime number, while the second code checks if the input is equal to 0 or 1.</t>
  </si>
  <si>
    <t xml:space="preserve">#include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</si>
  <si>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</si>
  <si>
    <t xml:space="preserve">
Yes, both pieces of code achieve the same goal. They both check whether an inputted number is prime and output either "true" or "false" depending on the result.</t>
  </si>
  <si>
    <t>#include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</si>
  <si>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t>
  </si>
  <si>
    <t xml:space="preserve">
No, these pieces of code do not achieve the same goal. The first piece of code uses the term "prime", which suggests it is used to determine if a number is prime or not, whereas the second piece of code uses the term "waiter" which suggests it is used to determine if a number is divisible by a waiter or not.</t>
  </si>
  <si>
    <t xml:space="preserve">#include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</si>
  <si>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</si>
  <si>
    <t xml:space="preserve">
Yes, these pieces of code achieve the same goal. The only difference is the addition of some unused variables in the second piece of code.</t>
  </si>
  <si>
    <t>#include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</si>
  <si>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t>
  </si>
  <si>
    <t xml:space="preserve">
No, these pieces of code do not achieve the same goal. The first piece of code checks whether or not an input is a prime number, while the second piece of code checks whether or not an input is a vowel.</t>
  </si>
  <si>
    <t>#include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</si>
  <si>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t>
  </si>
  <si>
    <t xml:space="preserve">
No, they do not achieve the same goal. The first code is checking if a number is prime while the second code is checking if a ticket number is valid.</t>
  </si>
  <si>
    <t xml:space="preserve">#include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</si>
  <si>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</si>
  <si>
    <t xml:space="preserve">
No, these pieces of code do not achieve the same goal. While both pieces of code are executing a check to determine if a number is prime or not, they are written in different languages. The first piece of code is written in C++, while the second piece of code is written in ASCII characters.</t>
  </si>
  <si>
    <t>#include &lt;iostream&gt;
using namespace std;
int main() {
  int i, n;
  bool is_prime = true;
  cout &lt;&lt; "Input: ";
  cin &gt;&gt; n;
  if (n == 0 || n == 1) {
    is_prime = false;
  }
  for (i = 1328%13; i &lt;= n/((((91374%13)+45)/5)-9); ++i) {
    if (n % i == 0) {
      is_prime = false;
      break;
    }
  }
  if (is_prime)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</si>
  <si>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if (n == 0 || n == 1) {
    is_prime = false;
  }
  for (i = 1328%13; i &lt;= n/((((91374%13)+45)/5)-9); ++i) {
    if (n % i == 0) {
      is_prime = false;
      break;
    }
  }
  if (is_prime)
    cout &lt;&lt; "true";
  else
    cout &lt;&lt; "false";
  return 0;
}</t>
  </si>
  <si>
    <t xml:space="preserve">
No, these pieces of code do not achieve the same goal. The first piece of code is checking if a number is prime, while the second piece of code appears to be using an irrelevant calculation to determine whether a number is prime.</t>
  </si>
  <si>
    <t xml:space="preserve">#include &lt;iostream&gt;
using namespace std;
int main() {
  int i, n;
  bool is_prime = true;
  if (true) { 
    cout &lt;&lt; "Input: ";
  }
  cin &gt;&gt; n;
  if (n == 0 || n == 1) {
    is_prime = false;
  }
  for (i = 2; i &lt;= n/2; ++i) {
    if (n % i == 0) {
      is_prime = false;
      break;
    }
  }
  if (is_prime == is_prime) { 
    cout &lt;&lt; "true";
  } else {
    cout &lt;&lt; "false";
  }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</si>
  <si>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if (true) { 
    cout &lt;&lt; "Input: ";
  }
  cin &gt;&gt; n;
  if (n == 0 || n == 1) {
    is_prime = false;
  }
  for (i = 2; i &lt;= n/2; ++i) {
    if (n % i == 0) {
      is_prime = false;
      break;
    }
  }
  if (is_prime == is_prime) { 
    cout &lt;&lt; "true";
  } else {
    cout &lt;&lt; "false";
  }
  return 0;
}
</t>
  </si>
  <si>
    <t xml:space="preserve">
No, these pieces of code do not achieve the same goal. The first code snippet provides a program that determines if a given number is prime or not. The second code snippet is illogical and does not provide a useful output.</t>
  </si>
  <si>
    <t>#include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</si>
  <si>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t>
  </si>
  <si>
    <t xml:space="preserve">
No, these pieces of code do not achieve the same goal. The first piece of code checks if an input is a prime number, while the second piece of code does not do anything related to prime numbers, it just runs two nested for loops 10 times.</t>
  </si>
  <si>
    <t xml:space="preserve">#include&lt;iostream&gt;
using namespace std;int main(){int i,n;bool is_prime=true;cout&lt;&lt;"Input: ";cin&gt;&gt;n;if(n==0||n==1){is_prime=false;}for(i=2;i&lt;=n/2;++i){if(n%i==0){is_prime=false;break;}}if(is_prime)cout&lt;&lt;"true";else cout&lt;&lt;"false";return 0;}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</si>
  <si>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#include&lt;iostream&gt;
using namespace std;int main(){int i,n;bool is_prime=true;cout&lt;&lt;"Input: ";cin&gt;&gt;n;if(n==0||n==1){is_prime=false;}for(i=2;i&lt;=n/2;++i){if(n%i==0){is_prime=false;break;}}if(is_prime)cout&lt;&lt;"true";else cout&lt;&lt;"false";return 0;}
</t>
  </si>
  <si>
    <t xml:space="preserve">
Yes, both pieces of code achieve the same goal. The second piece of code is just written in a more compact way.</t>
  </si>
  <si>
    <t>#include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</si>
  <si>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t>
  </si>
  <si>
    <t xml:space="preserve">
No, these pieces of code do not achieve the same goal. The first code is a program that checks if a given number is prime or not. The second code is a program that prints out a string of characters.</t>
  </si>
  <si>
    <t>#include&lt;iostream&gt;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</si>
  <si>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t>
  </si>
  <si>
    <t xml:space="preserve">
No, these pieces of code do not achieve the same goal. While the first code is more clearly written and easier to understand, the second code uses numerical values in place of certain words, making it more difficult to understand.</t>
  </si>
  <si>
    <t>//This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</si>
  <si>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</si>
  <si>
    <t xml:space="preserve">
No, these pieces of code do not achieve the same goal. The first piece of code is meant to determine if a number is prime or not, while the second piece of code is meant to determine if a customer is qualified for a discount or not.</t>
  </si>
  <si>
    <t xml:space="preserve">#include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</si>
  <si>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</si>
  <si>
    <t xml:space="preserve">
Yes, these two pieces of code achieve the same goal. The only difference between them is the representation of the output.</t>
  </si>
  <si>
    <t xml:space="preserve">#include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t>
  </si>
  <si>
    <t xml:space="preserve">Do these pieces of code achieve the same goal?
#include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</si>
  <si>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 xml:space="preserve">
No, these pieces of code do not achieve the same goal. The first piece of code includes comments which describe the tasks each line of code is accomplishing, while the second piece of code does not.</t>
  </si>
  <si>
    <t>#include &lt;iostream&gt;
int main() {
    std::string unusedString = "OpenAI"; 
    int unusedInt = 42;
    std::cout &lt;&lt; "adsf!fjelnbo./23@#45jalkd" &lt;&lt; std::endl;
    std::cout &lt;&lt; "as;lkdjfoine!,djfoekngrn" &lt;&lt; std::endl;
    std::cout &lt;&lt; "apple!a;lkdjfoie" &lt;&lt; std::endl;
    std::cout &lt;&lt; "This is the fourth line!" &lt;&lt; std::endl;
    return 0;
}</t>
  </si>
  <si>
    <t xml:space="preserve">Do these pieces of code achieve the same goal?
#include &lt;iostream&gt;
int main() {
    std::string unusedString = "OpenAI"; 
    int unusedInt = 42;
    std::cout &lt;&lt; "adsf!fjelnbo./23@#45jalkd" &lt;&lt; std::endl;
    std::cout &lt;&lt; "as;lkdjfoine!,djfoekngrn" &lt;&lt; std::endl;
    std::cout &lt;&lt; "apple!a;lkdjfoie" &lt;&lt; std::endl;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</si>
  <si>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 xml:space="preserve">
Yes, these pieces of code achieve the same goal. The first piece of code includes two unused variables which are not necessary for producing the same output as the second piece of code.</t>
  </si>
  <si>
    <t xml:space="preserve">#include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t>
  </si>
  <si>
    <t xml:space="preserve">Do these pieces of code achieve the same goal?
#include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AND
#include &lt;iostream&gt;
int main() {
    std::cout &lt;&lt; "adsf!fjelnbo./23@#45jalkd" &lt;&lt; std::endl;
    std::cout &lt;&lt; "as;lkdjfoine!,djfoekngrn" &lt;&lt; std::endl;
    std::cout &lt;&lt; "apple!a;lkdjfoie" &lt;&lt; std::endl;
    std::cout &lt;&lt; "This is the fourth line!" &lt;&lt; std::endl;
    return 0;
}
</t>
  </si>
  <si>
    <t xml:space="preserve">
No, these pieces of code do not achieve the same goal. The first code snippet prints out five lines of text, while the second code snippet only prints out four lines of text.</t>
  </si>
  <si>
    <t xml:space="preserve">#include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t>
  </si>
  <si>
    <t xml:space="preserve">Do these pieces of code achieve the same goal?
#include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AND
#include &lt;iostream&gt;
int main() {
    std::cout &lt;&lt; "adsf!fjelnbo./23@#45jalkd" &lt;&lt; std::endl;
    std::cout &lt;&lt; "as;lkdjfoine!,djfoekngrn" &lt;&lt; std::endl;
    std::cout &lt;&lt; "apple!a;lkdjfoie" &lt;&lt; std::endl;
    std::cout &lt;&lt; "This is the fourth line!" &lt;&lt; std::endl;
    return 0;
}
</t>
  </si>
  <si>
    <t xml:space="preserve">
No, these two pieces of code do not achieve the same goal. The first piece of code prints out characters corresponding to their ASCII code, while the second piece of code prints out words and sentences.</t>
  </si>
  <si>
    <t xml:space="preserve">#include &lt;iostream&gt;
int main() {
    if(true){ 
        std::cout &lt;&lt; "adsf!fjelnbo./23@#45jalkd" &lt;&lt; std::endl;
    }
    if(true){ 
        std::cout &lt;&lt; "as;lkdjfoine!,djfoekngrn" &lt;&lt; std::endl;
    }
    if(true){ 
        std::cout &lt;&lt; "apple!a;lkdjfoie" &lt;&lt; std::endl;
    }
    if(true){ 
        std::cout &lt;&lt; "This is the fourth line!" &lt;&lt; std::endl;
    }
    return 0;
}
</t>
  </si>
  <si>
    <t xml:space="preserve">Do these pieces of code achieve the same goal?
#include &lt;iostream&gt;
int main() {
    if(true){ 
        std::cout &lt;&lt; "adsf!fjelnbo./23@#45jalkd" &lt;&lt; std::endl;
    }
    if(true){ 
        std::cout &lt;&lt; "as;lkdjfoine!,djfoekngrn" &lt;&lt; std::endl;
    }
    if(true){ 
        std::cout &lt;&lt; "apple!a;lkdjfoie" &lt;&lt; std::endl;
    }
    if(true){ 
        std::cout &lt;&lt; "This is the fourth line!" &lt;&lt; std::endl;
    }
    return 0;
}
AND
#include &lt;iostream&gt;
int main() {
    std::cout &lt;&lt; "adsf!fjelnbo./23@#45jalkd" &lt;&lt; std::endl;
    std::cout &lt;&lt; "as;lkdjfoine!,djfoekngrn" &lt;&lt; std::endl;
    std::cout &lt;&lt; "apple!a;lkdjfoie" &lt;&lt; std::endl;
    std::cout &lt;&lt; "This is the fourth line!" &lt;&lt; std::endl;
    return 0;
}
</t>
  </si>
  <si>
    <t xml:space="preserve">
Yes, both pieces of code achieve the same goal, which is to print four lines of text to the console.</t>
  </si>
  <si>
    <t xml:space="preserve">#include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t>
  </si>
  <si>
    <t xml:space="preserve">Do these pieces of code achieve the same goal?
#include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AND
#include &lt;iostream&gt;
int main() {
    std::cout &lt;&lt; "adsf!fjelnbo./23@#45jalkd" &lt;&lt; std::endl;
    std::cout &lt;&lt; "as;lkdjfoine!,djfoekngrn" &lt;&lt; std::endl;
    std::cout &lt;&lt; "apple!a;lkdjfoie" &lt;&lt; std::endl;
    std::cout &lt;&lt; "This is the fourth line!" &lt;&lt; std::endl;
    return 0;
}
</t>
  </si>
  <si>
    <t xml:space="preserve">
No, the first code snippet does not achieve the same goal as the second code snippet. The first code snippet includes a loop that is not necessary for the goal of printing out the four lines of text. The second code snippet only prints out the four lines of text.</t>
  </si>
  <si>
    <t xml:space="preserve">#include&lt;iostream&gt;int main(){std::cout&lt;&lt;"adsf!fjelnbo./23@#45jalkd"&lt;&lt;std::endl;std::cout&lt;&lt;"as;lkdjfoine!,djfoekngrn"&lt;&lt;std::endl;std::cout&lt;&lt;"apple!a;lkdjfoie"&lt;&lt;std::endl;std::cout&lt;&lt;"This is the fourth line!"&lt;&lt;std::endl;return 0;}
</t>
  </si>
  <si>
    <t xml:space="preserve">Do these pieces of code achieve the same goal?
#include&lt;iostream&gt;int main(){std::cout&lt;&lt;"adsf!fjelnbo./23@#45jalkd"&lt;&lt;std::endl;std::cout&lt;&lt;"as;lkdjfoine!,djfoekngrn"&lt;&lt;std::endl;std::cout&lt;&lt;"apple!a;lkdjfoie"&lt;&lt;std::endl;std::cout&lt;&lt;"This is the fourth line!"&lt;&lt;std::endl;return 0;}
AND
#include &lt;iostream&gt;
int main() {
    std::cout &lt;&lt; "adsf!fjelnbo./23@#45jalkd" &lt;&lt; std::endl;
    std::cout &lt;&lt; "as;lkdjfoine!,djfoekngrn" &lt;&lt; std::endl;
    std::cout &lt;&lt; "apple!a;lkdjfoie" &lt;&lt; std::endl;
    std::cout &lt;&lt; "This is the fourth line!" &lt;&lt; std::endl;
    return 0;
}
</t>
  </si>
  <si>
    <t xml:space="preserve">
Yes, both pieces of code achieve the same goal. They both output four lines of text to the console.</t>
  </si>
  <si>
    <t xml:space="preserve">#include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t>
  </si>
  <si>
    <t xml:space="preserve">Do these pieces of code achieve the same goal?
#include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</si>
  <si>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 xml:space="preserve">
No, these two pieces of code do not achieve the same goal. The first code is a loop that prints out two lines of code ten times, while the second code only prints out four lines of code once.</t>
  </si>
  <si>
    <t xml:space="preserve">#include&lt;iostream&gt;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t>
  </si>
  <si>
    <t xml:space="preserve">Do these pieces of code achieve the same goal?
#include&lt;iostream&gt;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AND
#include &lt;iostream&gt;
int main() {
    std::cout &lt;&lt; "adsf!fjelnbo./23@#45jalkd" &lt;&lt; std::endl;
    std::cout &lt;&lt; "as;lkdjfoine!,djfoekngrn" &lt;&lt; std::endl;
    std::cout &lt;&lt; "apple!a;lkdjfoie" &lt;&lt; std::endl;
    std::cout &lt;&lt; "This is the fourth line!" &lt;&lt; std::endl;
    return 0;
}
</t>
  </si>
  <si>
    <t xml:space="preserve">
No, these two pieces of code do not achieve the same goal. The first piece of code uses variables to store values and looping to output the same line of text multiple times. The second piece of code simply outputs each line of text once, without using variables or looping.</t>
  </si>
  <si>
    <t xml:space="preserve">#include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t>
  </si>
  <si>
    <t xml:space="preserve">Do these pieces of code achieve the same goal?
#include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AND
#include &lt;iostream&gt;
int main() {
    std::cout &lt;&lt; "adsf!fjelnbo./23@#45jalkd" &lt;&lt; std::endl;
    std::cout &lt;&lt; "as;lkdjfoine!,djfoekngrn" &lt;&lt; std::endl;
    std::cout &lt;&lt; "apple!a;lkdjfoie" &lt;&lt; std::endl;
    std::cout &lt;&lt; "This is the fourth line!" &lt;&lt; std::endl;
    return 0;
}
</t>
  </si>
  <si>
    <t xml:space="preserve">
No, these pieces of code do not achieve the same goal. The first piece of code is attempting to list out the ID numbers for students with COVID-19, while the second piece of code is attempting to print out four lines of text.</t>
  </si>
  <si>
    <t>#include &lt;iostream&gt;
#include &lt;sstream&gt;
using namespace std;
int main() {
    ostringstream oss;
    oss &lt;&lt; "adsf!fjelnbo./23@#45jalkd\n";
    oss &lt;&lt; "as;lkdjfoine!,djfoekngrn\n";
    oss &lt;&lt; "apple!a;lkdjfoie\n";
    oss &lt;&lt; "This is the fourth line!\n";
    string output = oss.str();
    cout &lt;&lt; output;
    return 0;
}</t>
  </si>
  <si>
    <t xml:space="preserve">Do these pieces of code achieve the same goal?
#include &lt;iostream&gt;
#include &lt;sstream&gt;
using namespace std;
int main() {
    ostringstream oss;
    oss &lt;&lt; "adsf!fjelnbo./23@#45jalkd\n";
    oss &lt;&lt; "as;lkdjfoine!,djfoekngrn\n";
    oss &lt;&lt; "apple!a;lkdjfoie\n";
    oss &lt;&lt; "This is the fourth line!\n";
    string output = oss.str();
    cout &lt;&lt; output;
    return 0;
}
AND
#include &lt;iostream&gt;
int main() {
    std::cout &lt;&lt; "adsf!fjelnbo./23@#45jalkd" &lt;&lt; std::endl;
    std::cout &lt;&lt; "as;lkdjfoine!,djfoekngrn" &lt;&lt; std::endl;
    std::cout &lt;&lt; "apple!a;lkdjfoie" &lt;&lt; std::endl;
    std::cout &lt;&lt; "This is the fourth line!" &lt;&lt; std::endl;
    return 0;
}
</t>
  </si>
  <si>
    <t xml:space="preserve">
Yes, both pieces of code achieve the same goal, which is to output the provided strings to the console.</t>
  </si>
  <si>
    <t xml:space="preserve">#include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</si>
  <si>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</si>
  <si>
    <t xml:space="preserve">
No, these two pieces of code do not achieve the same goal. The only difference between them is the order of the loops and variables used.</t>
  </si>
  <si>
    <t xml:space="preserve">#include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</si>
  <si>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</si>
  <si>
    <t>Yes, both pieces of code achieve the same goal. They both generate a random array, split it into two halves, and print each half with a '!' between them.</t>
  </si>
  <si>
    <t xml:space="preserve">#include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</si>
  <si>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</si>
  <si>
    <t xml:space="preserve">
No, these pieces of code do not achieve the same goal. While the code may appear to be similar, the variable names and comments indicate that the first piece of code is generating random words, while the second piece of code is generating random names for rocks.</t>
  </si>
  <si>
    <t xml:space="preserve">#include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</si>
  <si>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</si>
  <si>
    <t xml:space="preserve">
Yes, these pieces of code achieve the same goal. The only difference is that the second piece of code includes two unused variables, which are not necessary for the code to work.</t>
  </si>
  <si>
    <t xml:space="preserve">#include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</si>
  <si>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</si>
  <si>
    <t xml:space="preserve">
No, these pieces of code do not achieve the same goal. The first code produces a sequence of random characters, while the second code produces the same sequence of characters in addition to providing instructions to the user.</t>
  </si>
  <si>
    <t xml:space="preserve">#include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</si>
  <si>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</si>
  <si>
    <t xml:space="preserve">
Yes, these pieces of code achieve the same goal. Both codes generate four strings of random characters with an exclamation mark in the middle.</t>
  </si>
  <si>
    <t xml:space="preserve">#include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</si>
  <si>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</si>
  <si>
    <t xml:space="preserve">
Yes, these pieces of code achieve the same goal. The only difference is the variable names and the description of the variables.</t>
  </si>
  <si>
    <t xml:space="preserve">#include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</si>
  <si>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</si>
  <si>
    <t xml:space="preserve">
Yes, both of these pieces of code achieve the same goal. The only difference between them is that in the second piece of code, the exclamation mark is printed using a static cast instead of being printed directly.</t>
  </si>
  <si>
    <t xml:space="preserve">#include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</si>
  <si>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</si>
  <si>
    <t xml:space="preserve">
No, these pieces of code do not achieve the same goal. The values of the variables used in the loops, as well as the ranges of the random numbers generated, differ in each code example.</t>
  </si>
  <si>
    <t xml:space="preserve">#include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</si>
  <si>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</si>
  <si>
    <t xml:space="preserve">
Yes, these pieces of code achieve the same goal. The only difference is that the second code includes "if (true)" statements, which are unnecessary as they always evaluate true and are redundant.</t>
  </si>
  <si>
    <t xml:space="preserve">#include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</si>
  <si>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</si>
  <si>
    <t xml:space="preserve">
No, these pieces of code do not achieve the same goal. The second piece of code has an extra outer loop and two extra for loops which generate a random number between 100 and 200 and between 100 and 102 and does not output any characters.</t>
  </si>
  <si>
    <t xml:space="preserve">#include&lt;cstdlib&gt;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</si>
  <si>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</si>
  <si>
    <t xml:space="preserve">
Yes, both pieces of code achieve the same goal.</t>
  </si>
  <si>
    <t xml:space="preserve">#include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</si>
  <si>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</si>
  <si>
    <t xml:space="preserve">
Yes, these two pieces of code achieve the same goal. They both print out four random lines of random letters, with an exclamation mark in the middle.</t>
  </si>
  <si>
    <t>#include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t>
  </si>
  <si>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t>
  </si>
  <si>
    <t xml:space="preserve">//This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</si>
  <si>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</si>
  <si>
    <t xml:space="preserve">
No, these pieces of code do not achieve the same goal. The first piece of code generates random strings of characters separated by an exclamation point, while the second piece of code generates serial numbers for pet ID chips.</t>
  </si>
  <si>
    <t xml:space="preserve">#include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</si>
  <si>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</si>
  <si>
    <t xml:space="preserve">#include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t>
  </si>
  <si>
    <t xml:space="preserve">Do these pieces of code achieve the same goal?
#include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</si>
  <si>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Yes, these pieces of code achieve the same goal. They both take a string as input, ignore characters with the value of 'x', and output 'true' if the string is a palindrome or 'false' if the string is not a palindrome. The only difference between the two pieces of code is that the first piece assigns the input string to a variable named "backword" and the second piece assigns the input string to a variable named "word".</t>
  </si>
  <si>
    <t xml:space="preserve">#include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t>
  </si>
  <si>
    <t xml:space="preserve">Do these pieces of code achieve the same goal?
#include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</si>
  <si>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Yes, these two pieces of code achieve the same goal. They both ask the user to input a mathematical expression, calculate and store the result and derivative of the expression, and then compare them to see if they are equal.</t>
  </si>
  <si>
    <t xml:space="preserve">#include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t>
  </si>
  <si>
    <t xml:space="preserve">Do these pieces of code achieve the same goal?
#include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</si>
  <si>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Yes, these pieces of code achieve the same goal. They both take a string as input and compare whether the string is the same forwards and backwards (ignoring any characters that are 'x').</t>
  </si>
  <si>
    <t xml:space="preserve">#include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t>
  </si>
  <si>
    <t xml:space="preserve">Do these pieces of code achieve the same goal?
#include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</si>
  <si>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Yes, these two pieces of code achieve the same goal. The only difference is that the first one includes two additional variables: an unused integer and an unused character. These variables have no effect on the output of the code, so the two pieces of code are functionally equivalent.</t>
  </si>
  <si>
    <t xml:space="preserve">#include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t>
  </si>
  <si>
    <t xml:space="preserve">Do these pieces of code achieve the same goal?
#include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</si>
  <si>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Yes, these pieces of code achieve the same goal. They both take a word as input, remove any occurrences of the letter 'x', and compare the result to see if the letter 'x' has been completely removed. The first piece of code has additional output statements that provide additional information for the user.</t>
  </si>
  <si>
    <t>#include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t>
  </si>
  <si>
    <t xml:space="preserve">Do these pieces of code achieve the same goal?
#include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</si>
  <si>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No, these pieces of code do not achieve the same goal. The first piece of code uses a recursive function to create a forward and backward string, while the second piece of code uses a for loop.</t>
  </si>
  <si>
    <t xml:space="preserve">#include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t>
  </si>
  <si>
    <t xml:space="preserve">Do these pieces of code achieve the same goal?
#include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</si>
  <si>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Yes, these pieces of code achieve the same goal. Both pieces of code take in a string and compare the string without any 'x' characters to the reversed version of that string without any 'x' characters. If the two strings are the same, the code prints "true", and if the two strings are different, the code prints "false".</t>
  </si>
  <si>
    <t>#include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t>
  </si>
  <si>
    <t xml:space="preserve">Do these pieces of code achieve the same goal?
#include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</si>
  <si>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t>
  </si>
  <si>
    <t xml:space="preserve">Do these pieces of code achieve the same goal?
#include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</si>
  <si>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No, these pieces of code do not achieve the same goal. The first piece of code has complicated math in the for loop conditions and a comparison of 3*2+234-234-6, while the second piece of code has simpler loop conditions and a comparison of 0.</t>
  </si>
  <si>
    <t xml:space="preserve">#include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t>
  </si>
  <si>
    <t xml:space="preserve">Do these pieces of code achieve the same goal?
#include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</si>
  <si>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Yes, both pieces of code achieve the same goal. The only difference lies in the unnecessary condition in the first piece of code, which is always false.</t>
  </si>
  <si>
    <t xml:space="preserve">#include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t>
  </si>
  <si>
    <t xml:space="preserve">Do these pieces of code achieve the same goal?
#include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</si>
  <si>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No, these pieces of code do not achieve the same goal. The first code looped through the word 3 times, which is unnecessary. The second code is more efficient and only loops through the word twice.</t>
  </si>
  <si>
    <t xml:space="preserve">#include&lt;iostream&gt;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t>
  </si>
  <si>
    <t xml:space="preserve">Do these pieces of code achieve the same goal?
#include&lt;iostream&gt;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</si>
  <si>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Yes, these two pieces of code achieve the same goal. They both take in a string as input, remove any instances of the letter 'x', and then check if the resulting strings are palindromes.</t>
  </si>
  <si>
    <t xml:space="preserve">#include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t>
  </si>
  <si>
    <t xml:space="preserve">Do these pieces of code achieve the same goal?
#include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</si>
  <si>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No, these pieces of code do not achieve the same goal. The first piece of code is checking for a certain character, while the second piece of code is checking for the character 'x'. The output is also different.</t>
  </si>
  <si>
    <t xml:space="preserve">#include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t>
  </si>
  <si>
    <t xml:space="preserve">Do these pieces of code achieve the same goal?
#include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</si>
  <si>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Yes, these pieces of code achieve the same goal. The only difference is that the first piece of code contains two unused variables, while the second piece of code does not.</t>
  </si>
  <si>
    <t xml:space="preserve">//The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t>
  </si>
  <si>
    <t xml:space="preserve">Do these pieces of code achieve the same goal?
//The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</si>
  <si>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No, these two pieces of code do not achieve the same goal. The first piece of code is attempting to find the Fibonacci sequence, while the second piece of code is attempting to determine if a word is a palindrome.</t>
  </si>
  <si>
    <t>#include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t>
  </si>
  <si>
    <t xml:space="preserve">Do these pieces of code achieve the same goal?
#include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</si>
  <si>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No, these pieces of code do not achieve the same goal. The first piece of code prints out the result of the comparison between the two strings, while the second piece of code prints out the literal strings "true" or "false".</t>
  </si>
  <si>
    <t>#include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t>
  </si>
  <si>
    <t>Do these pieces of code achieve the same goal?
#include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</si>
  <si>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No, these pieces of code do not achieve the same goal. The first piece of code is printing the Fibonacci series up to 7 elements, while the second piece of code is printing 6 new lines.</t>
  </si>
  <si>
    <t>#include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t>
  </si>
  <si>
    <t>Do these pieces of code achieve the same goal?
#include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</si>
  <si>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they achieve the same goal. The two pieces of code will both print out 6 line breaks. The first code has two unused variables that do not affect the output.</t>
  </si>
  <si>
    <t>#include &lt;iostream&gt;
using namespace std;
int main(){
    cout&lt;&lt;static_cast&lt;char&gt;((((9/7+3)*20)/32)+30)&lt;&lt;static_cast&lt;char&gt;(90%80)&lt;&lt;static_cast&lt;char&gt;(123-123+10)&lt;&lt;static_cast&lt;char&gt;(90%80)&lt;&lt;static_cast&lt;char&gt;(90%80)&lt;&lt;static_cast&lt;char&gt;(90%80)&lt;&lt;static_cast&lt;char&gt;(90%80);
    return 0;
}</t>
  </si>
  <si>
    <t>Do these pieces of code achieve the same goal?
#include &lt;iostream&gt;
using namespace std;
int main(){
    cout&lt;&lt;static_cast&lt;char&gt;((((9/7+3)*20)/32)+30)&lt;&lt;static_cast&lt;char&gt;(90%80)&lt;&lt;static_cast&lt;char&gt;(123-123+10)&lt;&lt;static_cast&lt;char&gt;(90%80)&lt;&lt;static_cast&lt;char&gt;(90%80)&lt;&lt;static_cast&lt;char&gt;(90%80)&lt;&lt;static_cast&lt;char&gt;(90%80);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</si>
  <si>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pieces of code achieve the same goal. They both output " 10 10 10 10 10 10" to the console.</t>
  </si>
  <si>
    <t>#include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t>
  </si>
  <si>
    <t>Do these pieces of code achieve the same goal?
#include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</si>
  <si>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pieces of code achieve the same goal, which is to print out a number of line breaks (in this case, six line breaks). The second piece of code is shorter and more efficient, as it does not include the unnecessary if-statement.</t>
  </si>
  <si>
    <t>#include &lt;iostream&gt;
using namespace std;
int main(){
    for(int asldkf = 0 ; asldkf&lt;123455; asldkf++){}
    cout&lt;&lt;static_cast&lt;char&gt;(32)&lt;&lt;static_cast&lt;char&gt;(10)&lt;&lt;static_cast&lt;char&gt;(10)&lt;&lt;static_cast&lt;char&gt;(10)&lt;&lt;static_cast&lt;char&gt;(10)&lt;&lt;static_cast&lt;char&gt;(10)&lt;&lt;static_cast&lt;char&gt;(10);
    return 0;
}</t>
  </si>
  <si>
    <t>Do these pieces of code achieve the same goal?
#include &lt;iostream&gt;
using namespace std;
int main(){
    for(int asldkf = 0 ; asldkf&lt;123455; asldkf++){}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</si>
  <si>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these pieces of code achieve the same goal. The first piece of code has an unnecessary for loop that does not affect the output of the code.</t>
  </si>
  <si>
    <t xml:space="preserve">#include&lt;iostream&gt;
using namespace std;int main(){cout&lt;&lt;static_cast&lt;char&gt;(32)&lt;&lt;static_cast&lt;char&gt;(10)&lt;&lt;static_cast&lt;char&gt;(10)&lt;&lt;static_cast&lt;char&gt;(10)&lt;&lt;static_cast&lt;char&gt;(10)&lt;&lt;static_cast&lt;char&gt;(10)&lt;&lt;static_cast&lt;char&gt;(10);return 0;}
</t>
  </si>
  <si>
    <t>Do these pieces of code achieve the same goal?
#include&lt;iostream&gt;
using namespace std;int main(){cout&lt;&lt;static_cast&lt;char&gt;(32)&lt;&lt;static_cast&lt;char&gt;(10)&lt;&lt;static_cast&lt;char&gt;(10)&lt;&lt;static_cast&lt;char&gt;(10)&lt;&lt;static_cast&lt;char&gt;(10)&lt;&lt;static_cast&lt;char&gt;(10)&lt;&lt;static_cast&lt;char&gt;(10);return 0;}
AND
#include &lt;iostream&gt;
using namespace std;
int main(){
    cout&lt;&lt;static_cast&lt;char&gt;(32)&lt;&lt;static_cast&lt;char&gt;(10)&lt;&lt;static_cast&lt;char&gt;(10)&lt;&lt;static_cast&lt;char&gt;(10)&lt;&lt;static_cast&lt;char&gt;(10)&lt;&lt;static_cast&lt;char&gt;(10)&lt;&lt;static_cast&lt;char&gt;(10);
    return 0;
}</t>
  </si>
  <si>
    <t xml:space="preserve">
Yes, these pieces of code achieve the same goal. They both use the static_cast&lt;char&gt;() function to print out 6 blank lines to the console.</t>
  </si>
  <si>
    <t xml:space="preserve">#include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t>
  </si>
  <si>
    <t>Do these pieces of code achieve the same goal?
#include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</si>
  <si>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pieces of code achieve the same goal, which is to print out a line of six newline characters.</t>
  </si>
  <si>
    <t>//This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t>
  </si>
  <si>
    <t>Do these pieces of code achieve the same goal?
//This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
AND
#include &lt;iostream&gt;
using namespace std;
int main(){
    cout&lt;&lt;static_cast&lt;char&gt;(32)&lt;&lt;static_cast&lt;char&gt;(10)&lt;&lt;static_cast&lt;char&gt;(10)&lt;&lt;static_cast&lt;char&gt;(10)&lt;&lt;static_cast&lt;char&gt;(10)&lt;&lt;static_cast&lt;char&gt;(10)&lt;&lt;static_cast&lt;char&gt;(10);
    return 0;
}</t>
  </si>
  <si>
    <t xml:space="preserve">
No, these pieces of code do not achieve the same goal. The first piece of code prints a secret map to Narnia, while the second piece of code prints 6 new lines.</t>
  </si>
  <si>
    <t xml:space="preserve">#include &lt;iostream&gt;
#include &lt;string&gt;
using namespace std;
int main()
{
    string output;
    output = "123";
    cout &lt;&lt; output;
    return 0;
}
</t>
  </si>
  <si>
    <t>Do these pieces of code achieve the same goal?
#include &lt;iostream&gt;
#include &lt;string&gt;
using namespace std;
int main()
{
    string output;
    output = "123";
    cout &lt;&lt; output;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</si>
  <si>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No, these pieces of code do not achieve the same goal. The first piece of code prints out the string "123", while the second piece of code prints out 6 blank lines.</t>
  </si>
  <si>
    <t xml:space="preserve">#include &lt;iostream&gt;
#include &lt;string.h&gt;
using namespace std;
int main(){
    string *word;
    string thing;
    cout&lt;&lt;"Input: "&lt;&lt;endl;
    cin&gt;&gt;thing;
    word = &amp;thing;
    thing[thing.size()/2] = '&gt;';
    thing[thing[1]] == '2';
    cout&lt;&lt;*word&lt;&lt;endl;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</si>
  <si>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*word;
    string thing;
    cout&lt;&lt;"Input: "&lt;&lt;endl;
    cin&gt;&gt;thing;
    word = &amp;thing;
    thing[thing.size()/2] = '&gt;';
    thing[thing[1]] == '2';
    cout&lt;&lt;*word&lt;&lt;endl;
    return 0;
}
</t>
  </si>
  <si>
    <t xml:space="preserve">
No, these pieces of code do not achieve the same goal. In the first block of code, the string is referenced by the name "thing" and in the second block of code the string is referenced by the name "word".</t>
  </si>
  <si>
    <t xml:space="preserve">#include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</si>
  <si>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</si>
  <si>
    <t xml:space="preserve">
No, these pieces of code do not achieve the same goal. The first piece of code does not provide any context for what the user is inputting or what the code is doing with that input, while the second piece of code explains that the user is inputting a number to calculate the double factorial of that number.</t>
  </si>
  <si>
    <t xml:space="preserve">#include &lt;iostream&gt;
#include &lt;string.h&gt;
using namespace std;
int main(){
    string *list_of_odd_numbers;
    string odd_num;
    cout&lt;&lt;"Input: "&lt;&lt;endl;
    cin&gt;&gt;odd_num;
    list_of_odd_numbers = &amp;odd_num;
    odd_num[odd_num.size()/2] = '&gt;';
    odd_num[odd_num[1]] == '2';
    cout&lt;&lt;*list_of_odd_numbers&lt;&lt;endl;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</si>
  <si>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*list_of_odd_numbers;
    string odd_num;
    cout&lt;&lt;"Input: "&lt;&lt;endl;
    cin&gt;&gt;odd_num;
    list_of_odd_numbers = &amp;odd_num;
    odd_num[odd_num.size()/2] = '&gt;';
    odd_num[odd_num[1]] == '2';
    cout&lt;&lt;*list_of_odd_numbers&lt;&lt;endl;
    return 0;
}
</t>
  </si>
  <si>
    <t xml:space="preserve">
No, these pieces of code do not achieve the same goal. In the first piece of code, the program is prompting the user to type in a word, while the second piece of code is prompting the user to type in an odd number. The differences between the two pieces of code are the variable names and the prompt that the user sees.</t>
  </si>
  <si>
    <t xml:space="preserve">#include &lt;iostream&gt;
#include &lt;string.h&gt;
using namespace std;
int main(){
    string *thing;
    string word;
    int unusedInt = 123;
    string unusedStr = "unused";
    cout&lt;&lt;"Input: "&lt;&lt;endl;
    cin&gt;&gt;word;
    thing = &amp;word;
    word[word.size()/2] = '&gt;';
    word[word[1]] == '2';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</si>
  <si>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int unusedInt = 123;
    string unusedStr = "unused";
    cout&lt;&lt;"Input: "&lt;&lt;endl;
    cin&gt;&gt;word;
    thing = &amp;word;
    word[word.size()/2] = '&gt;';
    word[word[1]] == '2';
    cout&lt;&lt;*thing&lt;&lt;endl;
    return 0;
}
</t>
  </si>
  <si>
    <t xml:space="preserve">
Yes, these pieces of code achieve the same goal. The second piece of code has some additional lines of code but they are not affecting the outcome of the code.</t>
  </si>
  <si>
    <t xml:space="preserve">#include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</si>
  <si>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</si>
  <si>
    <t xml:space="preserve">
No, these pieces of code do not achieve the same goal. The second piece of code includes a line of output that reads, “The left side is greater than the right side,” which is not included in the first piece of code.</t>
  </si>
  <si>
    <t xml:space="preserve">#include &lt;iostream&gt;
#include &lt;string.h&gt;
using namespace std;
int main(){
    string *encrypt;
    string message;
    cout&lt;&lt;"Input: "&lt;&lt;endl;
    cin&gt;&gt;message;
    encrypt = &amp;message;
    message[message.size()/2] = '&gt;';
    message[message[1]] == '2';
    cout&lt;&lt;*encrypt&lt;&lt;endl;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</si>
  <si>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*encrypt;
    string message;
    cout&lt;&lt;"Input: "&lt;&lt;endl;
    cin&gt;&gt;message;
    encrypt = &amp;message;
    message[message.size()/2] = '&gt;';
    message[message[1]] == '2';
    cout&lt;&lt;*encrypt&lt;&lt;endl;
    return 0;
}
</t>
  </si>
  <si>
    <t xml:space="preserve">
Yes, these pieces of code achieve the same goal. Both pieces of code take user input, store it in a string, and edit the string before outputting it to the console. The only difference is the variable names.</t>
  </si>
  <si>
    <t xml:space="preserve">#include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</si>
  <si>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</si>
  <si>
    <t xml:space="preserve">
No, these do not achieve the same goal. The first piece of code uses a string library to assign a character to a string, while the second piece of code uses static casting to assign a character to a string.</t>
  </si>
  <si>
    <t xml:space="preserve">#include &lt;iostream&gt;
#include &lt;string.h&gt;
using namespace std;
int main(){
    string *thing;
    string word;
    cout&lt;&lt;"Input: "&lt;&lt;endl;
    cin&gt;&gt;word;
    thing = &amp;word;
    word[word.size()/((10%3)+1)] = '&gt;';
    word[word[1]] == '2';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</si>
  <si>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thing = &amp;word;
    word[word.size()/((10%3)+1)] = '&gt;';
    word[word[1]] == '2';
    cout&lt;&lt;*thing&lt;&lt;endl;
    return 0;
}
</t>
  </si>
  <si>
    <t xml:space="preserve">
No, these pieces of code do not achieve the same goal. The first piece of code sets the middle character of the string to '&gt;' and the second piece of code sets the character of the string at the index equal to the remainder of 10 divided by 3 plus 1 to '&gt;'.</t>
  </si>
  <si>
    <t xml:space="preserve">#include &lt;iostream&gt;
#include &lt;string.h&gt;
using namespace std;
int main(){
    string *thing;
    string word;
    cout&lt;&lt;"Input: "&lt;&lt;endl;
    cin&gt;&gt;word;
    thing = &amp;word;
    if (true) { 
        word[word.size()/2] = '&gt;';
    }
    if (false) { 
        word[word.size()/2] = '&lt;';
    }
    if (true) { 
        word[word[1]] == '2';
    }
    if (true) { 
        cout&lt;&lt;*thing&lt;&lt;endl;
    }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</si>
  <si>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thing = &amp;word;
    if (true) { 
        word[word.size()/2] = '&gt;';
    }
    if (false) { 
        word[word.size()/2] = '&lt;';
    }
    if (true) { 
        word[word[1]] == '2';
    }
    if (true) { 
        cout&lt;&lt;*thing&lt;&lt;endl;
    }
    return 0;
}
</t>
  </si>
  <si>
    <t xml:space="preserve">
No, these pieces of code do not achieve the same goal. In the first code, the string will always have a '&gt;' in the middle and the second character will always be '2'. In the second code, the string will always have a '&gt;' in the middle, but the second character will only be '2' if the condition is true.</t>
  </si>
  <si>
    <t xml:space="preserve">#include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</si>
  <si>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</si>
  <si>
    <t xml:space="preserve">
No, these pieces of code do not achieve the same goal. The first piece of code directly assigns a character to the middle of the string and assigns a value to the second character of the string, while the second piece of code uses for loops to manipulate the string, which is not necessary.</t>
  </si>
  <si>
    <t xml:space="preserve">#include&lt;iostream&gt;
#include&lt;string.h&gt;
using namespace std;int main(){string *thing;string word;cout&lt;&lt;"Input: "&lt;&lt;endl;cin&gt;&gt;word;thing=&amp;word;word[word.size()/2]='&gt;';word[word[1]]=='2';cout&lt;&lt;*thing&lt;&lt;endl;return 0;}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</si>
  <si>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#include&lt;iostream&gt;
#include&lt;string.h&gt;
using namespace std;int main(){string *thing;string word;cout&lt;&lt;"Input: "&lt;&lt;endl;cin&gt;&gt;word;thing=&amp;word;word[word.size()/2]='&gt;';word[word[1]]=='2';cout&lt;&lt;*thing&lt;&lt;endl;return 0;}
</t>
  </si>
  <si>
    <t xml:space="preserve">
No, these pieces of code do not achieve the same goal. The second piece of code is missing a semicolon after the line "word[word[1]]=='2'". As such, the two pieces of code are not equivalent.</t>
  </si>
  <si>
    <t xml:space="preserve">#include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</si>
  <si>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</si>
  <si>
    <t xml:space="preserve">
No, these pieces of code do not achieve the same goal. The first piece of code sets the character at the middle of the word to be "&gt;" and sets the character at the second index of the word to be "2". The second piece of code sets the character at the middle of the word to be the ASCII character with the decimal value of 62 and sets the character at the second index of the word to be the ASCII character with the decimal value of 50.</t>
  </si>
  <si>
    <t xml:space="preserve">#include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</si>
  <si>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</si>
  <si>
    <t xml:space="preserve">
No, these pieces of code do not achieve the same goal. The first piece of code changes the character in the middle of the string to '&gt;' and sets the character at the second index of the string to '2'. The second piece of code does the same, but also includes additional lines of code that are unnecessary such as the two variables declared and the for loops that follow.</t>
  </si>
  <si>
    <t xml:space="preserve">//This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</si>
  <si>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</si>
  <si>
    <t xml:space="preserve">
No, these pieces of code do not achieve the same goal. The first piece of code creates an input string and then changes the characters in the middle and the second character of the string. The second piece of code creates a string input and then changes the characters in the middle and the second character of the string, but it also prints out various characters and statements such as "Bonanza".</t>
  </si>
  <si>
    <t>#include &lt;iostream&gt;
#include &lt;string&gt;
using namespace std;
int main()
{
    string* thing;
    string word;
    cout &lt;&lt; "Input: " &lt;&lt; endl;
    cin &gt;&gt; word;
    thing = &amp;word;
    word[word.size() / 2] = '&gt;';
    word[word[1]] == '2';
    string output = *thing;
    cout &lt;&lt; "Output: " &lt;&lt; output &lt;&lt; endl;
    return 0;
}</t>
  </si>
  <si>
    <t>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&lt;string&gt;
using namespace std;
int main()
{
    string* thing;
    string word;
    cout &lt;&lt; "Input: " &lt;&lt; endl;
    cin &gt;&gt; word;
    thing = &amp;word;
    word[word.size() / 2] = '&gt;';
    word[word[1]] == '2';
    string output = *thing;
    cout &lt;&lt; "Output: " &lt;&lt; output &lt;&lt; endl;
    return 0;
}</t>
  </si>
  <si>
    <t xml:space="preserve">
No, these pieces of code do not achieve the same goal. The first code does not print out the output of the program, whereas the second code does.</t>
  </si>
  <si>
    <t>B1</t>
  </si>
  <si>
    <t>B2</t>
  </si>
  <si>
    <t>B3</t>
  </si>
  <si>
    <t>B4</t>
  </si>
  <si>
    <t>B5</t>
  </si>
  <si>
    <t>B6</t>
  </si>
  <si>
    <t>B7</t>
  </si>
  <si>
    <t>B8</t>
  </si>
  <si>
    <t>B9</t>
  </si>
  <si>
    <t>B10</t>
  </si>
  <si>
    <t>B45</t>
  </si>
  <si>
    <t>B46</t>
  </si>
  <si>
    <t>B47</t>
  </si>
  <si>
    <t>B48</t>
  </si>
  <si>
    <t>B49</t>
  </si>
  <si>
    <t>B50</t>
  </si>
  <si>
    <t>B51</t>
  </si>
  <si>
    <t>B52</t>
  </si>
  <si>
    <t>B53</t>
  </si>
  <si>
    <t>B54</t>
  </si>
  <si>
    <t>B55</t>
  </si>
  <si>
    <t>Medium Maybe</t>
  </si>
  <si>
    <t>High Correct</t>
  </si>
  <si>
    <t>Medium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</si>
</sst>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5"/>
      <name val="Calibri"/>
    </font>
  </fonts>
  <fills count="3">
    <fill>
      <patternFill patternType="none"/>
    </fill>
    <fill>
      <patternFill patternType="gray125"/>
    </fill>
    <fill>
      <patternFill patternType="solid">
        <fgColor rgb="FFC9DAF8"/>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vertical="top" wrapText="1"/>
    </xf>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4.xml"/><Relationship Id="rId47" Type="http://schemas.openxmlformats.org/officeDocument/2006/relationships/externalLink" Target="externalLinks/externalLink9.xml"/><Relationship Id="rId63" Type="http://schemas.openxmlformats.org/officeDocument/2006/relationships/externalLink" Target="externalLinks/externalLink25.xml"/><Relationship Id="rId68" Type="http://schemas.openxmlformats.org/officeDocument/2006/relationships/externalLink" Target="externalLinks/externalLink30.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2.xml"/><Relationship Id="rId45" Type="http://schemas.openxmlformats.org/officeDocument/2006/relationships/externalLink" Target="externalLinks/externalLink7.xml"/><Relationship Id="rId53" Type="http://schemas.openxmlformats.org/officeDocument/2006/relationships/externalLink" Target="externalLinks/externalLink15.xml"/><Relationship Id="rId58" Type="http://schemas.openxmlformats.org/officeDocument/2006/relationships/externalLink" Target="externalLinks/externalLink20.xml"/><Relationship Id="rId66" Type="http://schemas.openxmlformats.org/officeDocument/2006/relationships/externalLink" Target="externalLinks/externalLink28.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externalLink" Target="externalLinks/externalLink2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5.xml"/><Relationship Id="rId48" Type="http://schemas.openxmlformats.org/officeDocument/2006/relationships/externalLink" Target="externalLinks/externalLink10.xml"/><Relationship Id="rId56" Type="http://schemas.openxmlformats.org/officeDocument/2006/relationships/externalLink" Target="externalLinks/externalLink18.xml"/><Relationship Id="rId64" Type="http://schemas.openxmlformats.org/officeDocument/2006/relationships/externalLink" Target="externalLinks/externalLink26.xml"/><Relationship Id="rId69" Type="http://schemas.openxmlformats.org/officeDocument/2006/relationships/externalLink" Target="externalLinks/externalLink31.xml"/><Relationship Id="rId77"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externalLink" Target="externalLinks/externalLink13.xml"/><Relationship Id="rId72" Type="http://schemas.openxmlformats.org/officeDocument/2006/relationships/externalLink" Target="externalLinks/externalLink3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8.xml"/><Relationship Id="rId59" Type="http://schemas.openxmlformats.org/officeDocument/2006/relationships/externalLink" Target="externalLinks/externalLink21.xml"/><Relationship Id="rId67" Type="http://schemas.openxmlformats.org/officeDocument/2006/relationships/externalLink" Target="externalLinks/externalLink29.xml"/><Relationship Id="rId20" Type="http://schemas.openxmlformats.org/officeDocument/2006/relationships/worksheet" Target="worksheets/sheet20.xml"/><Relationship Id="rId41" Type="http://schemas.openxmlformats.org/officeDocument/2006/relationships/externalLink" Target="externalLinks/externalLink3.xml"/><Relationship Id="rId54" Type="http://schemas.openxmlformats.org/officeDocument/2006/relationships/externalLink" Target="externalLinks/externalLink16.xml"/><Relationship Id="rId62" Type="http://schemas.openxmlformats.org/officeDocument/2006/relationships/externalLink" Target="externalLinks/externalLink24.xml"/><Relationship Id="rId70" Type="http://schemas.openxmlformats.org/officeDocument/2006/relationships/externalLink" Target="externalLinks/externalLink32.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1.xml"/><Relationship Id="rId57" Type="http://schemas.openxmlformats.org/officeDocument/2006/relationships/externalLink" Target="externalLinks/externalLink19.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6.xml"/><Relationship Id="rId52" Type="http://schemas.openxmlformats.org/officeDocument/2006/relationships/externalLink" Target="externalLinks/externalLink14.xml"/><Relationship Id="rId60" Type="http://schemas.openxmlformats.org/officeDocument/2006/relationships/externalLink" Target="externalLinks/externalLink22.xml"/><Relationship Id="rId65" Type="http://schemas.openxmlformats.org/officeDocument/2006/relationships/externalLink" Target="externalLinks/externalLink27.xml"/><Relationship Id="rId73" Type="http://schemas.openxmlformats.org/officeDocument/2006/relationships/externalLink" Target="externalLinks/externalLink35.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xml"/><Relationship Id="rId34" Type="http://schemas.openxmlformats.org/officeDocument/2006/relationships/worksheet" Target="worksheets/sheet34.xml"/><Relationship Id="rId50" Type="http://schemas.openxmlformats.org/officeDocument/2006/relationships/externalLink" Target="externalLinks/externalLink12.xml"/><Relationship Id="rId55" Type="http://schemas.openxmlformats.org/officeDocument/2006/relationships/externalLink" Target="externalLinks/externalLink17.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externalLink" Target="externalLinks/externalLink33.xml"/><Relationship Id="rId2" Type="http://schemas.openxmlformats.org/officeDocument/2006/relationships/worksheet" Target="worksheets/sheet2.xml"/><Relationship Id="rId29" Type="http://schemas.openxmlformats.org/officeDocument/2006/relationships/worksheet" Target="worksheets/sheet29.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sluedu-my.sharepoint.com/personal/adrian_swindle_slu_edu/Documents/Documents/REU-2023/REU-Project/ObfuscationDatabase/ObfuscationCategorization.xlsx" TargetMode="External"/><Relationship Id="rId1" Type="http://schemas.openxmlformats.org/officeDocument/2006/relationships/externalLinkPath" Target="ObfuscationCategorization.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B19"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B20"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B21"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B22"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B23"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B24"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B25"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B26"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B27"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B28"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11"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B29"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B30"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B31"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B32"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B33"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B34"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B35"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B36"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B37"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B38"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B12"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B39"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B40"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B41"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B42"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B43"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B44"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B13"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B14"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B15"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B16"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B17"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B18"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List Of Base Programs"/>
      <sheetName val="Obfuscation Categories"/>
      <sheetName val="Questions for ChatGPT"/>
      <sheetName val="B1"/>
      <sheetName val="B2"/>
      <sheetName val="B3"/>
      <sheetName val="B4"/>
      <sheetName val="B5"/>
      <sheetName val="B6"/>
      <sheetName val="B7"/>
      <sheetName val="B8"/>
      <sheetName val="B9"/>
      <sheetName val="B10"/>
      <sheetName val="B45"/>
      <sheetName val="B46"/>
      <sheetName val="B47"/>
      <sheetName val="B48"/>
      <sheetName val="B49"/>
      <sheetName val="B50"/>
      <sheetName val="B51"/>
      <sheetName val="B52"/>
      <sheetName val="B53"/>
      <sheetName val="B54"/>
      <sheetName val="B55"/>
      <sheetName val="O1"/>
      <sheetName val="O2"/>
      <sheetName val="O3"/>
      <sheetName val="O4"/>
      <sheetName val="O5"/>
      <sheetName val="O6"/>
      <sheetName val="O7"/>
      <sheetName val="O8"/>
      <sheetName val="O9"/>
      <sheetName val="O10"/>
      <sheetName val="O11"/>
      <sheetName val="O12"/>
      <sheetName val="O13"/>
      <sheetName val="O14"/>
      <sheetName val="O15"/>
      <sheetName val="O16"/>
      <sheetName val="Question1_Stats"/>
      <sheetName val="Question2_Stats"/>
      <sheetName val="datatable"/>
      <sheetName val="Old_Stats"/>
      <sheetName val="Compiled Code notes"/>
      <sheetName val="Automation Notes"/>
      <sheetName val="ChatGPT_Incorrect_Instances"/>
      <sheetName val="Identifier Info"/>
      <sheetName val="Template"/>
      <sheetName val="Sources"/>
      <sheetName val="List_Of_Base_Program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22">
          <cell r="A22" t="str">
            <v>Base Code:</v>
          </cell>
          <cell r="C22" t="str">
            <v>Code:</v>
          </cell>
          <cell r="E22" t="str">
            <v>Question Asked ChatGPT:</v>
          </cell>
          <cell r="G22" t="str">
            <v>ChatGPT Response:</v>
          </cell>
          <cell r="I22" t="str">
            <v>Correctness:</v>
          </cell>
          <cell r="K22" t="str">
            <v>Notes:</v>
          </cell>
          <cell r="M22" t="str">
            <v>Question Asked ChatGPT:</v>
          </cell>
          <cell r="O22" t="str">
            <v>ChatGPT Response:</v>
          </cell>
          <cell r="Q22" t="str">
            <v>Follow Up Question:</v>
          </cell>
          <cell r="S22" t="str">
            <v>ChatGPT Response 2:</v>
          </cell>
          <cell r="U22" t="str">
            <v>Correctness:</v>
          </cell>
          <cell r="W22" t="str">
            <v>Notes:</v>
          </cell>
        </row>
      </sheetData>
      <sheetData sheetId="50"/>
      <sheetData sheetId="5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9"/>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0"/>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1"/>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2"/>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3"/>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4"/>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5"/>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6"/>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7"/>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8"/>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1"/>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9"/>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0"/>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1"/>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2"/>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3"/>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4"/>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5"/>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6"/>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7"/>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8"/>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2"/>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9"/>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0"/>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1"/>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2"/>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3"/>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4"/>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3"/>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4"/>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5"/>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6"/>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7"/>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8"/>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7"/>
  <sheetViews>
    <sheetView topLeftCell="D1"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409.6" customHeight="1" x14ac:dyDescent="0.3">
      <c r="A2" s="1" t="s">
        <v>0</v>
      </c>
      <c r="C2" s="1" t="s">
        <v>395</v>
      </c>
      <c r="E2" s="1" t="s">
        <v>396</v>
      </c>
      <c r="G2" s="1" t="s">
        <v>397</v>
      </c>
    </row>
    <row r="3" spans="1:26" ht="409.6" customHeight="1" x14ac:dyDescent="0.3">
      <c r="A3" s="1" t="s">
        <v>3</v>
      </c>
      <c r="C3" s="1" t="s">
        <v>398</v>
      </c>
      <c r="E3" s="1" t="s">
        <v>399</v>
      </c>
      <c r="G3" s="1" t="s">
        <v>400</v>
      </c>
    </row>
    <row r="4" spans="1:26" ht="409.6" customHeight="1" x14ac:dyDescent="0.3">
      <c r="A4" s="1" t="s">
        <v>7</v>
      </c>
      <c r="C4" s="1" t="s">
        <v>401</v>
      </c>
      <c r="E4" s="1" t="s">
        <v>402</v>
      </c>
      <c r="G4" s="1" t="s">
        <v>403</v>
      </c>
    </row>
    <row r="5" spans="1:26" ht="409.6" customHeight="1" x14ac:dyDescent="0.3">
      <c r="A5" s="1" t="s">
        <v>11</v>
      </c>
      <c r="C5" s="1" t="s">
        <v>404</v>
      </c>
      <c r="E5" s="1" t="s">
        <v>405</v>
      </c>
      <c r="G5" s="1" t="s">
        <v>406</v>
      </c>
    </row>
    <row r="6" spans="1:26" ht="409.6" customHeight="1" x14ac:dyDescent="0.3">
      <c r="A6" s="1" t="s">
        <v>15</v>
      </c>
      <c r="C6" s="1" t="s">
        <v>407</v>
      </c>
      <c r="E6" s="1" t="s">
        <v>408</v>
      </c>
      <c r="G6" s="1" t="s">
        <v>409</v>
      </c>
    </row>
    <row r="7" spans="1:26" ht="409.6" customHeight="1" x14ac:dyDescent="0.3">
      <c r="A7" s="1" t="s">
        <v>19</v>
      </c>
      <c r="C7" s="1" t="s">
        <v>410</v>
      </c>
      <c r="E7" s="1" t="s">
        <v>411</v>
      </c>
      <c r="G7" s="1" t="s">
        <v>412</v>
      </c>
    </row>
    <row r="8" spans="1:26" ht="409.6" customHeight="1" x14ac:dyDescent="0.3">
      <c r="A8" s="1" t="s">
        <v>23</v>
      </c>
      <c r="C8" s="1" t="s">
        <v>413</v>
      </c>
      <c r="E8" s="1" t="s">
        <v>414</v>
      </c>
      <c r="G8" s="1" t="s">
        <v>415</v>
      </c>
    </row>
    <row r="9" spans="1:26" ht="409.6" customHeight="1" x14ac:dyDescent="0.3">
      <c r="A9" s="1" t="s">
        <v>27</v>
      </c>
      <c r="C9" s="1" t="s">
        <v>416</v>
      </c>
      <c r="E9" s="1" t="s">
        <v>417</v>
      </c>
      <c r="G9" s="1" t="s">
        <v>418</v>
      </c>
    </row>
    <row r="10" spans="1:26" ht="409.6" customHeight="1" x14ac:dyDescent="0.3">
      <c r="A10" s="1" t="s">
        <v>31</v>
      </c>
      <c r="C10" s="1" t="s">
        <v>419</v>
      </c>
      <c r="E10" s="1" t="s">
        <v>420</v>
      </c>
      <c r="G10" s="1" t="s">
        <v>421</v>
      </c>
    </row>
    <row r="11" spans="1:26" ht="409.6" customHeight="1" x14ac:dyDescent="0.3">
      <c r="A11" s="1" t="s">
        <v>35</v>
      </c>
      <c r="C11" s="1" t="s">
        <v>422</v>
      </c>
      <c r="E11" s="1" t="s">
        <v>423</v>
      </c>
      <c r="G11" s="1" t="s">
        <v>424</v>
      </c>
    </row>
    <row r="12" spans="1:26" ht="409.6" customHeight="1" x14ac:dyDescent="0.3">
      <c r="A12" s="1" t="s">
        <v>39</v>
      </c>
      <c r="C12" s="1" t="s">
        <v>425</v>
      </c>
      <c r="E12" s="1" t="s">
        <v>426</v>
      </c>
      <c r="G12" s="1" t="s">
        <v>427</v>
      </c>
    </row>
    <row r="13" spans="1:26" ht="403.2" customHeight="1" x14ac:dyDescent="0.3">
      <c r="A13" s="1" t="s">
        <v>43</v>
      </c>
      <c r="C13" s="1" t="s">
        <v>428</v>
      </c>
      <c r="E13" s="1" t="s">
        <v>429</v>
      </c>
      <c r="G13" s="1" t="s">
        <v>430</v>
      </c>
    </row>
    <row r="14" spans="1:26" ht="409.6" customHeight="1" x14ac:dyDescent="0.3">
      <c r="A14" s="1" t="s">
        <v>47</v>
      </c>
      <c r="C14" s="1" t="s">
        <v>383</v>
      </c>
      <c r="E14" s="1" t="s">
        <v>431</v>
      </c>
      <c r="G14" s="1" t="s">
        <v>432</v>
      </c>
    </row>
    <row r="15" spans="1:26" ht="409.6" customHeight="1" x14ac:dyDescent="0.3">
      <c r="A15" s="1" t="s">
        <v>51</v>
      </c>
      <c r="C15" s="1" t="s">
        <v>433</v>
      </c>
      <c r="E15" s="1" t="s">
        <v>434</v>
      </c>
      <c r="G15" s="1" t="s">
        <v>435</v>
      </c>
    </row>
    <row r="16" spans="1:26" ht="409.6" customHeight="1" x14ac:dyDescent="0.3">
      <c r="A16" s="1" t="s">
        <v>55</v>
      </c>
      <c r="C16" s="1" t="s">
        <v>436</v>
      </c>
      <c r="E16" s="1" t="s">
        <v>437</v>
      </c>
      <c r="G16" s="1" t="s">
        <v>438</v>
      </c>
    </row>
    <row r="17" spans="1:7" ht="409.6" customHeight="1" x14ac:dyDescent="0.3">
      <c r="A17" s="1" t="s">
        <v>59</v>
      </c>
      <c r="C17" s="1" t="s">
        <v>439</v>
      </c>
      <c r="E17" s="1" t="s">
        <v>440</v>
      </c>
      <c r="G17" s="1" t="s">
        <v>441</v>
      </c>
    </row>
  </sheetData>
  <dataValidations count="1">
    <dataValidation type="list" sqref="I2:I56 U2:U56" xr:uid="{00000000-0002-0000-0900-000000000000}">
      <formula1>"High Correct,Medium Correct,Low Correct,High Maybe,Medium Maybe,Low Maybe,Low Incorrect,Medium Incorrect,High Incorrect,N/A"</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409.6" customHeight="1" x14ac:dyDescent="0.3">
      <c r="A2" s="1" t="s">
        <v>0</v>
      </c>
      <c r="C2" s="1" t="s">
        <v>442</v>
      </c>
      <c r="E2" s="1" t="s">
        <v>443</v>
      </c>
      <c r="G2" s="1" t="s">
        <v>444</v>
      </c>
    </row>
    <row r="3" spans="1:26" ht="409.6" customHeight="1" x14ac:dyDescent="0.3">
      <c r="A3" s="1" t="s">
        <v>3</v>
      </c>
      <c r="C3" s="1" t="s">
        <v>445</v>
      </c>
      <c r="E3" s="1" t="s">
        <v>446</v>
      </c>
      <c r="G3" s="1" t="s">
        <v>447</v>
      </c>
    </row>
    <row r="4" spans="1:26" ht="409.6" customHeight="1" x14ac:dyDescent="0.3">
      <c r="A4" s="1" t="s">
        <v>7</v>
      </c>
      <c r="C4" s="1" t="s">
        <v>448</v>
      </c>
      <c r="E4" s="1" t="s">
        <v>449</v>
      </c>
      <c r="G4" s="1" t="s">
        <v>450</v>
      </c>
    </row>
    <row r="5" spans="1:26" ht="409.6" customHeight="1" x14ac:dyDescent="0.3">
      <c r="A5" s="1" t="s">
        <v>11</v>
      </c>
      <c r="C5" s="1" t="s">
        <v>451</v>
      </c>
      <c r="E5" s="1" t="s">
        <v>452</v>
      </c>
      <c r="G5" s="1" t="s">
        <v>453</v>
      </c>
    </row>
    <row r="6" spans="1:26" ht="409.6" customHeight="1" x14ac:dyDescent="0.3">
      <c r="A6" s="1" t="s">
        <v>15</v>
      </c>
      <c r="C6" s="1" t="s">
        <v>454</v>
      </c>
      <c r="E6" s="1" t="s">
        <v>455</v>
      </c>
      <c r="G6" s="1" t="s">
        <v>456</v>
      </c>
    </row>
    <row r="7" spans="1:26" ht="409.6" customHeight="1" x14ac:dyDescent="0.3">
      <c r="A7" s="1" t="s">
        <v>19</v>
      </c>
      <c r="C7" s="1" t="s">
        <v>457</v>
      </c>
      <c r="E7" s="1" t="s">
        <v>458</v>
      </c>
      <c r="G7" s="1" t="s">
        <v>459</v>
      </c>
    </row>
    <row r="8" spans="1:26" ht="409.6" customHeight="1" x14ac:dyDescent="0.3">
      <c r="A8" s="1" t="s">
        <v>23</v>
      </c>
      <c r="C8" s="1" t="s">
        <v>460</v>
      </c>
      <c r="E8" s="1" t="s">
        <v>461</v>
      </c>
      <c r="G8" s="1" t="s">
        <v>462</v>
      </c>
    </row>
    <row r="9" spans="1:26" ht="409.6" customHeight="1" x14ac:dyDescent="0.3">
      <c r="A9" s="1" t="s">
        <v>27</v>
      </c>
      <c r="C9" s="1" t="s">
        <v>463</v>
      </c>
      <c r="E9" s="1" t="s">
        <v>464</v>
      </c>
      <c r="G9" s="1" t="s">
        <v>465</v>
      </c>
    </row>
    <row r="10" spans="1:26" ht="409.6" customHeight="1" x14ac:dyDescent="0.3">
      <c r="A10" s="1" t="s">
        <v>31</v>
      </c>
      <c r="C10" s="1" t="s">
        <v>466</v>
      </c>
      <c r="E10" s="1" t="s">
        <v>467</v>
      </c>
      <c r="G10" s="1" t="s">
        <v>468</v>
      </c>
    </row>
    <row r="11" spans="1:26" ht="409.6" customHeight="1" x14ac:dyDescent="0.3">
      <c r="A11" s="1" t="s">
        <v>35</v>
      </c>
      <c r="C11" s="1" t="s">
        <v>469</v>
      </c>
      <c r="E11" s="1" t="s">
        <v>470</v>
      </c>
      <c r="G11" s="1" t="s">
        <v>471</v>
      </c>
    </row>
    <row r="12" spans="1:26" ht="409.6" customHeight="1" x14ac:dyDescent="0.3">
      <c r="A12" s="1" t="s">
        <v>39</v>
      </c>
      <c r="C12" s="1" t="s">
        <v>472</v>
      </c>
      <c r="E12" s="1" t="s">
        <v>473</v>
      </c>
      <c r="G12" s="1" t="s">
        <v>474</v>
      </c>
    </row>
    <row r="13" spans="1:26" ht="409.6" customHeight="1" x14ac:dyDescent="0.3">
      <c r="A13" s="1" t="s">
        <v>43</v>
      </c>
      <c r="C13" s="1" t="s">
        <v>475</v>
      </c>
      <c r="E13" s="1" t="s">
        <v>476</v>
      </c>
      <c r="G13" s="1" t="s">
        <v>477</v>
      </c>
    </row>
    <row r="14" spans="1:26" ht="409.6" customHeight="1" x14ac:dyDescent="0.3">
      <c r="A14" s="1" t="s">
        <v>47</v>
      </c>
      <c r="C14" s="1" t="s">
        <v>478</v>
      </c>
      <c r="E14" s="1" t="s">
        <v>479</v>
      </c>
      <c r="G14" s="1" t="s">
        <v>480</v>
      </c>
    </row>
    <row r="15" spans="1:26" ht="409.6" customHeight="1" x14ac:dyDescent="0.3">
      <c r="A15" s="1" t="s">
        <v>51</v>
      </c>
      <c r="C15" s="1" t="s">
        <v>481</v>
      </c>
      <c r="E15" s="1" t="s">
        <v>482</v>
      </c>
      <c r="G15" s="1" t="s">
        <v>483</v>
      </c>
    </row>
    <row r="16" spans="1:26" ht="409.6" customHeight="1" x14ac:dyDescent="0.3">
      <c r="A16" s="1" t="s">
        <v>55</v>
      </c>
      <c r="C16" s="1" t="s">
        <v>484</v>
      </c>
      <c r="E16" s="1" t="s">
        <v>485</v>
      </c>
      <c r="G16" s="1" t="s">
        <v>486</v>
      </c>
    </row>
    <row r="17" spans="1:7" ht="409.6" customHeight="1" x14ac:dyDescent="0.3">
      <c r="A17" s="1" t="s">
        <v>59</v>
      </c>
      <c r="C17" s="1" t="s">
        <v>487</v>
      </c>
      <c r="E17" s="1" t="s">
        <v>488</v>
      </c>
      <c r="G17" s="1" t="s">
        <v>489</v>
      </c>
    </row>
  </sheetData>
  <dataValidations count="1">
    <dataValidation type="list" sqref="I2:I56 U2:U56" xr:uid="{00000000-0002-0000-0A00-000000000000}">
      <formula1>"High Correct,Medium Correct,Low Correct,High Maybe,Medium Maybe,Low Maybe,Low Incorrect,Medium Incorrect,High Incorrect,N/A"</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409.6" customHeight="1" x14ac:dyDescent="0.3">
      <c r="A2" s="1" t="s">
        <v>0</v>
      </c>
      <c r="C2" s="1" t="s">
        <v>490</v>
      </c>
      <c r="E2" s="1" t="s">
        <v>491</v>
      </c>
      <c r="G2" s="1" t="s">
        <v>492</v>
      </c>
    </row>
    <row r="3" spans="1:26" ht="409.6" customHeight="1" x14ac:dyDescent="0.3">
      <c r="A3" s="1" t="s">
        <v>3</v>
      </c>
      <c r="C3" s="1" t="s">
        <v>493</v>
      </c>
      <c r="E3" s="1" t="s">
        <v>494</v>
      </c>
      <c r="G3" s="1" t="s">
        <v>495</v>
      </c>
    </row>
    <row r="4" spans="1:26" ht="409.6" customHeight="1" x14ac:dyDescent="0.3">
      <c r="A4" s="1" t="s">
        <v>7</v>
      </c>
      <c r="C4" s="1" t="s">
        <v>496</v>
      </c>
      <c r="E4" s="1" t="s">
        <v>497</v>
      </c>
      <c r="G4" s="1" t="s">
        <v>498</v>
      </c>
    </row>
    <row r="5" spans="1:26" ht="409.6" customHeight="1" x14ac:dyDescent="0.3">
      <c r="A5" s="1" t="s">
        <v>11</v>
      </c>
      <c r="C5" s="1" t="s">
        <v>499</v>
      </c>
      <c r="E5" s="1" t="s">
        <v>500</v>
      </c>
      <c r="G5" s="1" t="s">
        <v>501</v>
      </c>
    </row>
    <row r="6" spans="1:26" ht="409.6" customHeight="1" x14ac:dyDescent="0.3">
      <c r="A6" s="1" t="s">
        <v>15</v>
      </c>
      <c r="C6" s="1" t="s">
        <v>502</v>
      </c>
      <c r="E6" s="1" t="s">
        <v>503</v>
      </c>
      <c r="G6" s="1" t="s">
        <v>504</v>
      </c>
    </row>
    <row r="7" spans="1:26" ht="28.8" customHeight="1" x14ac:dyDescent="0.3">
      <c r="A7" s="1" t="s">
        <v>19</v>
      </c>
      <c r="C7" s="1" t="s">
        <v>1</v>
      </c>
    </row>
    <row r="8" spans="1:26" ht="409.6" customHeight="1" x14ac:dyDescent="0.3">
      <c r="A8" s="1" t="s">
        <v>23</v>
      </c>
      <c r="C8" s="1" t="s">
        <v>505</v>
      </c>
      <c r="E8" s="1" t="s">
        <v>506</v>
      </c>
      <c r="G8" s="1" t="s">
        <v>507</v>
      </c>
    </row>
    <row r="9" spans="1:26" ht="409.6" customHeight="1" x14ac:dyDescent="0.3">
      <c r="A9" s="1" t="s">
        <v>27</v>
      </c>
      <c r="C9" s="1" t="s">
        <v>508</v>
      </c>
      <c r="E9" s="1" t="s">
        <v>509</v>
      </c>
      <c r="G9" s="1" t="s">
        <v>510</v>
      </c>
    </row>
    <row r="10" spans="1:26" ht="409.6" customHeight="1" x14ac:dyDescent="0.3">
      <c r="A10" s="1" t="s">
        <v>31</v>
      </c>
      <c r="C10" s="1" t="s">
        <v>511</v>
      </c>
      <c r="E10" s="1" t="s">
        <v>512</v>
      </c>
      <c r="G10" s="1" t="s">
        <v>513</v>
      </c>
    </row>
    <row r="11" spans="1:26" ht="409.6" customHeight="1" x14ac:dyDescent="0.3">
      <c r="A11" s="1" t="s">
        <v>35</v>
      </c>
      <c r="C11" s="1" t="s">
        <v>514</v>
      </c>
      <c r="E11" s="1" t="s">
        <v>515</v>
      </c>
      <c r="G11" s="1" t="s">
        <v>516</v>
      </c>
    </row>
    <row r="12" spans="1:26" ht="409.6" customHeight="1" x14ac:dyDescent="0.3">
      <c r="A12" s="1" t="s">
        <v>39</v>
      </c>
      <c r="C12" s="1" t="s">
        <v>517</v>
      </c>
      <c r="E12" s="1" t="s">
        <v>518</v>
      </c>
      <c r="G12" s="1" t="s">
        <v>519</v>
      </c>
    </row>
    <row r="13" spans="1:26" ht="409.6" customHeight="1" x14ac:dyDescent="0.3">
      <c r="A13" s="1" t="s">
        <v>43</v>
      </c>
      <c r="C13" s="1" t="s">
        <v>520</v>
      </c>
      <c r="E13" s="1" t="s">
        <v>521</v>
      </c>
      <c r="G13" s="1" t="s">
        <v>522</v>
      </c>
    </row>
    <row r="14" spans="1:26" ht="409.6" customHeight="1" x14ac:dyDescent="0.3">
      <c r="A14" s="1" t="s">
        <v>47</v>
      </c>
      <c r="C14" s="1" t="s">
        <v>523</v>
      </c>
      <c r="E14" s="1" t="s">
        <v>524</v>
      </c>
      <c r="G14" s="1" t="s">
        <v>525</v>
      </c>
    </row>
    <row r="15" spans="1:26" ht="409.6" customHeight="1" x14ac:dyDescent="0.3">
      <c r="A15" s="1" t="s">
        <v>51</v>
      </c>
      <c r="C15" s="1" t="s">
        <v>526</v>
      </c>
      <c r="E15" s="1" t="s">
        <v>527</v>
      </c>
      <c r="G15" s="1" t="s">
        <v>528</v>
      </c>
    </row>
    <row r="16" spans="1:26" ht="409.6" customHeight="1" x14ac:dyDescent="0.3">
      <c r="A16" s="1" t="s">
        <v>55</v>
      </c>
      <c r="C16" s="1" t="s">
        <v>529</v>
      </c>
      <c r="E16" s="1" t="s">
        <v>530</v>
      </c>
      <c r="G16" s="1" t="s">
        <v>531</v>
      </c>
    </row>
    <row r="17" spans="1:7" ht="409.6" customHeight="1" x14ac:dyDescent="0.3">
      <c r="A17" s="1" t="s">
        <v>59</v>
      </c>
      <c r="C17" s="1" t="s">
        <v>532</v>
      </c>
      <c r="E17" s="1" t="s">
        <v>533</v>
      </c>
      <c r="G17" s="1" t="s">
        <v>534</v>
      </c>
    </row>
  </sheetData>
  <dataValidations count="1">
    <dataValidation type="list" sqref="I2:I56 U2:U56" xr:uid="{00000000-0002-0000-0B00-000000000000}">
      <formula1>"High Correct,Medium Correct,Low Correct,High Maybe,Medium Maybe,Low Maybe,Low Incorrect,Medium Incorrect,High Incorrect,N/A"</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409.6" customHeight="1" x14ac:dyDescent="0.3">
      <c r="A2" s="1" t="s">
        <v>0</v>
      </c>
      <c r="C2" s="1" t="s">
        <v>535</v>
      </c>
      <c r="E2" s="1" t="s">
        <v>536</v>
      </c>
      <c r="G2" s="1" t="s">
        <v>537</v>
      </c>
    </row>
    <row r="3" spans="1:26" ht="409.6" customHeight="1" x14ac:dyDescent="0.3">
      <c r="A3" s="1" t="s">
        <v>3</v>
      </c>
      <c r="C3" s="1" t="s">
        <v>538</v>
      </c>
      <c r="E3" s="1" t="s">
        <v>539</v>
      </c>
      <c r="G3" s="1" t="s">
        <v>540</v>
      </c>
    </row>
    <row r="4" spans="1:26" ht="409.6" customHeight="1" x14ac:dyDescent="0.3">
      <c r="A4" s="1" t="s">
        <v>7</v>
      </c>
      <c r="C4" s="1" t="s">
        <v>541</v>
      </c>
      <c r="E4" s="1" t="s">
        <v>542</v>
      </c>
      <c r="G4" s="1" t="s">
        <v>543</v>
      </c>
    </row>
    <row r="5" spans="1:26" ht="409.6" customHeight="1" x14ac:dyDescent="0.3">
      <c r="A5" s="1" t="s">
        <v>11</v>
      </c>
      <c r="C5" s="1" t="s">
        <v>544</v>
      </c>
      <c r="E5" s="1" t="s">
        <v>545</v>
      </c>
      <c r="G5" s="1" t="s">
        <v>546</v>
      </c>
    </row>
    <row r="6" spans="1:26" ht="409.6" customHeight="1" x14ac:dyDescent="0.3">
      <c r="A6" s="1" t="s">
        <v>15</v>
      </c>
      <c r="C6" s="1" t="s">
        <v>547</v>
      </c>
      <c r="E6" s="1" t="s">
        <v>548</v>
      </c>
      <c r="G6" s="1" t="s">
        <v>549</v>
      </c>
    </row>
    <row r="7" spans="1:26" ht="28.8" customHeight="1" x14ac:dyDescent="0.3">
      <c r="A7" s="1" t="s">
        <v>19</v>
      </c>
      <c r="C7" s="1" t="s">
        <v>1</v>
      </c>
    </row>
    <row r="8" spans="1:26" ht="409.6" customHeight="1" x14ac:dyDescent="0.3">
      <c r="A8" s="1" t="s">
        <v>23</v>
      </c>
      <c r="C8" s="1" t="s">
        <v>550</v>
      </c>
      <c r="E8" s="1" t="s">
        <v>551</v>
      </c>
      <c r="G8" s="1" t="s">
        <v>552</v>
      </c>
    </row>
    <row r="9" spans="1:26" ht="409.6" customHeight="1" x14ac:dyDescent="0.3">
      <c r="A9" s="1" t="s">
        <v>27</v>
      </c>
      <c r="C9" s="1" t="s">
        <v>553</v>
      </c>
      <c r="E9" s="1" t="s">
        <v>554</v>
      </c>
      <c r="G9" s="1" t="s">
        <v>555</v>
      </c>
    </row>
    <row r="10" spans="1:26" ht="28.8" customHeight="1" x14ac:dyDescent="0.3">
      <c r="A10" s="1" t="s">
        <v>31</v>
      </c>
      <c r="C10" s="1" t="s">
        <v>1</v>
      </c>
    </row>
    <row r="11" spans="1:26" ht="409.6" customHeight="1" x14ac:dyDescent="0.3">
      <c r="A11" s="1" t="s">
        <v>35</v>
      </c>
      <c r="C11" s="1" t="s">
        <v>556</v>
      </c>
      <c r="E11" s="1" t="s">
        <v>557</v>
      </c>
      <c r="G11" s="1" t="s">
        <v>558</v>
      </c>
    </row>
    <row r="12" spans="1:26" ht="409.6" customHeight="1" x14ac:dyDescent="0.3">
      <c r="A12" s="1" t="s">
        <v>39</v>
      </c>
      <c r="C12" s="1" t="s">
        <v>559</v>
      </c>
      <c r="E12" s="1" t="s">
        <v>560</v>
      </c>
      <c r="G12" s="1" t="s">
        <v>561</v>
      </c>
    </row>
    <row r="13" spans="1:26" ht="409.6" customHeight="1" x14ac:dyDescent="0.3">
      <c r="A13" s="1" t="s">
        <v>43</v>
      </c>
      <c r="C13" s="1" t="s">
        <v>562</v>
      </c>
      <c r="E13" s="1" t="s">
        <v>563</v>
      </c>
      <c r="G13" s="1" t="s">
        <v>564</v>
      </c>
    </row>
    <row r="14" spans="1:26" ht="409.6" customHeight="1" x14ac:dyDescent="0.3">
      <c r="A14" s="1" t="s">
        <v>47</v>
      </c>
      <c r="C14" s="1" t="s">
        <v>565</v>
      </c>
      <c r="E14" s="1" t="s">
        <v>566</v>
      </c>
      <c r="G14" s="1" t="s">
        <v>567</v>
      </c>
    </row>
    <row r="15" spans="1:26" ht="409.6" customHeight="1" x14ac:dyDescent="0.3">
      <c r="A15" s="1" t="s">
        <v>51</v>
      </c>
      <c r="C15" s="1" t="s">
        <v>568</v>
      </c>
      <c r="E15" s="1" t="s">
        <v>569</v>
      </c>
      <c r="G15" s="1" t="s">
        <v>570</v>
      </c>
    </row>
    <row r="16" spans="1:26" ht="409.6" customHeight="1" x14ac:dyDescent="0.3">
      <c r="A16" s="1" t="s">
        <v>55</v>
      </c>
      <c r="C16" s="1" t="s">
        <v>571</v>
      </c>
      <c r="E16" s="1" t="s">
        <v>572</v>
      </c>
      <c r="G16" s="1" t="s">
        <v>573</v>
      </c>
    </row>
    <row r="17" spans="1:7" ht="409.6" customHeight="1" x14ac:dyDescent="0.3">
      <c r="A17" s="1" t="s">
        <v>59</v>
      </c>
      <c r="C17" s="1" t="s">
        <v>574</v>
      </c>
      <c r="E17" s="1" t="s">
        <v>575</v>
      </c>
      <c r="G17" s="1" t="s">
        <v>576</v>
      </c>
    </row>
  </sheetData>
  <dataValidations count="1">
    <dataValidation type="list" sqref="I2:I56 U2:U56" xr:uid="{00000000-0002-0000-0C00-000000000000}">
      <formula1>"High Correct,Medium Correct,Low Correct,High Maybe,Medium Maybe,Low Maybe,Low Incorrect,Medium Incorrect,High Incorrect,N/A"</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409.6" customHeight="1" x14ac:dyDescent="0.3">
      <c r="A2" s="1" t="s">
        <v>0</v>
      </c>
      <c r="C2" s="1" t="s">
        <v>577</v>
      </c>
      <c r="E2" s="1" t="s">
        <v>578</v>
      </c>
      <c r="G2" s="1" t="s">
        <v>579</v>
      </c>
    </row>
    <row r="3" spans="1:26" ht="409.6" customHeight="1" x14ac:dyDescent="0.3">
      <c r="A3" s="1" t="s">
        <v>3</v>
      </c>
      <c r="C3" s="1" t="s">
        <v>580</v>
      </c>
      <c r="E3" s="1" t="s">
        <v>581</v>
      </c>
      <c r="G3" s="1" t="s">
        <v>582</v>
      </c>
    </row>
    <row r="4" spans="1:26" ht="409.6" customHeight="1" x14ac:dyDescent="0.3">
      <c r="A4" s="1" t="s">
        <v>7</v>
      </c>
      <c r="C4" s="1" t="s">
        <v>583</v>
      </c>
      <c r="E4" s="1" t="s">
        <v>584</v>
      </c>
      <c r="G4" s="1" t="s">
        <v>585</v>
      </c>
    </row>
    <row r="5" spans="1:26" ht="409.6" customHeight="1" x14ac:dyDescent="0.3">
      <c r="A5" s="1" t="s">
        <v>11</v>
      </c>
      <c r="C5" s="1" t="s">
        <v>586</v>
      </c>
      <c r="E5" s="1" t="s">
        <v>587</v>
      </c>
      <c r="G5" s="1" t="s">
        <v>588</v>
      </c>
    </row>
    <row r="6" spans="1:26" ht="409.6" customHeight="1" x14ac:dyDescent="0.3">
      <c r="A6" s="1" t="s">
        <v>15</v>
      </c>
      <c r="C6" s="1" t="s">
        <v>589</v>
      </c>
      <c r="E6" s="1" t="s">
        <v>590</v>
      </c>
      <c r="G6" s="1" t="s">
        <v>591</v>
      </c>
    </row>
    <row r="7" spans="1:26" ht="28.8" customHeight="1" x14ac:dyDescent="0.3">
      <c r="A7" s="1" t="s">
        <v>19</v>
      </c>
      <c r="C7" s="1" t="s">
        <v>1</v>
      </c>
    </row>
    <row r="8" spans="1:26" ht="409.6" customHeight="1" x14ac:dyDescent="0.3">
      <c r="A8" s="1" t="s">
        <v>23</v>
      </c>
      <c r="C8" s="1" t="s">
        <v>592</v>
      </c>
      <c r="E8" s="1" t="s">
        <v>593</v>
      </c>
      <c r="G8" s="1" t="s">
        <v>594</v>
      </c>
    </row>
    <row r="9" spans="1:26" ht="409.6" customHeight="1" x14ac:dyDescent="0.3">
      <c r="A9" s="1" t="s">
        <v>27</v>
      </c>
      <c r="C9" s="1" t="s">
        <v>595</v>
      </c>
      <c r="E9" s="1" t="s">
        <v>596</v>
      </c>
      <c r="G9" s="1" t="s">
        <v>597</v>
      </c>
    </row>
    <row r="10" spans="1:26" ht="409.6" customHeight="1" x14ac:dyDescent="0.3">
      <c r="A10" s="1" t="s">
        <v>31</v>
      </c>
      <c r="C10" s="1" t="s">
        <v>598</v>
      </c>
      <c r="E10" s="1" t="s">
        <v>599</v>
      </c>
      <c r="G10" s="1" t="s">
        <v>600</v>
      </c>
    </row>
    <row r="11" spans="1:26" ht="409.6" customHeight="1" x14ac:dyDescent="0.3">
      <c r="A11" s="1" t="s">
        <v>35</v>
      </c>
      <c r="C11" s="1" t="s">
        <v>601</v>
      </c>
      <c r="E11" s="1" t="s">
        <v>602</v>
      </c>
      <c r="G11" s="1" t="s">
        <v>603</v>
      </c>
    </row>
    <row r="12" spans="1:26" ht="409.6" customHeight="1" x14ac:dyDescent="0.3">
      <c r="A12" s="1" t="s">
        <v>39</v>
      </c>
      <c r="C12" s="1" t="s">
        <v>604</v>
      </c>
      <c r="E12" s="1" t="s">
        <v>605</v>
      </c>
      <c r="G12" s="1" t="s">
        <v>606</v>
      </c>
    </row>
    <row r="13" spans="1:26" ht="374.4" customHeight="1" x14ac:dyDescent="0.3">
      <c r="A13" s="1" t="s">
        <v>43</v>
      </c>
      <c r="C13" s="1" t="s">
        <v>607</v>
      </c>
      <c r="E13" s="1" t="s">
        <v>608</v>
      </c>
      <c r="G13" s="1" t="s">
        <v>609</v>
      </c>
    </row>
    <row r="14" spans="1:26" ht="409.6" customHeight="1" x14ac:dyDescent="0.3">
      <c r="A14" s="1" t="s">
        <v>47</v>
      </c>
      <c r="C14" s="1" t="s">
        <v>610</v>
      </c>
      <c r="E14" s="1" t="s">
        <v>611</v>
      </c>
      <c r="G14" s="1" t="s">
        <v>612</v>
      </c>
    </row>
    <row r="15" spans="1:26" ht="409.6" customHeight="1" x14ac:dyDescent="0.3">
      <c r="A15" s="1" t="s">
        <v>51</v>
      </c>
      <c r="C15" s="1" t="s">
        <v>613</v>
      </c>
      <c r="E15" s="1" t="s">
        <v>614</v>
      </c>
      <c r="G15" s="1" t="s">
        <v>615</v>
      </c>
    </row>
    <row r="16" spans="1:26" ht="409.6" customHeight="1" x14ac:dyDescent="0.3">
      <c r="A16" s="1" t="s">
        <v>55</v>
      </c>
      <c r="C16" s="1" t="s">
        <v>616</v>
      </c>
      <c r="E16" s="1" t="s">
        <v>617</v>
      </c>
      <c r="G16" s="1" t="s">
        <v>618</v>
      </c>
    </row>
    <row r="17" spans="1:7" ht="409.6" customHeight="1" x14ac:dyDescent="0.3">
      <c r="A17" s="1" t="s">
        <v>59</v>
      </c>
      <c r="C17" s="1" t="s">
        <v>619</v>
      </c>
      <c r="E17" s="1" t="s">
        <v>620</v>
      </c>
      <c r="G17" s="1" t="s">
        <v>621</v>
      </c>
    </row>
  </sheetData>
  <dataValidations count="1">
    <dataValidation type="list" sqref="I2:I56 U2:U56" xr:uid="{00000000-0002-0000-0D00-000000000000}">
      <formula1>"High Correct,Medium Correct,Low Correct,High Maybe,Medium Maybe,Low Maybe,Low Incorrect,Medium Incorrect,High Incorrect,N/A"</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409.6" customHeight="1" x14ac:dyDescent="0.3">
      <c r="A2" s="1" t="s">
        <v>0</v>
      </c>
      <c r="C2" s="1" t="s">
        <v>622</v>
      </c>
      <c r="E2" s="1" t="s">
        <v>623</v>
      </c>
      <c r="G2" s="1" t="s">
        <v>624</v>
      </c>
    </row>
    <row r="3" spans="1:26" ht="409.6" customHeight="1" x14ac:dyDescent="0.3">
      <c r="A3" s="1" t="s">
        <v>3</v>
      </c>
      <c r="C3" s="1" t="s">
        <v>625</v>
      </c>
      <c r="E3" s="1" t="s">
        <v>626</v>
      </c>
      <c r="G3" s="1" t="s">
        <v>627</v>
      </c>
    </row>
    <row r="4" spans="1:26" ht="409.6" customHeight="1" x14ac:dyDescent="0.3">
      <c r="A4" s="1" t="s">
        <v>7</v>
      </c>
      <c r="C4" s="1" t="s">
        <v>628</v>
      </c>
      <c r="E4" s="1" t="s">
        <v>629</v>
      </c>
      <c r="G4" s="1" t="s">
        <v>630</v>
      </c>
    </row>
    <row r="5" spans="1:26" ht="409.6" customHeight="1" x14ac:dyDescent="0.3">
      <c r="A5" s="1" t="s">
        <v>11</v>
      </c>
      <c r="C5" s="1" t="s">
        <v>631</v>
      </c>
      <c r="E5" s="1" t="s">
        <v>632</v>
      </c>
      <c r="G5" s="1" t="s">
        <v>633</v>
      </c>
    </row>
    <row r="6" spans="1:26" ht="409.6" customHeight="1" x14ac:dyDescent="0.3">
      <c r="A6" s="1" t="s">
        <v>15</v>
      </c>
      <c r="C6" s="1" t="s">
        <v>634</v>
      </c>
      <c r="E6" s="1" t="s">
        <v>635</v>
      </c>
      <c r="G6" s="1" t="s">
        <v>636</v>
      </c>
    </row>
    <row r="7" spans="1:26" ht="28.8" customHeight="1" x14ac:dyDescent="0.3">
      <c r="A7" s="1" t="s">
        <v>19</v>
      </c>
      <c r="C7" s="1" t="s">
        <v>1</v>
      </c>
    </row>
    <row r="8" spans="1:26" ht="409.6" customHeight="1" x14ac:dyDescent="0.3">
      <c r="A8" s="1" t="s">
        <v>23</v>
      </c>
      <c r="C8" s="1" t="s">
        <v>637</v>
      </c>
      <c r="E8" s="1" t="s">
        <v>638</v>
      </c>
      <c r="G8" s="1" t="s">
        <v>639</v>
      </c>
    </row>
    <row r="9" spans="1:26" ht="409.6" customHeight="1" x14ac:dyDescent="0.3">
      <c r="A9" s="1" t="s">
        <v>27</v>
      </c>
      <c r="C9" s="1" t="s">
        <v>640</v>
      </c>
      <c r="E9" s="1" t="s">
        <v>641</v>
      </c>
      <c r="G9" s="1" t="s">
        <v>642</v>
      </c>
    </row>
    <row r="10" spans="1:26" ht="409.6" customHeight="1" x14ac:dyDescent="0.3">
      <c r="A10" s="1" t="s">
        <v>31</v>
      </c>
      <c r="C10" s="1" t="s">
        <v>643</v>
      </c>
      <c r="E10" s="1" t="s">
        <v>644</v>
      </c>
      <c r="G10" s="1" t="s">
        <v>645</v>
      </c>
    </row>
    <row r="11" spans="1:26" ht="409.6" customHeight="1" x14ac:dyDescent="0.3">
      <c r="A11" s="1" t="s">
        <v>35</v>
      </c>
      <c r="C11" s="1" t="s">
        <v>646</v>
      </c>
      <c r="E11" s="1" t="s">
        <v>647</v>
      </c>
      <c r="G11" s="1" t="s">
        <v>648</v>
      </c>
    </row>
    <row r="12" spans="1:26" ht="409.6" customHeight="1" x14ac:dyDescent="0.3">
      <c r="A12" s="1" t="s">
        <v>39</v>
      </c>
      <c r="C12" s="1" t="s">
        <v>649</v>
      </c>
      <c r="E12" s="1" t="s">
        <v>650</v>
      </c>
      <c r="G12" s="1" t="s">
        <v>651</v>
      </c>
    </row>
    <row r="13" spans="1:26" ht="409.6" customHeight="1" x14ac:dyDescent="0.3">
      <c r="A13" s="1" t="s">
        <v>43</v>
      </c>
      <c r="C13" s="1" t="s">
        <v>652</v>
      </c>
      <c r="E13" s="1" t="s">
        <v>653</v>
      </c>
      <c r="G13" s="1" t="s">
        <v>606</v>
      </c>
    </row>
    <row r="14" spans="1:26" ht="409.6" customHeight="1" x14ac:dyDescent="0.3">
      <c r="A14" s="1" t="s">
        <v>47</v>
      </c>
      <c r="C14" s="1" t="s">
        <v>654</v>
      </c>
      <c r="E14" s="1" t="s">
        <v>655</v>
      </c>
      <c r="G14" s="1" t="s">
        <v>656</v>
      </c>
    </row>
    <row r="15" spans="1:26" ht="409.6" customHeight="1" x14ac:dyDescent="0.3">
      <c r="A15" s="1" t="s">
        <v>51</v>
      </c>
      <c r="C15" s="1" t="s">
        <v>657</v>
      </c>
      <c r="E15" s="1" t="s">
        <v>658</v>
      </c>
      <c r="G15" s="1" t="s">
        <v>659</v>
      </c>
    </row>
    <row r="16" spans="1:26" ht="409.6" customHeight="1" x14ac:dyDescent="0.3">
      <c r="A16" s="1" t="s">
        <v>55</v>
      </c>
      <c r="C16" s="1" t="s">
        <v>660</v>
      </c>
      <c r="E16" s="1" t="s">
        <v>661</v>
      </c>
      <c r="G16" s="1" t="s">
        <v>662</v>
      </c>
    </row>
    <row r="17" spans="1:7" ht="409.6" customHeight="1" x14ac:dyDescent="0.3">
      <c r="A17" s="1" t="s">
        <v>59</v>
      </c>
      <c r="C17" s="1" t="s">
        <v>663</v>
      </c>
      <c r="E17" s="1" t="s">
        <v>664</v>
      </c>
      <c r="G17" s="1" t="s">
        <v>665</v>
      </c>
    </row>
  </sheetData>
  <dataValidations count="1">
    <dataValidation type="list" sqref="I2:I56 U2:U56" xr:uid="{00000000-0002-0000-0E00-000000000000}">
      <formula1>"High Correct,Medium Correct,Low Correct,High Maybe,Medium Maybe,Low Maybe,Low Incorrect,Medium Incorrect,High Incorrect,N/A"</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409.6" customHeight="1" x14ac:dyDescent="0.3">
      <c r="A2" s="1" t="s">
        <v>0</v>
      </c>
      <c r="C2" s="1" t="s">
        <v>666</v>
      </c>
      <c r="E2" s="1" t="s">
        <v>667</v>
      </c>
      <c r="G2" s="1" t="s">
        <v>668</v>
      </c>
    </row>
    <row r="3" spans="1:26" ht="409.6" customHeight="1" x14ac:dyDescent="0.3">
      <c r="A3" s="1" t="s">
        <v>3</v>
      </c>
      <c r="C3" s="1" t="s">
        <v>669</v>
      </c>
      <c r="E3" s="1" t="s">
        <v>670</v>
      </c>
      <c r="G3" s="1" t="s">
        <v>671</v>
      </c>
    </row>
    <row r="4" spans="1:26" ht="409.6" customHeight="1" x14ac:dyDescent="0.3">
      <c r="A4" s="1" t="s">
        <v>7</v>
      </c>
      <c r="C4" s="1" t="s">
        <v>672</v>
      </c>
      <c r="E4" s="1" t="s">
        <v>673</v>
      </c>
      <c r="G4" s="1" t="s">
        <v>674</v>
      </c>
    </row>
    <row r="5" spans="1:26" ht="409.6" customHeight="1" x14ac:dyDescent="0.3">
      <c r="A5" s="1" t="s">
        <v>11</v>
      </c>
      <c r="C5" s="1" t="s">
        <v>675</v>
      </c>
      <c r="E5" s="1" t="s">
        <v>676</v>
      </c>
      <c r="G5" s="1" t="s">
        <v>677</v>
      </c>
    </row>
    <row r="6" spans="1:26" ht="409.6" customHeight="1" x14ac:dyDescent="0.3">
      <c r="A6" s="1" t="s">
        <v>15</v>
      </c>
      <c r="C6" s="1" t="s">
        <v>678</v>
      </c>
      <c r="E6" s="1" t="s">
        <v>679</v>
      </c>
      <c r="G6" s="1" t="s">
        <v>680</v>
      </c>
    </row>
    <row r="7" spans="1:26" ht="28.8" customHeight="1" x14ac:dyDescent="0.3">
      <c r="A7" s="1" t="s">
        <v>19</v>
      </c>
      <c r="C7" s="1" t="s">
        <v>1</v>
      </c>
    </row>
    <row r="8" spans="1:26" ht="409.6" customHeight="1" x14ac:dyDescent="0.3">
      <c r="A8" s="1" t="s">
        <v>23</v>
      </c>
      <c r="C8" s="1" t="s">
        <v>681</v>
      </c>
      <c r="E8" s="1" t="s">
        <v>682</v>
      </c>
      <c r="G8" s="1" t="s">
        <v>683</v>
      </c>
    </row>
    <row r="9" spans="1:26" ht="409.6" customHeight="1" x14ac:dyDescent="0.3">
      <c r="A9" s="1" t="s">
        <v>27</v>
      </c>
      <c r="C9" s="1" t="s">
        <v>684</v>
      </c>
      <c r="E9" s="1" t="s">
        <v>685</v>
      </c>
      <c r="G9" s="1" t="s">
        <v>686</v>
      </c>
    </row>
    <row r="10" spans="1:26" ht="409.6" customHeight="1" x14ac:dyDescent="0.3">
      <c r="A10" s="1" t="s">
        <v>31</v>
      </c>
      <c r="C10" s="1" t="s">
        <v>687</v>
      </c>
      <c r="E10" s="1" t="s">
        <v>688</v>
      </c>
      <c r="G10" s="1" t="s">
        <v>689</v>
      </c>
    </row>
    <row r="11" spans="1:26" ht="409.6" customHeight="1" x14ac:dyDescent="0.3">
      <c r="A11" s="1" t="s">
        <v>35</v>
      </c>
      <c r="C11" s="1" t="s">
        <v>690</v>
      </c>
      <c r="E11" s="1" t="s">
        <v>691</v>
      </c>
      <c r="G11" s="1" t="s">
        <v>692</v>
      </c>
    </row>
    <row r="12" spans="1:26" ht="409.6" customHeight="1" x14ac:dyDescent="0.3">
      <c r="A12" s="1" t="s">
        <v>39</v>
      </c>
      <c r="C12" s="1" t="s">
        <v>693</v>
      </c>
      <c r="E12" s="1" t="s">
        <v>694</v>
      </c>
      <c r="G12" s="1" t="s">
        <v>695</v>
      </c>
    </row>
    <row r="13" spans="1:26" ht="331.2" customHeight="1" x14ac:dyDescent="0.3">
      <c r="A13" s="1" t="s">
        <v>43</v>
      </c>
      <c r="C13" s="1" t="s">
        <v>696</v>
      </c>
      <c r="E13" s="1" t="s">
        <v>697</v>
      </c>
      <c r="G13" s="1" t="s">
        <v>698</v>
      </c>
    </row>
    <row r="14" spans="1:26" ht="409.6" customHeight="1" x14ac:dyDescent="0.3">
      <c r="A14" s="1" t="s">
        <v>47</v>
      </c>
      <c r="C14" s="1" t="s">
        <v>699</v>
      </c>
      <c r="E14" s="1" t="s">
        <v>700</v>
      </c>
      <c r="G14" s="1" t="s">
        <v>701</v>
      </c>
    </row>
    <row r="15" spans="1:26" ht="409.6" customHeight="1" x14ac:dyDescent="0.3">
      <c r="A15" s="1" t="s">
        <v>51</v>
      </c>
      <c r="C15" s="1" t="s">
        <v>702</v>
      </c>
      <c r="E15" s="1" t="s">
        <v>703</v>
      </c>
      <c r="G15" s="1" t="s">
        <v>704</v>
      </c>
    </row>
    <row r="16" spans="1:26" ht="409.6" customHeight="1" x14ac:dyDescent="0.3">
      <c r="A16" s="1" t="s">
        <v>55</v>
      </c>
      <c r="C16" s="1" t="s">
        <v>705</v>
      </c>
      <c r="E16" s="1" t="s">
        <v>706</v>
      </c>
      <c r="G16" s="1" t="s">
        <v>707</v>
      </c>
    </row>
    <row r="17" spans="1:7" ht="409.6" customHeight="1" x14ac:dyDescent="0.3">
      <c r="A17" s="1" t="s">
        <v>59</v>
      </c>
      <c r="C17" s="1" t="s">
        <v>708</v>
      </c>
      <c r="E17" s="1" t="s">
        <v>709</v>
      </c>
      <c r="G17" s="1" t="s">
        <v>710</v>
      </c>
    </row>
  </sheetData>
  <dataValidations count="1">
    <dataValidation type="list" sqref="I2:I56 U2:U56" xr:uid="{00000000-0002-0000-0F00-000000000000}">
      <formula1>"High Correct,Medium Correct,Low Correct,High Maybe,Medium Maybe,Low Maybe,Low Incorrect,Medium Incorrect,High Incorrect,N/A"</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7"/>
  <sheetViews>
    <sheetView workbookViewId="0">
      <pane ySplit="1" topLeftCell="A2" activePane="bottomLeft" state="frozen"/>
      <selection pane="bottomLeft"/>
    </sheetView>
  </sheetViews>
  <sheetFormatPr defaultRowHeight="14.4" x14ac:dyDescent="0.3"/>
  <cols>
    <col min="5" max="5" width="40.21875" customWidth="1"/>
    <col min="7" max="7" width="38.88671875" customWidth="1"/>
  </cols>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409.6" customHeight="1" x14ac:dyDescent="0.3">
      <c r="A2" s="1" t="s">
        <v>0</v>
      </c>
      <c r="C2" s="1" t="s">
        <v>711</v>
      </c>
      <c r="E2" s="1" t="s">
        <v>712</v>
      </c>
      <c r="G2" s="1" t="s">
        <v>713</v>
      </c>
    </row>
    <row r="3" spans="1:26" ht="409.6" customHeight="1" x14ac:dyDescent="0.3">
      <c r="A3" s="1" t="s">
        <v>3</v>
      </c>
      <c r="C3" s="1" t="s">
        <v>714</v>
      </c>
      <c r="E3" s="1" t="s">
        <v>715</v>
      </c>
      <c r="G3" s="1" t="s">
        <v>716</v>
      </c>
    </row>
    <row r="4" spans="1:26" ht="409.6" customHeight="1" x14ac:dyDescent="0.3">
      <c r="A4" s="1" t="s">
        <v>7</v>
      </c>
      <c r="C4" s="1" t="s">
        <v>717</v>
      </c>
      <c r="E4" s="1" t="s">
        <v>718</v>
      </c>
      <c r="G4" s="1" t="s">
        <v>719</v>
      </c>
    </row>
    <row r="5" spans="1:26" ht="409.6" customHeight="1" x14ac:dyDescent="0.3">
      <c r="A5" s="1" t="s">
        <v>11</v>
      </c>
      <c r="C5" s="1" t="s">
        <v>720</v>
      </c>
      <c r="E5" s="1" t="s">
        <v>721</v>
      </c>
      <c r="G5" s="1" t="s">
        <v>722</v>
      </c>
    </row>
    <row r="6" spans="1:26" ht="409.6" customHeight="1" x14ac:dyDescent="0.3">
      <c r="A6" s="1" t="s">
        <v>15</v>
      </c>
      <c r="C6" s="1" t="s">
        <v>723</v>
      </c>
      <c r="E6" s="1" t="s">
        <v>724</v>
      </c>
      <c r="G6" s="1" t="s">
        <v>725</v>
      </c>
    </row>
    <row r="7" spans="1:26" ht="28.8" customHeight="1" x14ac:dyDescent="0.3">
      <c r="A7" s="1" t="s">
        <v>19</v>
      </c>
      <c r="C7" s="1" t="s">
        <v>1</v>
      </c>
    </row>
    <row r="8" spans="1:26" ht="409.6" customHeight="1" x14ac:dyDescent="0.3">
      <c r="A8" s="1" t="s">
        <v>23</v>
      </c>
      <c r="C8" s="1" t="s">
        <v>726</v>
      </c>
      <c r="E8" s="1" t="s">
        <v>727</v>
      </c>
      <c r="G8" s="1" t="s">
        <v>728</v>
      </c>
    </row>
    <row r="9" spans="1:26" ht="409.6" customHeight="1" x14ac:dyDescent="0.3">
      <c r="A9" s="1" t="s">
        <v>27</v>
      </c>
      <c r="C9" s="1" t="s">
        <v>729</v>
      </c>
      <c r="E9" s="1" t="s">
        <v>730</v>
      </c>
      <c r="G9" s="1" t="s">
        <v>731</v>
      </c>
    </row>
    <row r="10" spans="1:26" ht="409.6" customHeight="1" x14ac:dyDescent="0.3">
      <c r="A10" s="1" t="s">
        <v>31</v>
      </c>
      <c r="C10" s="1" t="s">
        <v>732</v>
      </c>
      <c r="E10" s="1" t="s">
        <v>733</v>
      </c>
      <c r="G10" s="1" t="s">
        <v>734</v>
      </c>
    </row>
    <row r="11" spans="1:26" ht="409.6" customHeight="1" x14ac:dyDescent="0.3">
      <c r="A11" s="1" t="s">
        <v>35</v>
      </c>
      <c r="C11" s="1" t="s">
        <v>735</v>
      </c>
      <c r="E11" s="1" t="s">
        <v>736</v>
      </c>
      <c r="G11" s="1" t="s">
        <v>737</v>
      </c>
    </row>
    <row r="12" spans="1:26" ht="409.6" customHeight="1" x14ac:dyDescent="0.3">
      <c r="A12" s="1" t="s">
        <v>39</v>
      </c>
      <c r="C12" s="1" t="s">
        <v>738</v>
      </c>
      <c r="E12" s="1" t="s">
        <v>739</v>
      </c>
      <c r="G12" s="1" t="s">
        <v>740</v>
      </c>
    </row>
    <row r="13" spans="1:26" ht="409.6" customHeight="1" x14ac:dyDescent="0.3">
      <c r="A13" s="1" t="s">
        <v>43</v>
      </c>
      <c r="C13" s="1" t="s">
        <v>741</v>
      </c>
      <c r="E13" s="1" t="s">
        <v>742</v>
      </c>
      <c r="G13" s="1" t="s">
        <v>743</v>
      </c>
    </row>
    <row r="14" spans="1:26" ht="409.6" customHeight="1" x14ac:dyDescent="0.3">
      <c r="A14" s="1" t="s">
        <v>47</v>
      </c>
      <c r="C14" s="1" t="s">
        <v>744</v>
      </c>
      <c r="E14" s="1" t="s">
        <v>745</v>
      </c>
      <c r="G14" s="1" t="s">
        <v>746</v>
      </c>
    </row>
    <row r="15" spans="1:26" ht="409.6" customHeight="1" x14ac:dyDescent="0.3">
      <c r="A15" s="1" t="s">
        <v>51</v>
      </c>
      <c r="C15" s="1" t="s">
        <v>747</v>
      </c>
      <c r="E15" s="1" t="s">
        <v>748</v>
      </c>
      <c r="G15" s="1" t="s">
        <v>749</v>
      </c>
    </row>
    <row r="16" spans="1:26" ht="409.6" customHeight="1" x14ac:dyDescent="0.3">
      <c r="A16" s="1" t="s">
        <v>55</v>
      </c>
      <c r="C16" s="1" t="s">
        <v>750</v>
      </c>
      <c r="E16" s="1" t="s">
        <v>751</v>
      </c>
      <c r="G16" s="1" t="s">
        <v>752</v>
      </c>
    </row>
    <row r="17" spans="1:7" ht="409.6" customHeight="1" x14ac:dyDescent="0.3">
      <c r="A17" s="1" t="s">
        <v>59</v>
      </c>
      <c r="C17" s="1" t="s">
        <v>753</v>
      </c>
      <c r="E17" s="1" t="s">
        <v>754</v>
      </c>
      <c r="G17" s="1" t="s">
        <v>755</v>
      </c>
    </row>
  </sheetData>
  <dataValidations count="1">
    <dataValidation type="list" sqref="I2:I56 U2:U56" xr:uid="{00000000-0002-0000-1000-000000000000}">
      <formula1>"High Correct,Medium Correct,Low Correct,High Maybe,Medium Maybe,Low Maybe,Low Incorrect,Medium Incorrect,High Incorrect,N/A"</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28.8" customHeight="1" x14ac:dyDescent="0.3">
      <c r="A2" s="1" t="s">
        <v>0</v>
      </c>
      <c r="C2" s="1" t="s">
        <v>1</v>
      </c>
    </row>
    <row r="3" spans="1:26" ht="409.6" customHeight="1" x14ac:dyDescent="0.3">
      <c r="A3" s="1" t="s">
        <v>3</v>
      </c>
      <c r="C3" s="1" t="s">
        <v>756</v>
      </c>
      <c r="E3" s="1" t="s">
        <v>757</v>
      </c>
      <c r="G3" s="1" t="s">
        <v>758</v>
      </c>
    </row>
    <row r="4" spans="1:26" ht="28.8" customHeight="1" x14ac:dyDescent="0.3">
      <c r="A4" s="1" t="s">
        <v>7</v>
      </c>
      <c r="C4" s="1" t="s">
        <v>1</v>
      </c>
    </row>
    <row r="5" spans="1:26" ht="409.6" customHeight="1" x14ac:dyDescent="0.3">
      <c r="A5" s="1" t="s">
        <v>11</v>
      </c>
      <c r="C5" s="1" t="s">
        <v>759</v>
      </c>
      <c r="E5" s="1" t="s">
        <v>760</v>
      </c>
      <c r="G5" s="1" t="s">
        <v>761</v>
      </c>
    </row>
    <row r="6" spans="1:26" ht="409.6" customHeight="1" x14ac:dyDescent="0.3">
      <c r="A6" s="1" t="s">
        <v>15</v>
      </c>
      <c r="C6" s="1" t="s">
        <v>762</v>
      </c>
      <c r="E6" s="1" t="s">
        <v>763</v>
      </c>
      <c r="G6" s="1" t="s">
        <v>764</v>
      </c>
    </row>
    <row r="7" spans="1:26" ht="28.8" customHeight="1" x14ac:dyDescent="0.3">
      <c r="A7" s="1" t="s">
        <v>19</v>
      </c>
      <c r="C7" s="1" t="s">
        <v>1</v>
      </c>
    </row>
    <row r="8" spans="1:26" ht="28.8" customHeight="1" x14ac:dyDescent="0.3">
      <c r="A8" s="1" t="s">
        <v>23</v>
      </c>
      <c r="C8" s="1" t="s">
        <v>1</v>
      </c>
    </row>
    <row r="9" spans="1:26" ht="409.6" customHeight="1" x14ac:dyDescent="0.3">
      <c r="A9" s="1" t="s">
        <v>27</v>
      </c>
      <c r="C9" s="1" t="s">
        <v>765</v>
      </c>
      <c r="E9" s="1" t="s">
        <v>766</v>
      </c>
      <c r="G9" s="1" t="s">
        <v>767</v>
      </c>
    </row>
    <row r="10" spans="1:26" ht="28.8" customHeight="1" x14ac:dyDescent="0.3">
      <c r="A10" s="1" t="s">
        <v>31</v>
      </c>
      <c r="C10" s="1" t="s">
        <v>1</v>
      </c>
    </row>
    <row r="11" spans="1:26" ht="409.6" customHeight="1" x14ac:dyDescent="0.3">
      <c r="A11" s="1" t="s">
        <v>35</v>
      </c>
      <c r="C11" s="1" t="s">
        <v>768</v>
      </c>
      <c r="E11" s="1" t="s">
        <v>769</v>
      </c>
      <c r="G11" s="1" t="s">
        <v>770</v>
      </c>
    </row>
    <row r="12" spans="1:26" ht="409.6" customHeight="1" x14ac:dyDescent="0.3">
      <c r="A12" s="1" t="s">
        <v>39</v>
      </c>
      <c r="C12" s="1" t="s">
        <v>771</v>
      </c>
      <c r="E12" s="1" t="s">
        <v>772</v>
      </c>
      <c r="G12" s="1" t="s">
        <v>773</v>
      </c>
    </row>
    <row r="13" spans="1:26" ht="388.8" customHeight="1" x14ac:dyDescent="0.3">
      <c r="A13" s="1" t="s">
        <v>43</v>
      </c>
      <c r="C13" s="1" t="s">
        <v>774</v>
      </c>
      <c r="E13" s="1" t="s">
        <v>775</v>
      </c>
      <c r="G13" s="1" t="s">
        <v>776</v>
      </c>
    </row>
    <row r="14" spans="1:26" ht="409.6" customHeight="1" x14ac:dyDescent="0.3">
      <c r="A14" s="1" t="s">
        <v>47</v>
      </c>
      <c r="C14" s="1" t="s">
        <v>777</v>
      </c>
      <c r="E14" s="1" t="s">
        <v>778</v>
      </c>
      <c r="G14" s="1" t="s">
        <v>779</v>
      </c>
    </row>
    <row r="15" spans="1:26" ht="409.6" customHeight="1" x14ac:dyDescent="0.3">
      <c r="A15" s="1" t="s">
        <v>51</v>
      </c>
      <c r="C15" s="1" t="s">
        <v>780</v>
      </c>
      <c r="E15" s="1" t="s">
        <v>781</v>
      </c>
      <c r="G15" s="1" t="s">
        <v>782</v>
      </c>
    </row>
    <row r="16" spans="1:26" ht="409.6" customHeight="1" x14ac:dyDescent="0.3">
      <c r="A16" s="1" t="s">
        <v>55</v>
      </c>
      <c r="C16" s="1" t="s">
        <v>783</v>
      </c>
      <c r="E16" s="1" t="s">
        <v>784</v>
      </c>
      <c r="G16" s="1" t="s">
        <v>785</v>
      </c>
    </row>
    <row r="17" spans="1:7" ht="409.6" customHeight="1" x14ac:dyDescent="0.3">
      <c r="A17" s="1" t="s">
        <v>59</v>
      </c>
      <c r="C17" s="1" t="s">
        <v>786</v>
      </c>
      <c r="E17" s="1" t="s">
        <v>787</v>
      </c>
      <c r="G17" s="1" t="s">
        <v>788</v>
      </c>
    </row>
  </sheetData>
  <dataValidations count="1">
    <dataValidation type="list" sqref="I2:I56 U2:U56" xr:uid="{00000000-0002-0000-1100-000000000000}">
      <formula1>"High Correct,Medium Correct,Low Correct,High Maybe,Medium Maybe,Low Maybe,Low Incorrect,Medium Incorrect,High Incorrect,N/A"</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7"/>
  <sheetViews>
    <sheetView workbookViewId="0">
      <pane ySplit="1" topLeftCell="A2" activePane="bottomLeft" state="frozen"/>
      <selection pane="bottomLeft"/>
    </sheetView>
  </sheetViews>
  <sheetFormatPr defaultRowHeight="14.4" x14ac:dyDescent="0.3"/>
  <cols>
    <col min="7" max="7" width="59.88671875" customWidth="1"/>
  </cols>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409.6" customHeight="1" x14ac:dyDescent="0.3">
      <c r="A2" s="1" t="s">
        <v>0</v>
      </c>
      <c r="C2" s="1" t="s">
        <v>789</v>
      </c>
      <c r="E2" s="1" t="s">
        <v>790</v>
      </c>
      <c r="G2" s="1" t="s">
        <v>791</v>
      </c>
    </row>
    <row r="3" spans="1:26" ht="409.6" customHeight="1" x14ac:dyDescent="0.3">
      <c r="A3" s="1" t="s">
        <v>3</v>
      </c>
      <c r="C3" s="1" t="s">
        <v>792</v>
      </c>
      <c r="E3" s="1" t="s">
        <v>793</v>
      </c>
      <c r="G3" s="1" t="s">
        <v>794</v>
      </c>
    </row>
    <row r="4" spans="1:26" ht="409.6" customHeight="1" x14ac:dyDescent="0.3">
      <c r="A4" s="1" t="s">
        <v>7</v>
      </c>
      <c r="C4" s="1" t="s">
        <v>795</v>
      </c>
      <c r="E4" s="1" t="s">
        <v>796</v>
      </c>
      <c r="G4" s="1" t="s">
        <v>797</v>
      </c>
    </row>
    <row r="5" spans="1:26" ht="409.6" customHeight="1" x14ac:dyDescent="0.3">
      <c r="A5" s="1" t="s">
        <v>11</v>
      </c>
      <c r="C5" s="1" t="s">
        <v>798</v>
      </c>
      <c r="E5" s="1" t="s">
        <v>799</v>
      </c>
      <c r="G5" s="1" t="s">
        <v>800</v>
      </c>
    </row>
    <row r="6" spans="1:26" ht="409.6" customHeight="1" x14ac:dyDescent="0.3">
      <c r="A6" s="1" t="s">
        <v>15</v>
      </c>
      <c r="C6" s="1" t="s">
        <v>801</v>
      </c>
      <c r="E6" s="1" t="s">
        <v>802</v>
      </c>
      <c r="G6" s="1" t="s">
        <v>803</v>
      </c>
    </row>
    <row r="7" spans="1:26" ht="409.6" customHeight="1" x14ac:dyDescent="0.3">
      <c r="A7" s="1" t="s">
        <v>19</v>
      </c>
      <c r="C7" s="1" t="s">
        <v>804</v>
      </c>
      <c r="E7" s="1" t="s">
        <v>805</v>
      </c>
      <c r="G7" s="1" t="s">
        <v>806</v>
      </c>
    </row>
    <row r="8" spans="1:26" ht="409.6" customHeight="1" x14ac:dyDescent="0.3">
      <c r="A8" s="1" t="s">
        <v>23</v>
      </c>
      <c r="C8" s="1" t="s">
        <v>807</v>
      </c>
      <c r="E8" s="1" t="s">
        <v>808</v>
      </c>
      <c r="G8" s="1" t="s">
        <v>809</v>
      </c>
    </row>
    <row r="9" spans="1:26" ht="409.6" customHeight="1" x14ac:dyDescent="0.3">
      <c r="A9" s="1" t="s">
        <v>27</v>
      </c>
      <c r="C9" s="1" t="s">
        <v>810</v>
      </c>
      <c r="E9" s="1" t="s">
        <v>811</v>
      </c>
      <c r="G9" s="1" t="s">
        <v>812</v>
      </c>
    </row>
    <row r="10" spans="1:26" ht="409.6" customHeight="1" x14ac:dyDescent="0.3">
      <c r="A10" s="1" t="s">
        <v>31</v>
      </c>
      <c r="C10" s="1" t="s">
        <v>813</v>
      </c>
      <c r="E10" s="1" t="s">
        <v>814</v>
      </c>
      <c r="G10" s="1" t="s">
        <v>815</v>
      </c>
    </row>
    <row r="11" spans="1:26" ht="409.6" customHeight="1" x14ac:dyDescent="0.3">
      <c r="A11" s="1" t="s">
        <v>35</v>
      </c>
      <c r="C11" s="1" t="s">
        <v>816</v>
      </c>
      <c r="E11" s="1" t="s">
        <v>817</v>
      </c>
      <c r="G11" s="1" t="s">
        <v>818</v>
      </c>
    </row>
    <row r="12" spans="1:26" ht="409.6" customHeight="1" x14ac:dyDescent="0.3">
      <c r="A12" s="1" t="s">
        <v>39</v>
      </c>
      <c r="C12" s="1" t="s">
        <v>819</v>
      </c>
      <c r="E12" s="1" t="s">
        <v>820</v>
      </c>
      <c r="G12" s="1" t="s">
        <v>821</v>
      </c>
    </row>
    <row r="13" spans="1:26" ht="409.6" customHeight="1" x14ac:dyDescent="0.3">
      <c r="A13" s="1" t="s">
        <v>43</v>
      </c>
      <c r="C13" s="1" t="s">
        <v>822</v>
      </c>
      <c r="E13" s="1" t="s">
        <v>823</v>
      </c>
      <c r="G13" s="1" t="s">
        <v>824</v>
      </c>
    </row>
    <row r="14" spans="1:26" ht="409.6" customHeight="1" x14ac:dyDescent="0.3">
      <c r="A14" s="1" t="s">
        <v>47</v>
      </c>
      <c r="C14" s="1" t="s">
        <v>825</v>
      </c>
      <c r="E14" s="1" t="s">
        <v>826</v>
      </c>
      <c r="G14" s="1" t="s">
        <v>827</v>
      </c>
    </row>
    <row r="15" spans="1:26" ht="409.6" customHeight="1" x14ac:dyDescent="0.3">
      <c r="A15" s="1" t="s">
        <v>51</v>
      </c>
      <c r="C15" s="1" t="s">
        <v>828</v>
      </c>
      <c r="E15" s="1" t="s">
        <v>829</v>
      </c>
      <c r="G15" s="1" t="s">
        <v>321</v>
      </c>
    </row>
    <row r="16" spans="1:26" ht="409.6" customHeight="1" x14ac:dyDescent="0.3">
      <c r="A16" s="1" t="s">
        <v>55</v>
      </c>
      <c r="C16" s="1" t="s">
        <v>830</v>
      </c>
      <c r="E16" s="1" t="s">
        <v>831</v>
      </c>
      <c r="G16" s="1" t="s">
        <v>832</v>
      </c>
    </row>
    <row r="17" spans="1:7" ht="409.6" customHeight="1" x14ac:dyDescent="0.3">
      <c r="A17" s="1" t="s">
        <v>59</v>
      </c>
      <c r="C17" s="1" t="s">
        <v>833</v>
      </c>
      <c r="E17" s="1" t="s">
        <v>834</v>
      </c>
      <c r="G17" s="1" t="s">
        <v>606</v>
      </c>
    </row>
  </sheetData>
  <dataValidations count="1">
    <dataValidation type="list" sqref="I2:I56 U2:U56" xr:uid="{00000000-0002-0000-1200-000000000000}">
      <formula1>"High Correct,Medium Correct,Low Correct,High Maybe,Medium Maybe,Low Maybe,Low Incorrect,Medium Incorrect,High Incorrect,N/A"</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
  <sheetViews>
    <sheetView topLeftCell="E1" workbookViewId="0">
      <pane ySplit="1" topLeftCell="A5" activePane="bottomLeft" state="frozen"/>
      <selection pane="bottomLeft" activeCell="I5" sqref="I5"/>
    </sheetView>
  </sheetViews>
  <sheetFormatPr defaultRowHeight="14.4" x14ac:dyDescent="0.3"/>
  <cols>
    <col min="3" max="3" width="70.109375" customWidth="1"/>
    <col min="5" max="5" width="40.6640625" customWidth="1"/>
    <col min="7" max="7" width="34.6640625" customWidth="1"/>
    <col min="9" max="9" width="18.109375" customWidth="1"/>
  </cols>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28.8" customHeight="1" x14ac:dyDescent="0.3">
      <c r="A2" s="1" t="s">
        <v>0</v>
      </c>
      <c r="C2" s="1" t="s">
        <v>1</v>
      </c>
      <c r="I2" t="s">
        <v>2</v>
      </c>
    </row>
    <row r="3" spans="1:26" ht="409.6" customHeight="1" x14ac:dyDescent="0.3">
      <c r="A3" s="1" t="s">
        <v>3</v>
      </c>
      <c r="C3" s="1" t="s">
        <v>4</v>
      </c>
      <c r="E3" s="1" t="s">
        <v>5</v>
      </c>
      <c r="G3" s="1" t="s">
        <v>6</v>
      </c>
      <c r="I3" t="s">
        <v>975</v>
      </c>
    </row>
    <row r="4" spans="1:26" ht="360" customHeight="1" x14ac:dyDescent="0.3">
      <c r="A4" s="1" t="s">
        <v>7</v>
      </c>
      <c r="C4" s="1" t="s">
        <v>8</v>
      </c>
      <c r="E4" s="1" t="s">
        <v>9</v>
      </c>
      <c r="G4" s="1" t="s">
        <v>10</v>
      </c>
      <c r="I4" t="s">
        <v>977</v>
      </c>
    </row>
    <row r="5" spans="1:26" ht="409.6" customHeight="1" x14ac:dyDescent="0.3">
      <c r="A5" s="1" t="s">
        <v>11</v>
      </c>
      <c r="C5" s="1" t="s">
        <v>12</v>
      </c>
      <c r="E5" s="1" t="s">
        <v>13</v>
      </c>
      <c r="G5" s="1" t="s">
        <v>14</v>
      </c>
      <c r="I5" t="s">
        <v>976</v>
      </c>
    </row>
    <row r="6" spans="1:26" ht="409.6" customHeight="1" x14ac:dyDescent="0.3">
      <c r="A6" s="1" t="s">
        <v>15</v>
      </c>
      <c r="C6" s="1" t="s">
        <v>16</v>
      </c>
      <c r="E6" s="1" t="s">
        <v>17</v>
      </c>
      <c r="G6" s="1" t="s">
        <v>18</v>
      </c>
    </row>
    <row r="7" spans="1:26" ht="409.6" customHeight="1" x14ac:dyDescent="0.3">
      <c r="A7" s="1" t="s">
        <v>19</v>
      </c>
      <c r="C7" s="1" t="s">
        <v>20</v>
      </c>
      <c r="E7" s="1" t="s">
        <v>21</v>
      </c>
      <c r="G7" s="1" t="s">
        <v>22</v>
      </c>
    </row>
    <row r="8" spans="1:26" ht="345.6" customHeight="1" x14ac:dyDescent="0.3">
      <c r="A8" s="1" t="s">
        <v>23</v>
      </c>
      <c r="C8" s="1" t="s">
        <v>24</v>
      </c>
      <c r="E8" s="1" t="s">
        <v>25</v>
      </c>
      <c r="G8" s="1" t="s">
        <v>26</v>
      </c>
    </row>
    <row r="9" spans="1:26" ht="288" customHeight="1" x14ac:dyDescent="0.3">
      <c r="A9" s="1" t="s">
        <v>27</v>
      </c>
      <c r="C9" s="1" t="s">
        <v>28</v>
      </c>
      <c r="E9" s="1" t="s">
        <v>29</v>
      </c>
      <c r="G9" s="1" t="s">
        <v>30</v>
      </c>
    </row>
    <row r="10" spans="1:26" ht="403.2" customHeight="1" x14ac:dyDescent="0.3">
      <c r="A10" s="1" t="s">
        <v>31</v>
      </c>
      <c r="C10" s="1" t="s">
        <v>32</v>
      </c>
      <c r="E10" s="1" t="s">
        <v>33</v>
      </c>
      <c r="G10" s="1" t="s">
        <v>34</v>
      </c>
    </row>
    <row r="11" spans="1:26" ht="409.6" customHeight="1" x14ac:dyDescent="0.3">
      <c r="A11" s="1" t="s">
        <v>35</v>
      </c>
      <c r="C11" s="1" t="s">
        <v>36</v>
      </c>
      <c r="E11" s="1" t="s">
        <v>37</v>
      </c>
      <c r="G11" s="1" t="s">
        <v>38</v>
      </c>
    </row>
    <row r="12" spans="1:26" ht="409.6" customHeight="1" x14ac:dyDescent="0.3">
      <c r="A12" s="1" t="s">
        <v>39</v>
      </c>
      <c r="C12" s="1" t="s">
        <v>40</v>
      </c>
      <c r="E12" s="1" t="s">
        <v>41</v>
      </c>
      <c r="G12" s="1" t="s">
        <v>42</v>
      </c>
    </row>
    <row r="13" spans="1:26" ht="158.4" customHeight="1" x14ac:dyDescent="0.3">
      <c r="A13" s="1" t="s">
        <v>43</v>
      </c>
      <c r="C13" s="1" t="s">
        <v>44</v>
      </c>
      <c r="E13" s="1" t="s">
        <v>45</v>
      </c>
      <c r="G13" s="1" t="s">
        <v>46</v>
      </c>
    </row>
    <row r="14" spans="1:26" ht="409.6" customHeight="1" x14ac:dyDescent="0.3">
      <c r="A14" s="1" t="s">
        <v>47</v>
      </c>
      <c r="C14" s="1" t="s">
        <v>48</v>
      </c>
      <c r="E14" s="1" t="s">
        <v>49</v>
      </c>
      <c r="G14" s="1" t="s">
        <v>50</v>
      </c>
    </row>
    <row r="15" spans="1:26" ht="409.6" customHeight="1" x14ac:dyDescent="0.3">
      <c r="A15" s="1" t="s">
        <v>51</v>
      </c>
      <c r="C15" s="1" t="s">
        <v>52</v>
      </c>
      <c r="E15" s="1" t="s">
        <v>53</v>
      </c>
      <c r="G15" s="1" t="s">
        <v>54</v>
      </c>
    </row>
    <row r="16" spans="1:26" ht="409.6" customHeight="1" x14ac:dyDescent="0.3">
      <c r="A16" s="1" t="s">
        <v>55</v>
      </c>
      <c r="C16" s="1" t="s">
        <v>56</v>
      </c>
      <c r="E16" s="1" t="s">
        <v>57</v>
      </c>
      <c r="G16" s="1" t="s">
        <v>58</v>
      </c>
    </row>
    <row r="17" spans="1:7" ht="409.6" customHeight="1" x14ac:dyDescent="0.3">
      <c r="A17" s="1" t="s">
        <v>59</v>
      </c>
      <c r="C17" s="1" t="s">
        <v>60</v>
      </c>
      <c r="E17" s="1" t="s">
        <v>61</v>
      </c>
      <c r="G17" s="1" t="s">
        <v>62</v>
      </c>
    </row>
  </sheetData>
  <dataValidations count="1">
    <dataValidation type="list" sqref="I2:I56 U2:U56" xr:uid="{00000000-0002-0000-0100-000000000000}">
      <formula1>"High Correct,Medium Correct,Low Correct,High Maybe,Medium Maybe,Low Maybe,Low Incorrect,Medium Incorrect,High Incorrect,N/A"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17"/>
  <sheetViews>
    <sheetView workbookViewId="0">
      <pane ySplit="1" topLeftCell="A2" activePane="bottomLeft" state="frozen"/>
      <selection pane="bottomLeft"/>
    </sheetView>
  </sheetViews>
  <sheetFormatPr defaultRowHeight="14.4" x14ac:dyDescent="0.3"/>
  <cols>
    <col min="7" max="7" width="36.44140625" customWidth="1"/>
  </cols>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409.6" customHeight="1" x14ac:dyDescent="0.3">
      <c r="A2" s="1" t="s">
        <v>0</v>
      </c>
      <c r="C2" s="1" t="s">
        <v>835</v>
      </c>
      <c r="E2" s="1" t="s">
        <v>836</v>
      </c>
      <c r="G2" s="1" t="s">
        <v>837</v>
      </c>
    </row>
    <row r="3" spans="1:26" ht="409.6" customHeight="1" x14ac:dyDescent="0.3">
      <c r="A3" s="1" t="s">
        <v>3</v>
      </c>
      <c r="C3" s="1" t="s">
        <v>838</v>
      </c>
      <c r="E3" s="1" t="s">
        <v>839</v>
      </c>
      <c r="G3" s="1" t="s">
        <v>840</v>
      </c>
    </row>
    <row r="4" spans="1:26" ht="409.6" customHeight="1" x14ac:dyDescent="0.3">
      <c r="A4" s="1" t="s">
        <v>7</v>
      </c>
      <c r="C4" s="1" t="s">
        <v>841</v>
      </c>
      <c r="E4" s="1" t="s">
        <v>842</v>
      </c>
      <c r="G4" s="1" t="s">
        <v>843</v>
      </c>
    </row>
    <row r="5" spans="1:26" ht="409.6" customHeight="1" x14ac:dyDescent="0.3">
      <c r="A5" s="1" t="s">
        <v>11</v>
      </c>
      <c r="C5" s="1" t="s">
        <v>844</v>
      </c>
      <c r="E5" s="1" t="s">
        <v>845</v>
      </c>
      <c r="G5" s="1" t="s">
        <v>846</v>
      </c>
    </row>
    <row r="6" spans="1:26" ht="409.6" customHeight="1" x14ac:dyDescent="0.3">
      <c r="A6" s="1" t="s">
        <v>15</v>
      </c>
      <c r="C6" s="1" t="s">
        <v>847</v>
      </c>
      <c r="E6" s="1" t="s">
        <v>848</v>
      </c>
      <c r="G6" s="1" t="s">
        <v>849</v>
      </c>
    </row>
    <row r="7" spans="1:26" ht="409.6" customHeight="1" x14ac:dyDescent="0.3">
      <c r="A7" s="1" t="s">
        <v>19</v>
      </c>
      <c r="C7" s="1" t="s">
        <v>850</v>
      </c>
      <c r="E7" s="1" t="s">
        <v>851</v>
      </c>
      <c r="G7" s="1" t="s">
        <v>852</v>
      </c>
    </row>
    <row r="8" spans="1:26" ht="409.6" customHeight="1" x14ac:dyDescent="0.3">
      <c r="A8" s="1" t="s">
        <v>23</v>
      </c>
      <c r="C8" s="1" t="s">
        <v>853</v>
      </c>
      <c r="E8" s="1" t="s">
        <v>854</v>
      </c>
      <c r="G8" s="1" t="s">
        <v>855</v>
      </c>
    </row>
    <row r="9" spans="1:26" ht="409.6" customHeight="1" x14ac:dyDescent="0.3">
      <c r="A9" s="1" t="s">
        <v>27</v>
      </c>
      <c r="C9" s="1" t="s">
        <v>856</v>
      </c>
      <c r="E9" s="1" t="s">
        <v>857</v>
      </c>
      <c r="G9" s="1" t="s">
        <v>606</v>
      </c>
    </row>
    <row r="10" spans="1:26" ht="409.6" customHeight="1" x14ac:dyDescent="0.3">
      <c r="A10" s="1" t="s">
        <v>31</v>
      </c>
      <c r="C10" s="1" t="s">
        <v>858</v>
      </c>
      <c r="E10" s="1" t="s">
        <v>859</v>
      </c>
      <c r="G10" s="1" t="s">
        <v>860</v>
      </c>
    </row>
    <row r="11" spans="1:26" ht="409.6" customHeight="1" x14ac:dyDescent="0.3">
      <c r="A11" s="1" t="s">
        <v>35</v>
      </c>
      <c r="C11" s="1" t="s">
        <v>861</v>
      </c>
      <c r="E11" s="1" t="s">
        <v>862</v>
      </c>
      <c r="G11" s="1" t="s">
        <v>863</v>
      </c>
    </row>
    <row r="12" spans="1:26" ht="409.6" customHeight="1" x14ac:dyDescent="0.3">
      <c r="A12" s="1" t="s">
        <v>39</v>
      </c>
      <c r="C12" s="1" t="s">
        <v>864</v>
      </c>
      <c r="E12" s="1" t="s">
        <v>865</v>
      </c>
      <c r="G12" s="1" t="s">
        <v>866</v>
      </c>
    </row>
    <row r="13" spans="1:26" ht="409.6" customHeight="1" x14ac:dyDescent="0.3">
      <c r="A13" s="1" t="s">
        <v>43</v>
      </c>
      <c r="C13" s="1" t="s">
        <v>867</v>
      </c>
      <c r="E13" s="1" t="s">
        <v>868</v>
      </c>
      <c r="G13" s="1" t="s">
        <v>869</v>
      </c>
    </row>
    <row r="14" spans="1:26" ht="409.6" customHeight="1" x14ac:dyDescent="0.3">
      <c r="A14" s="1" t="s">
        <v>47</v>
      </c>
      <c r="C14" s="1" t="s">
        <v>870</v>
      </c>
      <c r="E14" s="1" t="s">
        <v>871</v>
      </c>
      <c r="G14" s="1" t="s">
        <v>872</v>
      </c>
    </row>
    <row r="15" spans="1:26" ht="409.6" customHeight="1" x14ac:dyDescent="0.3">
      <c r="A15" s="1" t="s">
        <v>51</v>
      </c>
      <c r="C15" s="1" t="s">
        <v>873</v>
      </c>
      <c r="E15" s="1" t="s">
        <v>874</v>
      </c>
      <c r="G15" s="1" t="s">
        <v>875</v>
      </c>
    </row>
    <row r="16" spans="1:26" ht="409.6" customHeight="1" x14ac:dyDescent="0.3">
      <c r="A16" s="1" t="s">
        <v>55</v>
      </c>
      <c r="C16" s="1" t="s">
        <v>876</v>
      </c>
      <c r="E16" s="1" t="s">
        <v>877</v>
      </c>
      <c r="G16" s="1" t="s">
        <v>878</v>
      </c>
    </row>
    <row r="17" spans="1:7" ht="409.6" customHeight="1" x14ac:dyDescent="0.3">
      <c r="A17" s="1" t="s">
        <v>59</v>
      </c>
      <c r="C17" s="1" t="s">
        <v>879</v>
      </c>
      <c r="E17" s="1" t="s">
        <v>880</v>
      </c>
      <c r="G17" s="1" t="s">
        <v>881</v>
      </c>
    </row>
  </sheetData>
  <dataValidations count="1">
    <dataValidation type="list" sqref="I2:I56 U2:U56" xr:uid="{00000000-0002-0000-1300-000000000000}">
      <formula1>"High Correct,Medium Correct,Low Correct,High Maybe,Medium Maybe,Low Maybe,Low Incorrect,Medium Incorrect,High Incorrect,N/A"</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7"/>
  <sheetViews>
    <sheetView workbookViewId="0">
      <pane ySplit="1" topLeftCell="A2" activePane="bottomLeft" state="frozen"/>
      <selection pane="bottomLeft"/>
    </sheetView>
  </sheetViews>
  <sheetFormatPr defaultRowHeight="14.4" x14ac:dyDescent="0.3"/>
  <cols>
    <col min="5" max="5" width="29" customWidth="1"/>
    <col min="7" max="7" width="34.6640625" customWidth="1"/>
  </cols>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409.6" customHeight="1" x14ac:dyDescent="0.3">
      <c r="A2" s="1" t="s">
        <v>0</v>
      </c>
      <c r="C2" s="1" t="s">
        <v>909</v>
      </c>
      <c r="E2" s="1" t="s">
        <v>910</v>
      </c>
      <c r="G2" s="1" t="s">
        <v>911</v>
      </c>
    </row>
    <row r="3" spans="1:26" ht="409.6" customHeight="1" x14ac:dyDescent="0.3">
      <c r="A3" s="1" t="s">
        <v>3</v>
      </c>
      <c r="C3" s="1" t="s">
        <v>912</v>
      </c>
      <c r="E3" s="1" t="s">
        <v>913</v>
      </c>
      <c r="G3" s="1" t="s">
        <v>914</v>
      </c>
    </row>
    <row r="4" spans="1:26" ht="409.6" customHeight="1" x14ac:dyDescent="0.3">
      <c r="A4" s="1" t="s">
        <v>7</v>
      </c>
      <c r="C4" s="1" t="s">
        <v>915</v>
      </c>
      <c r="E4" s="1" t="s">
        <v>916</v>
      </c>
      <c r="G4" s="1" t="s">
        <v>917</v>
      </c>
    </row>
    <row r="5" spans="1:26" ht="409.6" customHeight="1" x14ac:dyDescent="0.3">
      <c r="A5" s="1" t="s">
        <v>11</v>
      </c>
      <c r="C5" s="1" t="s">
        <v>918</v>
      </c>
      <c r="E5" s="1" t="s">
        <v>919</v>
      </c>
      <c r="G5" s="1" t="s">
        <v>920</v>
      </c>
    </row>
    <row r="6" spans="1:26" ht="409.6" customHeight="1" x14ac:dyDescent="0.3">
      <c r="A6" s="1" t="s">
        <v>15</v>
      </c>
      <c r="C6" s="1" t="s">
        <v>921</v>
      </c>
      <c r="E6" s="1" t="s">
        <v>922</v>
      </c>
      <c r="G6" s="1" t="s">
        <v>923</v>
      </c>
    </row>
    <row r="7" spans="1:26" ht="28.8" customHeight="1" x14ac:dyDescent="0.3">
      <c r="A7" s="1" t="s">
        <v>19</v>
      </c>
      <c r="C7" s="1" t="s">
        <v>1</v>
      </c>
    </row>
    <row r="8" spans="1:26" ht="409.6" customHeight="1" x14ac:dyDescent="0.3">
      <c r="A8" s="1" t="s">
        <v>23</v>
      </c>
      <c r="C8" s="1" t="s">
        <v>924</v>
      </c>
      <c r="E8" s="1" t="s">
        <v>925</v>
      </c>
      <c r="G8" s="1" t="s">
        <v>926</v>
      </c>
    </row>
    <row r="9" spans="1:26" ht="409.6" customHeight="1" x14ac:dyDescent="0.3">
      <c r="A9" s="1" t="s">
        <v>27</v>
      </c>
      <c r="C9" s="1" t="s">
        <v>927</v>
      </c>
      <c r="E9" s="1" t="s">
        <v>928</v>
      </c>
      <c r="G9" s="1" t="s">
        <v>929</v>
      </c>
    </row>
    <row r="10" spans="1:26" ht="409.6" customHeight="1" x14ac:dyDescent="0.3">
      <c r="A10" s="1" t="s">
        <v>31</v>
      </c>
      <c r="C10" s="1" t="s">
        <v>930</v>
      </c>
      <c r="E10" s="1" t="s">
        <v>931</v>
      </c>
      <c r="G10" s="1" t="s">
        <v>932</v>
      </c>
    </row>
    <row r="11" spans="1:26" ht="409.6" customHeight="1" x14ac:dyDescent="0.3">
      <c r="A11" s="1" t="s">
        <v>35</v>
      </c>
      <c r="C11" s="1" t="s">
        <v>933</v>
      </c>
      <c r="E11" s="1" t="s">
        <v>934</v>
      </c>
      <c r="G11" s="1" t="s">
        <v>935</v>
      </c>
    </row>
    <row r="12" spans="1:26" ht="409.6" customHeight="1" x14ac:dyDescent="0.3">
      <c r="A12" s="1" t="s">
        <v>39</v>
      </c>
      <c r="C12" s="1" t="s">
        <v>936</v>
      </c>
      <c r="E12" s="1" t="s">
        <v>937</v>
      </c>
      <c r="G12" s="1" t="s">
        <v>938</v>
      </c>
    </row>
    <row r="13" spans="1:26" ht="403.2" customHeight="1" x14ac:dyDescent="0.3">
      <c r="A13" s="1" t="s">
        <v>43</v>
      </c>
      <c r="C13" s="1" t="s">
        <v>939</v>
      </c>
      <c r="E13" s="1" t="s">
        <v>940</v>
      </c>
      <c r="G13" s="1" t="s">
        <v>941</v>
      </c>
    </row>
    <row r="14" spans="1:26" ht="409.6" customHeight="1" x14ac:dyDescent="0.3">
      <c r="A14" s="1" t="s">
        <v>47</v>
      </c>
      <c r="C14" s="1" t="s">
        <v>942</v>
      </c>
      <c r="E14" s="1" t="s">
        <v>943</v>
      </c>
      <c r="G14" s="1" t="s">
        <v>944</v>
      </c>
    </row>
    <row r="15" spans="1:26" ht="409.6" customHeight="1" x14ac:dyDescent="0.3">
      <c r="A15" s="1" t="s">
        <v>51</v>
      </c>
      <c r="C15" s="1" t="s">
        <v>945</v>
      </c>
      <c r="E15" s="1" t="s">
        <v>946</v>
      </c>
      <c r="G15" s="1" t="s">
        <v>947</v>
      </c>
    </row>
    <row r="16" spans="1:26" ht="409.6" customHeight="1" x14ac:dyDescent="0.3">
      <c r="A16" s="1" t="s">
        <v>55</v>
      </c>
      <c r="C16" s="1" t="s">
        <v>948</v>
      </c>
      <c r="E16" s="1" t="s">
        <v>949</v>
      </c>
      <c r="G16" s="1" t="s">
        <v>950</v>
      </c>
    </row>
    <row r="17" spans="1:7" ht="409.6" customHeight="1" x14ac:dyDescent="0.3">
      <c r="A17" s="1" t="s">
        <v>59</v>
      </c>
      <c r="C17" s="1" t="s">
        <v>951</v>
      </c>
      <c r="E17" s="1" t="s">
        <v>952</v>
      </c>
      <c r="G17" s="1" t="s">
        <v>953</v>
      </c>
    </row>
  </sheetData>
  <dataValidations count="1">
    <dataValidation type="list" sqref="I2:I56 U2:U56" xr:uid="{00000000-0002-0000-1500-000000000000}">
      <formula1>"High Correct,Medium Correct,Low Correct,High Maybe,Medium Maybe,Low Maybe,Low Incorrect,Medium Incorrect,High Incorrect,N/A"</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17"/>
  <sheetViews>
    <sheetView tabSelected="1" workbookViewId="0">
      <pane ySplit="1" topLeftCell="A2" activePane="bottomLeft" state="frozen"/>
      <selection pane="bottomLeft" activeCell="I3" sqref="I3"/>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28.8" customHeight="1" x14ac:dyDescent="0.3">
      <c r="A2" s="1" t="s">
        <v>0</v>
      </c>
      <c r="C2" s="1" t="s">
        <v>1</v>
      </c>
    </row>
    <row r="3" spans="1:26" ht="409.6" customHeight="1" x14ac:dyDescent="0.3">
      <c r="A3" s="1" t="s">
        <v>3</v>
      </c>
      <c r="C3" s="1" t="s">
        <v>882</v>
      </c>
      <c r="E3" s="1" t="s">
        <v>883</v>
      </c>
      <c r="G3" s="1" t="s">
        <v>884</v>
      </c>
    </row>
    <row r="4" spans="1:26" ht="28.8" customHeight="1" x14ac:dyDescent="0.3">
      <c r="A4" s="1" t="s">
        <v>7</v>
      </c>
      <c r="C4" s="1" t="s">
        <v>1</v>
      </c>
    </row>
    <row r="5" spans="1:26" ht="409.6" customHeight="1" x14ac:dyDescent="0.3">
      <c r="A5" s="1" t="s">
        <v>11</v>
      </c>
      <c r="C5" s="1" t="s">
        <v>885</v>
      </c>
      <c r="E5" s="1" t="s">
        <v>886</v>
      </c>
      <c r="G5" s="1" t="s">
        <v>887</v>
      </c>
    </row>
    <row r="6" spans="1:26" ht="28.8" customHeight="1" x14ac:dyDescent="0.3">
      <c r="A6" s="1" t="s">
        <v>15</v>
      </c>
      <c r="C6" s="1" t="s">
        <v>1</v>
      </c>
    </row>
    <row r="7" spans="1:26" ht="28.8" customHeight="1" x14ac:dyDescent="0.3">
      <c r="A7" s="1" t="s">
        <v>19</v>
      </c>
      <c r="C7" s="1" t="s">
        <v>1</v>
      </c>
    </row>
    <row r="8" spans="1:26" ht="28.8" customHeight="1" x14ac:dyDescent="0.3">
      <c r="A8" s="1" t="s">
        <v>23</v>
      </c>
      <c r="C8" s="1" t="s">
        <v>1</v>
      </c>
    </row>
    <row r="9" spans="1:26" ht="28.8" customHeight="1" x14ac:dyDescent="0.3">
      <c r="A9" s="1" t="s">
        <v>27</v>
      </c>
      <c r="C9" s="1" t="s">
        <v>1</v>
      </c>
    </row>
    <row r="10" spans="1:26" ht="409.6" customHeight="1" x14ac:dyDescent="0.3">
      <c r="A10" s="1" t="s">
        <v>31</v>
      </c>
      <c r="C10" s="1" t="s">
        <v>888</v>
      </c>
      <c r="E10" s="1" t="s">
        <v>889</v>
      </c>
      <c r="G10" s="1" t="s">
        <v>890</v>
      </c>
    </row>
    <row r="11" spans="1:26" ht="409.6" customHeight="1" x14ac:dyDescent="0.3">
      <c r="A11" s="1" t="s">
        <v>35</v>
      </c>
      <c r="C11" s="1" t="s">
        <v>891</v>
      </c>
      <c r="E11" s="1" t="s">
        <v>892</v>
      </c>
      <c r="G11" s="1" t="s">
        <v>893</v>
      </c>
    </row>
    <row r="12" spans="1:26" ht="409.6" customHeight="1" x14ac:dyDescent="0.3">
      <c r="A12" s="1" t="s">
        <v>39</v>
      </c>
      <c r="C12" s="1" t="s">
        <v>894</v>
      </c>
      <c r="E12" s="1" t="s">
        <v>895</v>
      </c>
      <c r="G12" s="1" t="s">
        <v>896</v>
      </c>
    </row>
    <row r="13" spans="1:26" ht="403.2" customHeight="1" x14ac:dyDescent="0.3">
      <c r="A13" s="1" t="s">
        <v>43</v>
      </c>
      <c r="C13" s="1" t="s">
        <v>897</v>
      </c>
      <c r="E13" s="1" t="s">
        <v>898</v>
      </c>
      <c r="G13" s="1" t="s">
        <v>899</v>
      </c>
    </row>
    <row r="14" spans="1:26" ht="28.8" customHeight="1" x14ac:dyDescent="0.3">
      <c r="A14" s="1" t="s">
        <v>47</v>
      </c>
      <c r="C14" s="1" t="s">
        <v>1</v>
      </c>
    </row>
    <row r="15" spans="1:26" ht="409.6" customHeight="1" x14ac:dyDescent="0.3">
      <c r="A15" s="1" t="s">
        <v>51</v>
      </c>
      <c r="C15" s="1" t="s">
        <v>900</v>
      </c>
      <c r="E15" s="1" t="s">
        <v>901</v>
      </c>
      <c r="G15" s="1" t="s">
        <v>902</v>
      </c>
    </row>
    <row r="16" spans="1:26" ht="409.6" customHeight="1" x14ac:dyDescent="0.3">
      <c r="A16" s="1" t="s">
        <v>55</v>
      </c>
      <c r="C16" s="1" t="s">
        <v>903</v>
      </c>
      <c r="E16" s="1" t="s">
        <v>904</v>
      </c>
      <c r="G16" s="1" t="s">
        <v>905</v>
      </c>
    </row>
    <row r="17" spans="1:7" ht="374.4" customHeight="1" x14ac:dyDescent="0.3">
      <c r="A17" s="1" t="s">
        <v>59</v>
      </c>
      <c r="C17" s="1" t="s">
        <v>906</v>
      </c>
      <c r="E17" s="1" t="s">
        <v>907</v>
      </c>
      <c r="G17" s="1" t="s">
        <v>908</v>
      </c>
    </row>
  </sheetData>
  <dataValidations count="1">
    <dataValidation type="list" sqref="I2:I56 U2:U56" xr:uid="{00000000-0002-0000-1400-000000000000}">
      <formula1>"High Correct,Medium Correct,Low Correct,High Maybe,Medium Maybe,Low Maybe,Low Incorrect,Medium Incorrect,High Incorrect,N/A"</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56"/>
  <sheetViews>
    <sheetView workbookViewId="0">
      <pane ySplit="1" topLeftCell="A54" activePane="bottomLeft" state="frozen"/>
      <selection pane="bottomLeft" activeCell="I54" sqref="I54"/>
    </sheetView>
  </sheetViews>
  <sheetFormatPr defaultRowHeight="14.4" x14ac:dyDescent="0.3"/>
  <cols>
    <col min="7" max="7" width="41.77734375" customWidth="1"/>
  </cols>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28.8" customHeight="1" x14ac:dyDescent="0.3">
      <c r="A2" s="1" t="s">
        <v>954</v>
      </c>
      <c r="C2" s="1" t="s">
        <v>1</v>
      </c>
      <c r="I2" t="str">
        <f>'B1'!I2</f>
        <v>N/A</v>
      </c>
      <c r="U2">
        <f>'B1'!U2</f>
        <v>0</v>
      </c>
    </row>
    <row r="3" spans="1:26" ht="302.39999999999998" customHeight="1" x14ac:dyDescent="0.3">
      <c r="A3" s="1" t="s">
        <v>955</v>
      </c>
      <c r="C3" s="1" t="s">
        <v>63</v>
      </c>
      <c r="E3" s="1" t="s">
        <v>64</v>
      </c>
      <c r="G3" s="1" t="s">
        <v>65</v>
      </c>
      <c r="I3">
        <f>'B2'!I2</f>
        <v>0</v>
      </c>
      <c r="U3">
        <f>'B2'!U2</f>
        <v>0</v>
      </c>
    </row>
    <row r="4" spans="1:26" ht="302.39999999999998" customHeight="1" x14ac:dyDescent="0.3">
      <c r="A4" s="1" t="s">
        <v>956</v>
      </c>
      <c r="C4" s="1" t="s">
        <v>111</v>
      </c>
      <c r="E4" s="1" t="s">
        <v>112</v>
      </c>
      <c r="G4" s="1" t="s">
        <v>113</v>
      </c>
      <c r="I4">
        <f>'B3'!I2</f>
        <v>0</v>
      </c>
      <c r="U4">
        <f>'B3'!U2</f>
        <v>0</v>
      </c>
    </row>
    <row r="5" spans="1:26" ht="409.6" customHeight="1" x14ac:dyDescent="0.3">
      <c r="A5" s="1" t="s">
        <v>957</v>
      </c>
      <c r="C5" s="1" t="s">
        <v>159</v>
      </c>
      <c r="E5" s="1" t="s">
        <v>160</v>
      </c>
      <c r="G5" s="1" t="s">
        <v>161</v>
      </c>
      <c r="I5">
        <f>'B4'!I2</f>
        <v>0</v>
      </c>
      <c r="U5">
        <f>'B4'!U2</f>
        <v>0</v>
      </c>
    </row>
    <row r="6" spans="1:26" ht="409.6" customHeight="1" x14ac:dyDescent="0.3">
      <c r="A6" s="1" t="s">
        <v>958</v>
      </c>
      <c r="C6" s="1" t="s">
        <v>159</v>
      </c>
      <c r="E6" s="1" t="s">
        <v>207</v>
      </c>
      <c r="G6" s="1" t="s">
        <v>208</v>
      </c>
      <c r="I6">
        <f>'B5'!I2</f>
        <v>0</v>
      </c>
      <c r="U6">
        <f>'B5'!U2</f>
        <v>0</v>
      </c>
    </row>
    <row r="7" spans="1:26" ht="331.2" customHeight="1" x14ac:dyDescent="0.3">
      <c r="A7" s="1" t="s">
        <v>959</v>
      </c>
      <c r="C7" s="1" t="s">
        <v>254</v>
      </c>
      <c r="E7" s="1" t="s">
        <v>255</v>
      </c>
      <c r="G7" s="1" t="s">
        <v>256</v>
      </c>
      <c r="I7">
        <f>'B6'!I2</f>
        <v>0</v>
      </c>
      <c r="U7">
        <f>'B6'!U2</f>
        <v>0</v>
      </c>
    </row>
    <row r="8" spans="1:26" ht="409.6" customHeight="1" x14ac:dyDescent="0.3">
      <c r="A8" s="1" t="s">
        <v>960</v>
      </c>
      <c r="C8" s="1" t="s">
        <v>302</v>
      </c>
      <c r="E8" s="1" t="s">
        <v>303</v>
      </c>
      <c r="G8" s="1" t="s">
        <v>304</v>
      </c>
      <c r="I8">
        <f>'B7'!I2</f>
        <v>0</v>
      </c>
      <c r="U8">
        <f>'B7'!U2</f>
        <v>0</v>
      </c>
    </row>
    <row r="9" spans="1:26" ht="409.6" customHeight="1" x14ac:dyDescent="0.3">
      <c r="A9" s="1" t="s">
        <v>961</v>
      </c>
      <c r="C9" s="1" t="s">
        <v>347</v>
      </c>
      <c r="E9" s="1" t="s">
        <v>348</v>
      </c>
      <c r="G9" s="1" t="s">
        <v>349</v>
      </c>
      <c r="I9">
        <f>'B8'!I2</f>
        <v>0</v>
      </c>
      <c r="U9">
        <f>'B8'!U2</f>
        <v>0</v>
      </c>
    </row>
    <row r="10" spans="1:26" ht="409.6" customHeight="1" x14ac:dyDescent="0.3">
      <c r="A10" s="1" t="s">
        <v>962</v>
      </c>
      <c r="C10" s="1" t="s">
        <v>395</v>
      </c>
      <c r="E10" s="1" t="s">
        <v>396</v>
      </c>
      <c r="G10" s="1" t="s">
        <v>397</v>
      </c>
      <c r="I10">
        <f>'B9'!I2</f>
        <v>0</v>
      </c>
      <c r="U10">
        <f>'B9'!U2</f>
        <v>0</v>
      </c>
    </row>
    <row r="11" spans="1:26" ht="409.6" customHeight="1" x14ac:dyDescent="0.3">
      <c r="A11" s="1" t="s">
        <v>963</v>
      </c>
      <c r="C11" s="1" t="s">
        <v>442</v>
      </c>
      <c r="E11" s="1" t="s">
        <v>443</v>
      </c>
      <c r="G11" s="1" t="s">
        <v>444</v>
      </c>
      <c r="I11">
        <f>'B10'!I2</f>
        <v>0</v>
      </c>
      <c r="U11">
        <f>'B10'!U2</f>
        <v>0</v>
      </c>
    </row>
    <row r="12" spans="1:26" x14ac:dyDescent="0.3">
      <c r="I12" t="e">
        <f>[2]B11!I2</f>
        <v>#REF!</v>
      </c>
      <c r="U12" t="e">
        <f>[2]B11!U2</f>
        <v>#REF!</v>
      </c>
    </row>
    <row r="13" spans="1:26" x14ac:dyDescent="0.3">
      <c r="I13" t="e">
        <f>[3]B12!I2</f>
        <v>#REF!</v>
      </c>
      <c r="U13" t="e">
        <f>[3]B12!U2</f>
        <v>#REF!</v>
      </c>
    </row>
    <row r="14" spans="1:26" x14ac:dyDescent="0.3">
      <c r="I14" t="e">
        <f>[4]B13!I2</f>
        <v>#REF!</v>
      </c>
      <c r="U14" t="e">
        <f>[4]B13!U2</f>
        <v>#REF!</v>
      </c>
    </row>
    <row r="15" spans="1:26" x14ac:dyDescent="0.3">
      <c r="I15" t="e">
        <f>[5]B14!I2</f>
        <v>#REF!</v>
      </c>
      <c r="U15" t="e">
        <f>[5]B14!U2</f>
        <v>#REF!</v>
      </c>
    </row>
    <row r="16" spans="1:26" x14ac:dyDescent="0.3">
      <c r="I16" t="e">
        <f>[6]B15!I2</f>
        <v>#REF!</v>
      </c>
      <c r="U16" t="e">
        <f>[6]B15!U2</f>
        <v>#REF!</v>
      </c>
    </row>
    <row r="17" spans="9:21" x14ac:dyDescent="0.3">
      <c r="I17" t="e">
        <f>[7]B16!I2</f>
        <v>#REF!</v>
      </c>
      <c r="U17" t="e">
        <f>[7]B16!U2</f>
        <v>#REF!</v>
      </c>
    </row>
    <row r="18" spans="9:21" x14ac:dyDescent="0.3">
      <c r="I18" t="e">
        <f>[8]B17!I2</f>
        <v>#REF!</v>
      </c>
      <c r="U18" t="e">
        <f>[8]B17!U2</f>
        <v>#REF!</v>
      </c>
    </row>
    <row r="19" spans="9:21" x14ac:dyDescent="0.3">
      <c r="I19" t="e">
        <f>[9]B18!I2</f>
        <v>#REF!</v>
      </c>
      <c r="U19" t="e">
        <f>[9]B18!U2</f>
        <v>#REF!</v>
      </c>
    </row>
    <row r="20" spans="9:21" x14ac:dyDescent="0.3">
      <c r="I20" t="e">
        <f>[10]B19!I2</f>
        <v>#REF!</v>
      </c>
      <c r="U20" t="e">
        <f>[10]B19!U2</f>
        <v>#REF!</v>
      </c>
    </row>
    <row r="21" spans="9:21" x14ac:dyDescent="0.3">
      <c r="I21" t="e">
        <f>[11]B20!I2</f>
        <v>#REF!</v>
      </c>
      <c r="U21" t="e">
        <f>[11]B20!U2</f>
        <v>#REF!</v>
      </c>
    </row>
    <row r="22" spans="9:21" x14ac:dyDescent="0.3">
      <c r="I22" t="e">
        <f>[12]B21!I2</f>
        <v>#REF!</v>
      </c>
      <c r="U22" t="e">
        <f>[12]B21!U2</f>
        <v>#REF!</v>
      </c>
    </row>
    <row r="23" spans="9:21" x14ac:dyDescent="0.3">
      <c r="I23" t="e">
        <f>[13]B22!I2</f>
        <v>#REF!</v>
      </c>
      <c r="U23" t="e">
        <f>[13]B22!U2</f>
        <v>#REF!</v>
      </c>
    </row>
    <row r="24" spans="9:21" x14ac:dyDescent="0.3">
      <c r="I24" t="e">
        <f>[14]B23!I2</f>
        <v>#REF!</v>
      </c>
      <c r="U24" t="e">
        <f>[14]B23!U2</f>
        <v>#REF!</v>
      </c>
    </row>
    <row r="25" spans="9:21" x14ac:dyDescent="0.3">
      <c r="I25" t="e">
        <f>[15]B24!I2</f>
        <v>#REF!</v>
      </c>
      <c r="U25" t="e">
        <f>[15]B24!U2</f>
        <v>#REF!</v>
      </c>
    </row>
    <row r="26" spans="9:21" x14ac:dyDescent="0.3">
      <c r="I26" t="e">
        <f>[16]B25!I2</f>
        <v>#REF!</v>
      </c>
      <c r="U26" t="e">
        <f>[16]B25!U2</f>
        <v>#REF!</v>
      </c>
    </row>
    <row r="27" spans="9:21" x14ac:dyDescent="0.3">
      <c r="I27" t="e">
        <f>[17]B26!I2</f>
        <v>#REF!</v>
      </c>
      <c r="U27" t="e">
        <f>[17]B26!U2</f>
        <v>#REF!</v>
      </c>
    </row>
    <row r="28" spans="9:21" x14ac:dyDescent="0.3">
      <c r="I28" t="e">
        <f>[18]B27!I2</f>
        <v>#REF!</v>
      </c>
      <c r="U28" t="e">
        <f>[18]B27!U2</f>
        <v>#REF!</v>
      </c>
    </row>
    <row r="29" spans="9:21" x14ac:dyDescent="0.3">
      <c r="I29" t="e">
        <f>[19]B28!I2</f>
        <v>#REF!</v>
      </c>
      <c r="U29" t="e">
        <f>[19]B28!U2</f>
        <v>#REF!</v>
      </c>
    </row>
    <row r="30" spans="9:21" x14ac:dyDescent="0.3">
      <c r="I30" t="e">
        <f>[20]B29!I2</f>
        <v>#REF!</v>
      </c>
      <c r="U30" t="e">
        <f>[20]B29!U2</f>
        <v>#REF!</v>
      </c>
    </row>
    <row r="31" spans="9:21" x14ac:dyDescent="0.3">
      <c r="I31" t="e">
        <f>[21]B30!I2</f>
        <v>#REF!</v>
      </c>
      <c r="U31" t="e">
        <f>[21]B30!U2</f>
        <v>#REF!</v>
      </c>
    </row>
    <row r="32" spans="9:21" x14ac:dyDescent="0.3">
      <c r="I32" t="e">
        <f>[22]B31!I2</f>
        <v>#REF!</v>
      </c>
      <c r="U32" t="e">
        <f>[22]B31!U2</f>
        <v>#REF!</v>
      </c>
    </row>
    <row r="33" spans="1:21" x14ac:dyDescent="0.3">
      <c r="I33" t="e">
        <f>[23]B32!I2</f>
        <v>#REF!</v>
      </c>
      <c r="U33" t="e">
        <f>[23]B32!U2</f>
        <v>#REF!</v>
      </c>
    </row>
    <row r="34" spans="1:21" x14ac:dyDescent="0.3">
      <c r="I34" t="e">
        <f>[24]B33!I2</f>
        <v>#REF!</v>
      </c>
      <c r="U34" t="e">
        <f>[24]B33!U2</f>
        <v>#REF!</v>
      </c>
    </row>
    <row r="35" spans="1:21" x14ac:dyDescent="0.3">
      <c r="I35" t="e">
        <f>[25]B34!I2</f>
        <v>#REF!</v>
      </c>
      <c r="U35" t="e">
        <f>[25]B34!U2</f>
        <v>#REF!</v>
      </c>
    </row>
    <row r="36" spans="1:21" x14ac:dyDescent="0.3">
      <c r="I36" t="e">
        <f>[26]B35!I2</f>
        <v>#REF!</v>
      </c>
      <c r="U36" t="e">
        <f>[26]B35!U2</f>
        <v>#REF!</v>
      </c>
    </row>
    <row r="37" spans="1:21" x14ac:dyDescent="0.3">
      <c r="I37" t="e">
        <f>[27]B36!I2</f>
        <v>#REF!</v>
      </c>
      <c r="U37" t="e">
        <f>[27]B36!U2</f>
        <v>#REF!</v>
      </c>
    </row>
    <row r="38" spans="1:21" x14ac:dyDescent="0.3">
      <c r="I38" t="e">
        <f>[28]B37!I2</f>
        <v>#REF!</v>
      </c>
      <c r="U38" t="e">
        <f>[28]B37!U2</f>
        <v>#REF!</v>
      </c>
    </row>
    <row r="39" spans="1:21" x14ac:dyDescent="0.3">
      <c r="I39" t="e">
        <f>[29]B38!I2</f>
        <v>#REF!</v>
      </c>
      <c r="U39" t="e">
        <f>[29]B38!U2</f>
        <v>#REF!</v>
      </c>
    </row>
    <row r="40" spans="1:21" x14ac:dyDescent="0.3">
      <c r="I40" t="e">
        <f>[30]B39!I2</f>
        <v>#REF!</v>
      </c>
      <c r="U40" t="e">
        <f>[30]B39!U2</f>
        <v>#REF!</v>
      </c>
    </row>
    <row r="41" spans="1:21" x14ac:dyDescent="0.3">
      <c r="I41" t="e">
        <f>[31]B40!I2</f>
        <v>#REF!</v>
      </c>
      <c r="U41" t="e">
        <f>[31]B40!U2</f>
        <v>#REF!</v>
      </c>
    </row>
    <row r="42" spans="1:21" x14ac:dyDescent="0.3">
      <c r="I42" t="e">
        <f>[32]B41!I2</f>
        <v>#REF!</v>
      </c>
      <c r="U42" t="e">
        <f>[32]B41!U2</f>
        <v>#REF!</v>
      </c>
    </row>
    <row r="43" spans="1:21" x14ac:dyDescent="0.3">
      <c r="I43" t="e">
        <f>[33]B42!I2</f>
        <v>#REF!</v>
      </c>
      <c r="U43" t="e">
        <f>[33]B42!U2</f>
        <v>#REF!</v>
      </c>
    </row>
    <row r="44" spans="1:21" x14ac:dyDescent="0.3">
      <c r="I44" t="e">
        <f>[34]B43!I2</f>
        <v>#REF!</v>
      </c>
      <c r="U44" t="e">
        <f>[34]B43!U2</f>
        <v>#REF!</v>
      </c>
    </row>
    <row r="45" spans="1:21" x14ac:dyDescent="0.3">
      <c r="I45" t="e">
        <f>[35]B44!I2</f>
        <v>#REF!</v>
      </c>
      <c r="U45" t="e">
        <f>[35]B44!U2</f>
        <v>#REF!</v>
      </c>
    </row>
    <row r="46" spans="1:21" ht="409.6" customHeight="1" x14ac:dyDescent="0.3">
      <c r="A46" s="1" t="s">
        <v>964</v>
      </c>
      <c r="C46" s="1" t="s">
        <v>490</v>
      </c>
      <c r="E46" s="1" t="s">
        <v>491</v>
      </c>
      <c r="G46" s="1" t="s">
        <v>492</v>
      </c>
      <c r="I46">
        <f>'B45'!I2</f>
        <v>0</v>
      </c>
      <c r="U46">
        <f>'B45'!U2</f>
        <v>0</v>
      </c>
    </row>
    <row r="47" spans="1:21" ht="409.6" customHeight="1" x14ac:dyDescent="0.3">
      <c r="A47" s="1" t="s">
        <v>965</v>
      </c>
      <c r="C47" s="1" t="s">
        <v>535</v>
      </c>
      <c r="E47" s="1" t="s">
        <v>536</v>
      </c>
      <c r="G47" s="1" t="s">
        <v>537</v>
      </c>
      <c r="I47">
        <f>'B46'!I2</f>
        <v>0</v>
      </c>
      <c r="U47">
        <f>'B46'!U2</f>
        <v>0</v>
      </c>
    </row>
    <row r="48" spans="1:21" ht="409.6" customHeight="1" x14ac:dyDescent="0.3">
      <c r="A48" s="1" t="s">
        <v>966</v>
      </c>
      <c r="C48" s="1" t="s">
        <v>577</v>
      </c>
      <c r="E48" s="1" t="s">
        <v>578</v>
      </c>
      <c r="G48" s="1" t="s">
        <v>579</v>
      </c>
      <c r="I48">
        <f>'B47'!I2</f>
        <v>0</v>
      </c>
      <c r="U48">
        <f>'B47'!U2</f>
        <v>0</v>
      </c>
    </row>
    <row r="49" spans="1:21" ht="409.6" customHeight="1" x14ac:dyDescent="0.3">
      <c r="A49" s="1" t="s">
        <v>967</v>
      </c>
      <c r="C49" s="1" t="s">
        <v>622</v>
      </c>
      <c r="E49" s="1" t="s">
        <v>623</v>
      </c>
      <c r="G49" s="1" t="s">
        <v>624</v>
      </c>
      <c r="I49">
        <f>'B48'!I2</f>
        <v>0</v>
      </c>
      <c r="U49">
        <f>'B48'!U2</f>
        <v>0</v>
      </c>
    </row>
    <row r="50" spans="1:21" ht="409.6" customHeight="1" x14ac:dyDescent="0.3">
      <c r="A50" s="1" t="s">
        <v>968</v>
      </c>
      <c r="C50" s="1" t="s">
        <v>666</v>
      </c>
      <c r="E50" s="1" t="s">
        <v>667</v>
      </c>
      <c r="G50" s="1" t="s">
        <v>668</v>
      </c>
      <c r="I50">
        <f>'B49'!I2</f>
        <v>0</v>
      </c>
      <c r="U50">
        <f>'B49'!U2</f>
        <v>0</v>
      </c>
    </row>
    <row r="51" spans="1:21" ht="409.6" customHeight="1" x14ac:dyDescent="0.3">
      <c r="A51" s="1" t="s">
        <v>969</v>
      </c>
      <c r="C51" s="1" t="s">
        <v>711</v>
      </c>
      <c r="E51" s="1" t="s">
        <v>712</v>
      </c>
      <c r="G51" s="1" t="s">
        <v>713</v>
      </c>
      <c r="I51">
        <f>'B50'!I2</f>
        <v>0</v>
      </c>
      <c r="U51">
        <f>'B50'!U2</f>
        <v>0</v>
      </c>
    </row>
    <row r="52" spans="1:21" ht="28.8" customHeight="1" x14ac:dyDescent="0.3">
      <c r="A52" s="1" t="s">
        <v>970</v>
      </c>
      <c r="C52" s="1" t="s">
        <v>1</v>
      </c>
      <c r="I52">
        <f>'B51'!I2</f>
        <v>0</v>
      </c>
      <c r="U52">
        <f>'B51'!U2</f>
        <v>0</v>
      </c>
    </row>
    <row r="53" spans="1:21" ht="409.6" customHeight="1" x14ac:dyDescent="0.3">
      <c r="A53" s="1" t="s">
        <v>971</v>
      </c>
      <c r="C53" s="1" t="s">
        <v>789</v>
      </c>
      <c r="E53" s="1" t="s">
        <v>790</v>
      </c>
      <c r="G53" s="1" t="s">
        <v>791</v>
      </c>
      <c r="I53">
        <f>'B52'!I2</f>
        <v>0</v>
      </c>
      <c r="U53">
        <f>'B52'!U2</f>
        <v>0</v>
      </c>
    </row>
    <row r="54" spans="1:21" ht="409.6" customHeight="1" x14ac:dyDescent="0.3">
      <c r="A54" s="1" t="s">
        <v>972</v>
      </c>
      <c r="C54" s="1" t="s">
        <v>835</v>
      </c>
      <c r="E54" s="1" t="s">
        <v>836</v>
      </c>
      <c r="G54" s="1" t="s">
        <v>837</v>
      </c>
      <c r="I54">
        <f>'B53'!I2</f>
        <v>0</v>
      </c>
      <c r="U54">
        <f>'B53'!U2</f>
        <v>0</v>
      </c>
    </row>
    <row r="55" spans="1:21" ht="409.6" customHeight="1" x14ac:dyDescent="0.3">
      <c r="A55" s="1" t="s">
        <v>973</v>
      </c>
      <c r="C55" s="1" t="s">
        <v>909</v>
      </c>
      <c r="E55" s="1" t="s">
        <v>910</v>
      </c>
      <c r="G55" s="1" t="s">
        <v>911</v>
      </c>
      <c r="I55">
        <f>'B54'!I2</f>
        <v>0</v>
      </c>
      <c r="U55">
        <f>'B54'!U2</f>
        <v>0</v>
      </c>
    </row>
    <row r="56" spans="1:21" ht="28.8" customHeight="1" x14ac:dyDescent="0.3">
      <c r="A56" s="1" t="s">
        <v>974</v>
      </c>
      <c r="C56" s="1" t="s">
        <v>1</v>
      </c>
      <c r="I56">
        <f>'B55'!I2</f>
        <v>0</v>
      </c>
      <c r="U56">
        <f>'B55'!U2</f>
        <v>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600-000000000000}">
      <formula1>"High Correct,Medium Correct,Low Correct,High Maybe,Medium Maybe,Low Maybe,Low Incorrect,Medium Incorrect,High Incorrect,N/A"</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409.6" customHeight="1" x14ac:dyDescent="0.3">
      <c r="A2" s="1" t="s">
        <v>954</v>
      </c>
      <c r="C2" s="1" t="s">
        <v>4</v>
      </c>
      <c r="E2" s="1" t="s">
        <v>5</v>
      </c>
      <c r="G2" s="1" t="s">
        <v>6</v>
      </c>
      <c r="I2" t="str">
        <f>'B1'!I3</f>
        <v>Medium Maybe</v>
      </c>
      <c r="U2">
        <f>'B1'!U3</f>
        <v>0</v>
      </c>
    </row>
    <row r="3" spans="1:26" ht="409.6" customHeight="1" x14ac:dyDescent="0.3">
      <c r="A3" s="1" t="s">
        <v>955</v>
      </c>
      <c r="C3" s="1" t="s">
        <v>66</v>
      </c>
      <c r="E3" s="1" t="s">
        <v>67</v>
      </c>
      <c r="G3" s="1" t="s">
        <v>68</v>
      </c>
      <c r="I3">
        <f>'B2'!I3</f>
        <v>0</v>
      </c>
      <c r="U3">
        <f>'B2'!U3</f>
        <v>0</v>
      </c>
    </row>
    <row r="4" spans="1:26" ht="409.6" customHeight="1" x14ac:dyDescent="0.3">
      <c r="A4" s="1" t="s">
        <v>956</v>
      </c>
      <c r="C4" s="1" t="s">
        <v>114</v>
      </c>
      <c r="E4" s="1" t="s">
        <v>115</v>
      </c>
      <c r="G4" s="1" t="s">
        <v>116</v>
      </c>
      <c r="I4">
        <f>'B3'!I3</f>
        <v>0</v>
      </c>
      <c r="U4">
        <f>'B3'!U3</f>
        <v>0</v>
      </c>
    </row>
    <row r="5" spans="1:26" ht="409.6" customHeight="1" x14ac:dyDescent="0.3">
      <c r="A5" s="1" t="s">
        <v>957</v>
      </c>
      <c r="C5" s="1" t="s">
        <v>162</v>
      </c>
      <c r="E5" s="1" t="s">
        <v>163</v>
      </c>
      <c r="G5" s="1" t="s">
        <v>164</v>
      </c>
      <c r="I5">
        <f>'B4'!I3</f>
        <v>0</v>
      </c>
      <c r="U5">
        <f>'B4'!U3</f>
        <v>0</v>
      </c>
    </row>
    <row r="6" spans="1:26" ht="409.6" customHeight="1" x14ac:dyDescent="0.3">
      <c r="A6" s="1" t="s">
        <v>958</v>
      </c>
      <c r="C6" s="1" t="s">
        <v>209</v>
      </c>
      <c r="E6" s="1" t="s">
        <v>210</v>
      </c>
      <c r="G6" s="1" t="s">
        <v>211</v>
      </c>
      <c r="I6">
        <f>'B5'!I3</f>
        <v>0</v>
      </c>
      <c r="U6">
        <f>'B5'!U3</f>
        <v>0</v>
      </c>
    </row>
    <row r="7" spans="1:26" ht="409.6" customHeight="1" x14ac:dyDescent="0.3">
      <c r="A7" s="1" t="s">
        <v>959</v>
      </c>
      <c r="C7" s="1" t="s">
        <v>257</v>
      </c>
      <c r="E7" s="1" t="s">
        <v>258</v>
      </c>
      <c r="G7" s="1" t="s">
        <v>259</v>
      </c>
      <c r="I7">
        <f>'B6'!I3</f>
        <v>0</v>
      </c>
      <c r="U7">
        <f>'B6'!U3</f>
        <v>0</v>
      </c>
    </row>
    <row r="8" spans="1:26" ht="409.6" customHeight="1" x14ac:dyDescent="0.3">
      <c r="A8" s="1" t="s">
        <v>960</v>
      </c>
      <c r="C8" s="1" t="s">
        <v>305</v>
      </c>
      <c r="E8" s="1" t="s">
        <v>306</v>
      </c>
      <c r="G8" s="1" t="s">
        <v>307</v>
      </c>
      <c r="I8">
        <f>'B7'!I3</f>
        <v>0</v>
      </c>
      <c r="U8">
        <f>'B7'!U3</f>
        <v>0</v>
      </c>
    </row>
    <row r="9" spans="1:26" ht="409.6" customHeight="1" x14ac:dyDescent="0.3">
      <c r="A9" s="1" t="s">
        <v>961</v>
      </c>
      <c r="C9" s="1" t="s">
        <v>350</v>
      </c>
      <c r="E9" s="1" t="s">
        <v>351</v>
      </c>
      <c r="G9" s="1" t="s">
        <v>352</v>
      </c>
      <c r="I9">
        <f>'B8'!I3</f>
        <v>0</v>
      </c>
      <c r="U9">
        <f>'B8'!U3</f>
        <v>0</v>
      </c>
    </row>
    <row r="10" spans="1:26" ht="409.6" customHeight="1" x14ac:dyDescent="0.3">
      <c r="A10" s="1" t="s">
        <v>962</v>
      </c>
      <c r="C10" s="1" t="s">
        <v>398</v>
      </c>
      <c r="E10" s="1" t="s">
        <v>399</v>
      </c>
      <c r="G10" s="1" t="s">
        <v>400</v>
      </c>
      <c r="I10">
        <f>'B9'!I3</f>
        <v>0</v>
      </c>
      <c r="U10">
        <f>'B9'!U3</f>
        <v>0</v>
      </c>
    </row>
    <row r="11" spans="1:26" ht="409.6" customHeight="1" x14ac:dyDescent="0.3">
      <c r="A11" s="1" t="s">
        <v>963</v>
      </c>
      <c r="C11" s="1" t="s">
        <v>445</v>
      </c>
      <c r="E11" s="1" t="s">
        <v>446</v>
      </c>
      <c r="G11" s="1" t="s">
        <v>447</v>
      </c>
      <c r="I11">
        <f>'B10'!I3</f>
        <v>0</v>
      </c>
      <c r="U11">
        <f>'B10'!U3</f>
        <v>0</v>
      </c>
    </row>
    <row r="12" spans="1:26" x14ac:dyDescent="0.3">
      <c r="I12" t="e">
        <f>[2]B11!I3</f>
        <v>#REF!</v>
      </c>
      <c r="U12" t="e">
        <f>[2]B11!U3</f>
        <v>#REF!</v>
      </c>
    </row>
    <row r="13" spans="1:26" x14ac:dyDescent="0.3">
      <c r="I13" t="e">
        <f>[3]B12!I3</f>
        <v>#REF!</v>
      </c>
      <c r="U13" t="e">
        <f>[3]B12!U3</f>
        <v>#REF!</v>
      </c>
    </row>
    <row r="14" spans="1:26" x14ac:dyDescent="0.3">
      <c r="I14" t="e">
        <f>[4]B13!I3</f>
        <v>#REF!</v>
      </c>
      <c r="U14" t="e">
        <f>[4]B13!U3</f>
        <v>#REF!</v>
      </c>
    </row>
    <row r="15" spans="1:26" x14ac:dyDescent="0.3">
      <c r="I15" t="e">
        <f>[5]B14!I3</f>
        <v>#REF!</v>
      </c>
      <c r="U15" t="e">
        <f>[5]B14!U3</f>
        <v>#REF!</v>
      </c>
    </row>
    <row r="16" spans="1:26" x14ac:dyDescent="0.3">
      <c r="I16" t="e">
        <f>[6]B15!I3</f>
        <v>#REF!</v>
      </c>
      <c r="U16" t="e">
        <f>[6]B15!U3</f>
        <v>#REF!</v>
      </c>
    </row>
    <row r="17" spans="9:21" x14ac:dyDescent="0.3">
      <c r="I17" t="e">
        <f>[7]B16!I3</f>
        <v>#REF!</v>
      </c>
      <c r="U17" t="e">
        <f>[7]B16!U3</f>
        <v>#REF!</v>
      </c>
    </row>
    <row r="18" spans="9:21" x14ac:dyDescent="0.3">
      <c r="I18" t="e">
        <f>[8]B17!I3</f>
        <v>#REF!</v>
      </c>
      <c r="U18" t="e">
        <f>[8]B17!U3</f>
        <v>#REF!</v>
      </c>
    </row>
    <row r="19" spans="9:21" x14ac:dyDescent="0.3">
      <c r="I19" t="e">
        <f>[9]B18!I3</f>
        <v>#REF!</v>
      </c>
      <c r="U19" t="e">
        <f>[9]B18!U3</f>
        <v>#REF!</v>
      </c>
    </row>
    <row r="20" spans="9:21" x14ac:dyDescent="0.3">
      <c r="I20" t="e">
        <f>[10]B19!I3</f>
        <v>#REF!</v>
      </c>
      <c r="U20" t="e">
        <f>[10]B19!U3</f>
        <v>#REF!</v>
      </c>
    </row>
    <row r="21" spans="9:21" x14ac:dyDescent="0.3">
      <c r="I21" t="e">
        <f>[11]B20!I3</f>
        <v>#REF!</v>
      </c>
      <c r="U21" t="e">
        <f>[11]B20!U3</f>
        <v>#REF!</v>
      </c>
    </row>
    <row r="22" spans="9:21" x14ac:dyDescent="0.3">
      <c r="I22" t="e">
        <f>[12]B21!I3</f>
        <v>#REF!</v>
      </c>
      <c r="U22" t="e">
        <f>[12]B21!U3</f>
        <v>#REF!</v>
      </c>
    </row>
    <row r="23" spans="9:21" x14ac:dyDescent="0.3">
      <c r="I23" t="e">
        <f>[13]B22!I3</f>
        <v>#REF!</v>
      </c>
      <c r="U23" t="e">
        <f>[13]B22!U3</f>
        <v>#REF!</v>
      </c>
    </row>
    <row r="24" spans="9:21" x14ac:dyDescent="0.3">
      <c r="I24" t="e">
        <f>[14]B23!I3</f>
        <v>#REF!</v>
      </c>
      <c r="U24" t="e">
        <f>[14]B23!U3</f>
        <v>#REF!</v>
      </c>
    </row>
    <row r="25" spans="9:21" x14ac:dyDescent="0.3">
      <c r="I25" t="e">
        <f>[15]B24!I3</f>
        <v>#REF!</v>
      </c>
      <c r="U25" t="e">
        <f>[15]B24!U3</f>
        <v>#REF!</v>
      </c>
    </row>
    <row r="26" spans="9:21" x14ac:dyDescent="0.3">
      <c r="I26" t="e">
        <f>[16]B25!I3</f>
        <v>#REF!</v>
      </c>
      <c r="U26" t="e">
        <f>[16]B25!U3</f>
        <v>#REF!</v>
      </c>
    </row>
    <row r="27" spans="9:21" x14ac:dyDescent="0.3">
      <c r="I27" t="e">
        <f>[17]B26!I3</f>
        <v>#REF!</v>
      </c>
      <c r="U27" t="e">
        <f>[17]B26!U3</f>
        <v>#REF!</v>
      </c>
    </row>
    <row r="28" spans="9:21" x14ac:dyDescent="0.3">
      <c r="I28" t="e">
        <f>[18]B27!I3</f>
        <v>#REF!</v>
      </c>
      <c r="U28" t="e">
        <f>[18]B27!U3</f>
        <v>#REF!</v>
      </c>
    </row>
    <row r="29" spans="9:21" x14ac:dyDescent="0.3">
      <c r="I29" t="e">
        <f>[19]B28!I3</f>
        <v>#REF!</v>
      </c>
      <c r="U29" t="e">
        <f>[19]B28!U3</f>
        <v>#REF!</v>
      </c>
    </row>
    <row r="30" spans="9:21" x14ac:dyDescent="0.3">
      <c r="I30" t="e">
        <f>[20]B29!I3</f>
        <v>#REF!</v>
      </c>
      <c r="U30" t="e">
        <f>[20]B29!U3</f>
        <v>#REF!</v>
      </c>
    </row>
    <row r="31" spans="9:21" x14ac:dyDescent="0.3">
      <c r="I31" t="e">
        <f>[21]B30!I3</f>
        <v>#REF!</v>
      </c>
      <c r="U31" t="e">
        <f>[21]B30!U3</f>
        <v>#REF!</v>
      </c>
    </row>
    <row r="32" spans="9:21" x14ac:dyDescent="0.3">
      <c r="I32" t="e">
        <f>[22]B31!I3</f>
        <v>#REF!</v>
      </c>
      <c r="U32" t="e">
        <f>[22]B31!U3</f>
        <v>#REF!</v>
      </c>
    </row>
    <row r="33" spans="1:21" x14ac:dyDescent="0.3">
      <c r="I33" t="e">
        <f>[23]B32!I3</f>
        <v>#REF!</v>
      </c>
      <c r="U33" t="e">
        <f>[23]B32!U3</f>
        <v>#REF!</v>
      </c>
    </row>
    <row r="34" spans="1:21" x14ac:dyDescent="0.3">
      <c r="I34" t="e">
        <f>[24]B33!I3</f>
        <v>#REF!</v>
      </c>
      <c r="U34" t="e">
        <f>[24]B33!U3</f>
        <v>#REF!</v>
      </c>
    </row>
    <row r="35" spans="1:21" x14ac:dyDescent="0.3">
      <c r="I35" t="e">
        <f>[25]B34!I3</f>
        <v>#REF!</v>
      </c>
      <c r="U35" t="e">
        <f>[25]B34!U3</f>
        <v>#REF!</v>
      </c>
    </row>
    <row r="36" spans="1:21" x14ac:dyDescent="0.3">
      <c r="I36" t="e">
        <f>[26]B35!I3</f>
        <v>#REF!</v>
      </c>
      <c r="U36" t="e">
        <f>[26]B35!U3</f>
        <v>#REF!</v>
      </c>
    </row>
    <row r="37" spans="1:21" x14ac:dyDescent="0.3">
      <c r="I37" t="e">
        <f>[27]B36!I3</f>
        <v>#REF!</v>
      </c>
      <c r="U37" t="e">
        <f>[27]B36!U3</f>
        <v>#REF!</v>
      </c>
    </row>
    <row r="38" spans="1:21" x14ac:dyDescent="0.3">
      <c r="I38" t="e">
        <f>[28]B37!I3</f>
        <v>#REF!</v>
      </c>
      <c r="U38" t="e">
        <f>[28]B37!U3</f>
        <v>#REF!</v>
      </c>
    </row>
    <row r="39" spans="1:21" x14ac:dyDescent="0.3">
      <c r="I39" t="e">
        <f>[29]B38!I3</f>
        <v>#REF!</v>
      </c>
      <c r="U39" t="e">
        <f>[29]B38!U3</f>
        <v>#REF!</v>
      </c>
    </row>
    <row r="40" spans="1:21" x14ac:dyDescent="0.3">
      <c r="I40" t="e">
        <f>[30]B39!I3</f>
        <v>#REF!</v>
      </c>
      <c r="U40" t="e">
        <f>[30]B39!U3</f>
        <v>#REF!</v>
      </c>
    </row>
    <row r="41" spans="1:21" x14ac:dyDescent="0.3">
      <c r="I41" t="e">
        <f>[31]B40!I3</f>
        <v>#REF!</v>
      </c>
      <c r="U41" t="e">
        <f>[31]B40!U3</f>
        <v>#REF!</v>
      </c>
    </row>
    <row r="42" spans="1:21" x14ac:dyDescent="0.3">
      <c r="I42" t="e">
        <f>[32]B41!I3</f>
        <v>#REF!</v>
      </c>
      <c r="U42" t="e">
        <f>[32]B41!U3</f>
        <v>#REF!</v>
      </c>
    </row>
    <row r="43" spans="1:21" x14ac:dyDescent="0.3">
      <c r="I43" t="e">
        <f>[33]B42!I3</f>
        <v>#REF!</v>
      </c>
      <c r="U43" t="e">
        <f>[33]B42!U3</f>
        <v>#REF!</v>
      </c>
    </row>
    <row r="44" spans="1:21" x14ac:dyDescent="0.3">
      <c r="I44" t="e">
        <f>[34]B43!I3</f>
        <v>#REF!</v>
      </c>
      <c r="U44" t="e">
        <f>[34]B43!U3</f>
        <v>#REF!</v>
      </c>
    </row>
    <row r="45" spans="1:21" x14ac:dyDescent="0.3">
      <c r="I45" t="e">
        <f>[35]B44!I3</f>
        <v>#REF!</v>
      </c>
      <c r="U45" t="e">
        <f>[35]B44!U3</f>
        <v>#REF!</v>
      </c>
    </row>
    <row r="46" spans="1:21" ht="409.6" customHeight="1" x14ac:dyDescent="0.3">
      <c r="A46" s="1" t="s">
        <v>964</v>
      </c>
      <c r="C46" s="1" t="s">
        <v>493</v>
      </c>
      <c r="E46" s="1" t="s">
        <v>494</v>
      </c>
      <c r="G46" s="1" t="s">
        <v>495</v>
      </c>
      <c r="I46">
        <f>'B45'!I3</f>
        <v>0</v>
      </c>
      <c r="U46">
        <f>'B45'!U3</f>
        <v>0</v>
      </c>
    </row>
    <row r="47" spans="1:21" ht="409.6" customHeight="1" x14ac:dyDescent="0.3">
      <c r="A47" s="1" t="s">
        <v>965</v>
      </c>
      <c r="C47" s="1" t="s">
        <v>538</v>
      </c>
      <c r="E47" s="1" t="s">
        <v>539</v>
      </c>
      <c r="G47" s="1" t="s">
        <v>540</v>
      </c>
      <c r="I47">
        <f>'B46'!I3</f>
        <v>0</v>
      </c>
      <c r="U47">
        <f>'B46'!U3</f>
        <v>0</v>
      </c>
    </row>
    <row r="48" spans="1:21" ht="409.6" customHeight="1" x14ac:dyDescent="0.3">
      <c r="A48" s="1" t="s">
        <v>966</v>
      </c>
      <c r="C48" s="1" t="s">
        <v>580</v>
      </c>
      <c r="E48" s="1" t="s">
        <v>581</v>
      </c>
      <c r="G48" s="1" t="s">
        <v>582</v>
      </c>
      <c r="I48">
        <f>'B47'!I3</f>
        <v>0</v>
      </c>
      <c r="U48">
        <f>'B47'!U3</f>
        <v>0</v>
      </c>
    </row>
    <row r="49" spans="1:21" ht="409.6" customHeight="1" x14ac:dyDescent="0.3">
      <c r="A49" s="1" t="s">
        <v>967</v>
      </c>
      <c r="C49" s="1" t="s">
        <v>625</v>
      </c>
      <c r="E49" s="1" t="s">
        <v>626</v>
      </c>
      <c r="G49" s="1" t="s">
        <v>627</v>
      </c>
      <c r="I49">
        <f>'B48'!I3</f>
        <v>0</v>
      </c>
      <c r="U49">
        <f>'B48'!U3</f>
        <v>0</v>
      </c>
    </row>
    <row r="50" spans="1:21" ht="409.6" customHeight="1" x14ac:dyDescent="0.3">
      <c r="A50" s="1" t="s">
        <v>968</v>
      </c>
      <c r="C50" s="1" t="s">
        <v>669</v>
      </c>
      <c r="E50" s="1" t="s">
        <v>670</v>
      </c>
      <c r="G50" s="1" t="s">
        <v>671</v>
      </c>
      <c r="I50">
        <f>'B49'!I3</f>
        <v>0</v>
      </c>
      <c r="U50">
        <f>'B49'!U3</f>
        <v>0</v>
      </c>
    </row>
    <row r="51" spans="1:21" ht="409.6" customHeight="1" x14ac:dyDescent="0.3">
      <c r="A51" s="1" t="s">
        <v>969</v>
      </c>
      <c r="C51" s="1" t="s">
        <v>714</v>
      </c>
      <c r="E51" s="1" t="s">
        <v>715</v>
      </c>
      <c r="G51" s="1" t="s">
        <v>716</v>
      </c>
      <c r="I51">
        <f>'B50'!I3</f>
        <v>0</v>
      </c>
      <c r="U51">
        <f>'B50'!U3</f>
        <v>0</v>
      </c>
    </row>
    <row r="52" spans="1:21" ht="409.6" customHeight="1" x14ac:dyDescent="0.3">
      <c r="A52" s="1" t="s">
        <v>970</v>
      </c>
      <c r="C52" s="1" t="s">
        <v>756</v>
      </c>
      <c r="E52" s="1" t="s">
        <v>757</v>
      </c>
      <c r="G52" s="1" t="s">
        <v>758</v>
      </c>
      <c r="I52">
        <f>'B51'!I3</f>
        <v>0</v>
      </c>
      <c r="U52">
        <f>'B51'!U3</f>
        <v>0</v>
      </c>
    </row>
    <row r="53" spans="1:21" ht="409.6" customHeight="1" x14ac:dyDescent="0.3">
      <c r="A53" s="1" t="s">
        <v>971</v>
      </c>
      <c r="C53" s="1" t="s">
        <v>792</v>
      </c>
      <c r="E53" s="1" t="s">
        <v>793</v>
      </c>
      <c r="G53" s="1" t="s">
        <v>794</v>
      </c>
      <c r="I53">
        <f>'B52'!I3</f>
        <v>0</v>
      </c>
      <c r="U53">
        <f>'B52'!U3</f>
        <v>0</v>
      </c>
    </row>
    <row r="54" spans="1:21" ht="409.6" customHeight="1" x14ac:dyDescent="0.3">
      <c r="A54" s="1" t="s">
        <v>972</v>
      </c>
      <c r="C54" s="1" t="s">
        <v>838</v>
      </c>
      <c r="E54" s="1" t="s">
        <v>839</v>
      </c>
      <c r="G54" s="1" t="s">
        <v>840</v>
      </c>
      <c r="I54">
        <f>'B53'!I3</f>
        <v>0</v>
      </c>
      <c r="U54">
        <f>'B53'!U3</f>
        <v>0</v>
      </c>
    </row>
    <row r="55" spans="1:21" ht="409.6" customHeight="1" x14ac:dyDescent="0.3">
      <c r="A55" s="1" t="s">
        <v>973</v>
      </c>
      <c r="C55" s="1" t="s">
        <v>912</v>
      </c>
      <c r="E55" s="1" t="s">
        <v>913</v>
      </c>
      <c r="G55" s="1" t="s">
        <v>914</v>
      </c>
      <c r="I55">
        <f>'B54'!I3</f>
        <v>0</v>
      </c>
      <c r="U55">
        <f>'B54'!U3</f>
        <v>0</v>
      </c>
    </row>
    <row r="56" spans="1:21" ht="409.6" customHeight="1" x14ac:dyDescent="0.3">
      <c r="A56" s="1" t="s">
        <v>974</v>
      </c>
      <c r="C56" s="1" t="s">
        <v>882</v>
      </c>
      <c r="E56" s="1" t="s">
        <v>883</v>
      </c>
      <c r="G56" s="1" t="s">
        <v>884</v>
      </c>
      <c r="I56">
        <f>'B55'!I3</f>
        <v>0</v>
      </c>
      <c r="U56">
        <f>'B55'!U3</f>
        <v>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700-000000000000}">
      <formula1>"High Correct,Medium Correct,Low Correct,High Maybe,Medium Maybe,Low Maybe,Low Incorrect,Medium Incorrect,High Incorrect,N/A"</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360" customHeight="1" x14ac:dyDescent="0.3">
      <c r="A2" s="1" t="s">
        <v>954</v>
      </c>
      <c r="C2" s="1" t="s">
        <v>8</v>
      </c>
      <c r="E2" s="1" t="s">
        <v>9</v>
      </c>
      <c r="G2" s="1" t="s">
        <v>10</v>
      </c>
      <c r="I2" t="str">
        <f>'B1'!I4</f>
        <v>Medium Correct</v>
      </c>
      <c r="U2">
        <f>'B1'!U4</f>
        <v>0</v>
      </c>
    </row>
    <row r="3" spans="1:26" ht="388.8" customHeight="1" x14ac:dyDescent="0.3">
      <c r="A3" s="1" t="s">
        <v>955</v>
      </c>
      <c r="C3" s="1" t="s">
        <v>69</v>
      </c>
      <c r="E3" s="1" t="s">
        <v>70</v>
      </c>
      <c r="G3" s="1" t="s">
        <v>71</v>
      </c>
      <c r="I3">
        <f>'B2'!I4</f>
        <v>0</v>
      </c>
      <c r="U3">
        <f>'B2'!U4</f>
        <v>0</v>
      </c>
    </row>
    <row r="4" spans="1:26" ht="403.2" customHeight="1" x14ac:dyDescent="0.3">
      <c r="A4" s="1" t="s">
        <v>956</v>
      </c>
      <c r="C4" s="1" t="s">
        <v>117</v>
      </c>
      <c r="E4" s="1" t="s">
        <v>118</v>
      </c>
      <c r="G4" s="1" t="s">
        <v>119</v>
      </c>
      <c r="I4">
        <f>'B3'!I4</f>
        <v>0</v>
      </c>
      <c r="U4">
        <f>'B3'!U4</f>
        <v>0</v>
      </c>
    </row>
    <row r="5" spans="1:26" ht="409.6" customHeight="1" x14ac:dyDescent="0.3">
      <c r="A5" s="1" t="s">
        <v>957</v>
      </c>
      <c r="C5" s="1" t="s">
        <v>165</v>
      </c>
      <c r="E5" s="1" t="s">
        <v>166</v>
      </c>
      <c r="G5" s="1" t="s">
        <v>167</v>
      </c>
      <c r="I5">
        <f>'B4'!I4</f>
        <v>0</v>
      </c>
      <c r="U5">
        <f>'B4'!U4</f>
        <v>0</v>
      </c>
    </row>
    <row r="6" spans="1:26" ht="409.6" customHeight="1" x14ac:dyDescent="0.3">
      <c r="A6" s="1" t="s">
        <v>958</v>
      </c>
      <c r="C6" s="1" t="s">
        <v>212</v>
      </c>
      <c r="E6" s="1" t="s">
        <v>213</v>
      </c>
      <c r="G6" s="1" t="s">
        <v>214</v>
      </c>
      <c r="I6">
        <f>'B5'!I4</f>
        <v>0</v>
      </c>
      <c r="U6">
        <f>'B5'!U4</f>
        <v>0</v>
      </c>
    </row>
    <row r="7" spans="1:26" ht="374.4" customHeight="1" x14ac:dyDescent="0.3">
      <c r="A7" s="1" t="s">
        <v>959</v>
      </c>
      <c r="C7" s="1" t="s">
        <v>260</v>
      </c>
      <c r="E7" s="1" t="s">
        <v>261</v>
      </c>
      <c r="G7" s="1" t="s">
        <v>262</v>
      </c>
      <c r="I7">
        <f>'B6'!I4</f>
        <v>0</v>
      </c>
      <c r="U7">
        <f>'B6'!U4</f>
        <v>0</v>
      </c>
    </row>
    <row r="8" spans="1:26" ht="409.6" customHeight="1" x14ac:dyDescent="0.3">
      <c r="A8" s="1" t="s">
        <v>960</v>
      </c>
      <c r="C8" s="1" t="s">
        <v>308</v>
      </c>
      <c r="E8" s="1" t="s">
        <v>309</v>
      </c>
      <c r="G8" s="1" t="s">
        <v>310</v>
      </c>
      <c r="I8">
        <f>'B7'!I4</f>
        <v>0</v>
      </c>
      <c r="U8">
        <f>'B7'!U4</f>
        <v>0</v>
      </c>
    </row>
    <row r="9" spans="1:26" ht="409.6" customHeight="1" x14ac:dyDescent="0.3">
      <c r="A9" s="1" t="s">
        <v>961</v>
      </c>
      <c r="C9" s="1" t="s">
        <v>353</v>
      </c>
      <c r="E9" s="1" t="s">
        <v>354</v>
      </c>
      <c r="G9" s="1" t="s">
        <v>355</v>
      </c>
      <c r="I9">
        <f>'B8'!I4</f>
        <v>0</v>
      </c>
      <c r="U9">
        <f>'B8'!U4</f>
        <v>0</v>
      </c>
    </row>
    <row r="10" spans="1:26" ht="409.6" customHeight="1" x14ac:dyDescent="0.3">
      <c r="A10" s="1" t="s">
        <v>962</v>
      </c>
      <c r="C10" s="1" t="s">
        <v>401</v>
      </c>
      <c r="E10" s="1" t="s">
        <v>402</v>
      </c>
      <c r="G10" s="1" t="s">
        <v>403</v>
      </c>
      <c r="I10">
        <f>'B9'!I4</f>
        <v>0</v>
      </c>
      <c r="U10">
        <f>'B9'!U4</f>
        <v>0</v>
      </c>
    </row>
    <row r="11" spans="1:26" ht="409.6" customHeight="1" x14ac:dyDescent="0.3">
      <c r="A11" s="1" t="s">
        <v>963</v>
      </c>
      <c r="C11" s="1" t="s">
        <v>448</v>
      </c>
      <c r="E11" s="1" t="s">
        <v>449</v>
      </c>
      <c r="G11" s="1" t="s">
        <v>450</v>
      </c>
      <c r="I11">
        <f>'B10'!I4</f>
        <v>0</v>
      </c>
      <c r="U11">
        <f>'B10'!U4</f>
        <v>0</v>
      </c>
    </row>
    <row r="12" spans="1:26" x14ac:dyDescent="0.3">
      <c r="I12" t="e">
        <f>[2]B11!I4</f>
        <v>#REF!</v>
      </c>
      <c r="U12" t="e">
        <f>[2]B11!U4</f>
        <v>#REF!</v>
      </c>
    </row>
    <row r="13" spans="1:26" x14ac:dyDescent="0.3">
      <c r="I13" t="e">
        <f>[3]B12!I4</f>
        <v>#REF!</v>
      </c>
      <c r="U13" t="e">
        <f>[3]B12!U4</f>
        <v>#REF!</v>
      </c>
    </row>
    <row r="14" spans="1:26" x14ac:dyDescent="0.3">
      <c r="I14" t="e">
        <f>[4]B13!I4</f>
        <v>#REF!</v>
      </c>
      <c r="U14" t="e">
        <f>[4]B13!U4</f>
        <v>#REF!</v>
      </c>
    </row>
    <row r="15" spans="1:26" x14ac:dyDescent="0.3">
      <c r="I15" t="e">
        <f>[5]B14!I4</f>
        <v>#REF!</v>
      </c>
      <c r="U15" t="e">
        <f>[5]B14!U4</f>
        <v>#REF!</v>
      </c>
    </row>
    <row r="16" spans="1:26" x14ac:dyDescent="0.3">
      <c r="I16" t="e">
        <f>[6]B15!I4</f>
        <v>#REF!</v>
      </c>
      <c r="U16" t="e">
        <f>[6]B15!U4</f>
        <v>#REF!</v>
      </c>
    </row>
    <row r="17" spans="9:21" x14ac:dyDescent="0.3">
      <c r="I17" t="e">
        <f>[7]B16!I4</f>
        <v>#REF!</v>
      </c>
      <c r="U17" t="e">
        <f>[7]B16!U4</f>
        <v>#REF!</v>
      </c>
    </row>
    <row r="18" spans="9:21" x14ac:dyDescent="0.3">
      <c r="I18" t="e">
        <f>[8]B17!I4</f>
        <v>#REF!</v>
      </c>
      <c r="U18" t="e">
        <f>[8]B17!U4</f>
        <v>#REF!</v>
      </c>
    </row>
    <row r="19" spans="9:21" x14ac:dyDescent="0.3">
      <c r="I19" t="e">
        <f>[9]B18!I4</f>
        <v>#REF!</v>
      </c>
      <c r="U19" t="e">
        <f>[9]B18!U4</f>
        <v>#REF!</v>
      </c>
    </row>
    <row r="20" spans="9:21" x14ac:dyDescent="0.3">
      <c r="I20" t="e">
        <f>[10]B19!I4</f>
        <v>#REF!</v>
      </c>
      <c r="U20" t="e">
        <f>[10]B19!U4</f>
        <v>#REF!</v>
      </c>
    </row>
    <row r="21" spans="9:21" x14ac:dyDescent="0.3">
      <c r="I21" t="e">
        <f>[11]B20!I4</f>
        <v>#REF!</v>
      </c>
      <c r="U21" t="e">
        <f>[11]B20!U4</f>
        <v>#REF!</v>
      </c>
    </row>
    <row r="22" spans="9:21" x14ac:dyDescent="0.3">
      <c r="I22" t="e">
        <f>[12]B21!I4</f>
        <v>#REF!</v>
      </c>
      <c r="U22" t="e">
        <f>[12]B21!U4</f>
        <v>#REF!</v>
      </c>
    </row>
    <row r="23" spans="9:21" x14ac:dyDescent="0.3">
      <c r="I23" t="e">
        <f>[13]B22!I4</f>
        <v>#REF!</v>
      </c>
      <c r="U23" t="e">
        <f>[13]B22!U4</f>
        <v>#REF!</v>
      </c>
    </row>
    <row r="24" spans="9:21" x14ac:dyDescent="0.3">
      <c r="I24" t="e">
        <f>[14]B23!I4</f>
        <v>#REF!</v>
      </c>
      <c r="U24" t="e">
        <f>[14]B23!U4</f>
        <v>#REF!</v>
      </c>
    </row>
    <row r="25" spans="9:21" x14ac:dyDescent="0.3">
      <c r="I25" t="e">
        <f>[15]B24!I4</f>
        <v>#REF!</v>
      </c>
      <c r="U25" t="e">
        <f>[15]B24!U4</f>
        <v>#REF!</v>
      </c>
    </row>
    <row r="26" spans="9:21" x14ac:dyDescent="0.3">
      <c r="I26" t="e">
        <f>[16]B25!I4</f>
        <v>#REF!</v>
      </c>
      <c r="U26" t="e">
        <f>[16]B25!U4</f>
        <v>#REF!</v>
      </c>
    </row>
    <row r="27" spans="9:21" x14ac:dyDescent="0.3">
      <c r="I27" t="e">
        <f>[17]B26!I4</f>
        <v>#REF!</v>
      </c>
      <c r="U27" t="e">
        <f>[17]B26!U4</f>
        <v>#REF!</v>
      </c>
    </row>
    <row r="28" spans="9:21" x14ac:dyDescent="0.3">
      <c r="I28" t="e">
        <f>[18]B27!I4</f>
        <v>#REF!</v>
      </c>
      <c r="U28" t="e">
        <f>[18]B27!U4</f>
        <v>#REF!</v>
      </c>
    </row>
    <row r="29" spans="9:21" x14ac:dyDescent="0.3">
      <c r="I29" t="e">
        <f>[19]B28!I4</f>
        <v>#REF!</v>
      </c>
      <c r="U29" t="e">
        <f>[19]B28!U4</f>
        <v>#REF!</v>
      </c>
    </row>
    <row r="30" spans="9:21" x14ac:dyDescent="0.3">
      <c r="I30" t="e">
        <f>[20]B29!I4</f>
        <v>#REF!</v>
      </c>
      <c r="U30" t="e">
        <f>[20]B29!U4</f>
        <v>#REF!</v>
      </c>
    </row>
    <row r="31" spans="9:21" x14ac:dyDescent="0.3">
      <c r="I31" t="e">
        <f>[21]B30!I4</f>
        <v>#REF!</v>
      </c>
      <c r="U31" t="e">
        <f>[21]B30!U4</f>
        <v>#REF!</v>
      </c>
    </row>
    <row r="32" spans="9:21" x14ac:dyDescent="0.3">
      <c r="I32" t="e">
        <f>[22]B31!I4</f>
        <v>#REF!</v>
      </c>
      <c r="U32" t="e">
        <f>[22]B31!U4</f>
        <v>#REF!</v>
      </c>
    </row>
    <row r="33" spans="1:21" x14ac:dyDescent="0.3">
      <c r="I33" t="e">
        <f>[23]B32!I4</f>
        <v>#REF!</v>
      </c>
      <c r="U33" t="e">
        <f>[23]B32!U4</f>
        <v>#REF!</v>
      </c>
    </row>
    <row r="34" spans="1:21" x14ac:dyDescent="0.3">
      <c r="I34" t="e">
        <f>[24]B33!I4</f>
        <v>#REF!</v>
      </c>
      <c r="U34" t="e">
        <f>[24]B33!U4</f>
        <v>#REF!</v>
      </c>
    </row>
    <row r="35" spans="1:21" x14ac:dyDescent="0.3">
      <c r="I35" t="e">
        <f>[25]B34!I4</f>
        <v>#REF!</v>
      </c>
      <c r="U35" t="e">
        <f>[25]B34!U4</f>
        <v>#REF!</v>
      </c>
    </row>
    <row r="36" spans="1:21" x14ac:dyDescent="0.3">
      <c r="I36" t="e">
        <f>[26]B35!I4</f>
        <v>#REF!</v>
      </c>
      <c r="U36" t="e">
        <f>[26]B35!U4</f>
        <v>#REF!</v>
      </c>
    </row>
    <row r="37" spans="1:21" x14ac:dyDescent="0.3">
      <c r="I37" t="e">
        <f>[27]B36!I4</f>
        <v>#REF!</v>
      </c>
      <c r="U37" t="e">
        <f>[27]B36!U4</f>
        <v>#REF!</v>
      </c>
    </row>
    <row r="38" spans="1:21" x14ac:dyDescent="0.3">
      <c r="I38" t="e">
        <f>[28]B37!I4</f>
        <v>#REF!</v>
      </c>
      <c r="U38" t="e">
        <f>[28]B37!U4</f>
        <v>#REF!</v>
      </c>
    </row>
    <row r="39" spans="1:21" x14ac:dyDescent="0.3">
      <c r="I39" t="e">
        <f>[29]B38!I4</f>
        <v>#REF!</v>
      </c>
      <c r="U39" t="e">
        <f>[29]B38!U4</f>
        <v>#REF!</v>
      </c>
    </row>
    <row r="40" spans="1:21" x14ac:dyDescent="0.3">
      <c r="I40" t="e">
        <f>[30]B39!I4</f>
        <v>#REF!</v>
      </c>
      <c r="U40" t="e">
        <f>[30]B39!U4</f>
        <v>#REF!</v>
      </c>
    </row>
    <row r="41" spans="1:21" x14ac:dyDescent="0.3">
      <c r="I41" t="e">
        <f>[31]B40!I4</f>
        <v>#REF!</v>
      </c>
      <c r="U41" t="e">
        <f>[31]B40!U4</f>
        <v>#REF!</v>
      </c>
    </row>
    <row r="42" spans="1:21" x14ac:dyDescent="0.3">
      <c r="I42" t="e">
        <f>[32]B41!I4</f>
        <v>#REF!</v>
      </c>
      <c r="U42" t="e">
        <f>[32]B41!U4</f>
        <v>#REF!</v>
      </c>
    </row>
    <row r="43" spans="1:21" x14ac:dyDescent="0.3">
      <c r="I43" t="e">
        <f>[33]B42!I4</f>
        <v>#REF!</v>
      </c>
      <c r="U43" t="e">
        <f>[33]B42!U4</f>
        <v>#REF!</v>
      </c>
    </row>
    <row r="44" spans="1:21" x14ac:dyDescent="0.3">
      <c r="I44" t="e">
        <f>[34]B43!I4</f>
        <v>#REF!</v>
      </c>
      <c r="U44" t="e">
        <f>[34]B43!U4</f>
        <v>#REF!</v>
      </c>
    </row>
    <row r="45" spans="1:21" x14ac:dyDescent="0.3">
      <c r="I45" t="e">
        <f>[35]B44!I4</f>
        <v>#REF!</v>
      </c>
      <c r="U45" t="e">
        <f>[35]B44!U4</f>
        <v>#REF!</v>
      </c>
    </row>
    <row r="46" spans="1:21" ht="409.6" customHeight="1" x14ac:dyDescent="0.3">
      <c r="A46" s="1" t="s">
        <v>964</v>
      </c>
      <c r="C46" s="1" t="s">
        <v>496</v>
      </c>
      <c r="E46" s="1" t="s">
        <v>497</v>
      </c>
      <c r="G46" s="1" t="s">
        <v>498</v>
      </c>
      <c r="I46">
        <f>'B45'!I4</f>
        <v>0</v>
      </c>
      <c r="U46">
        <f>'B45'!U4</f>
        <v>0</v>
      </c>
    </row>
    <row r="47" spans="1:21" ht="409.6" customHeight="1" x14ac:dyDescent="0.3">
      <c r="A47" s="1" t="s">
        <v>965</v>
      </c>
      <c r="C47" s="1" t="s">
        <v>541</v>
      </c>
      <c r="E47" s="1" t="s">
        <v>542</v>
      </c>
      <c r="G47" s="1" t="s">
        <v>543</v>
      </c>
      <c r="I47">
        <f>'B46'!I4</f>
        <v>0</v>
      </c>
      <c r="U47">
        <f>'B46'!U4</f>
        <v>0</v>
      </c>
    </row>
    <row r="48" spans="1:21" ht="409.6" customHeight="1" x14ac:dyDescent="0.3">
      <c r="A48" s="1" t="s">
        <v>966</v>
      </c>
      <c r="C48" s="1" t="s">
        <v>583</v>
      </c>
      <c r="E48" s="1" t="s">
        <v>584</v>
      </c>
      <c r="G48" s="1" t="s">
        <v>585</v>
      </c>
      <c r="I48">
        <f>'B47'!I4</f>
        <v>0</v>
      </c>
      <c r="U48">
        <f>'B47'!U4</f>
        <v>0</v>
      </c>
    </row>
    <row r="49" spans="1:21" ht="409.6" customHeight="1" x14ac:dyDescent="0.3">
      <c r="A49" s="1" t="s">
        <v>967</v>
      </c>
      <c r="C49" s="1" t="s">
        <v>628</v>
      </c>
      <c r="E49" s="1" t="s">
        <v>629</v>
      </c>
      <c r="G49" s="1" t="s">
        <v>630</v>
      </c>
      <c r="I49">
        <f>'B48'!I4</f>
        <v>0</v>
      </c>
      <c r="U49">
        <f>'B48'!U4</f>
        <v>0</v>
      </c>
    </row>
    <row r="50" spans="1:21" ht="409.6" customHeight="1" x14ac:dyDescent="0.3">
      <c r="A50" s="1" t="s">
        <v>968</v>
      </c>
      <c r="C50" s="1" t="s">
        <v>672</v>
      </c>
      <c r="E50" s="1" t="s">
        <v>673</v>
      </c>
      <c r="G50" s="1" t="s">
        <v>674</v>
      </c>
      <c r="I50">
        <f>'B49'!I4</f>
        <v>0</v>
      </c>
      <c r="U50">
        <f>'B49'!U4</f>
        <v>0</v>
      </c>
    </row>
    <row r="51" spans="1:21" ht="409.6" customHeight="1" x14ac:dyDescent="0.3">
      <c r="A51" s="1" t="s">
        <v>969</v>
      </c>
      <c r="C51" s="1" t="s">
        <v>717</v>
      </c>
      <c r="E51" s="1" t="s">
        <v>718</v>
      </c>
      <c r="G51" s="1" t="s">
        <v>719</v>
      </c>
      <c r="I51">
        <f>'B50'!I4</f>
        <v>0</v>
      </c>
      <c r="U51">
        <f>'B50'!U4</f>
        <v>0</v>
      </c>
    </row>
    <row r="52" spans="1:21" ht="28.8" customHeight="1" x14ac:dyDescent="0.3">
      <c r="A52" s="1" t="s">
        <v>970</v>
      </c>
      <c r="C52" s="1" t="s">
        <v>1</v>
      </c>
      <c r="I52">
        <f>'B51'!I4</f>
        <v>0</v>
      </c>
      <c r="U52">
        <f>'B51'!U4</f>
        <v>0</v>
      </c>
    </row>
    <row r="53" spans="1:21" ht="409.6" customHeight="1" x14ac:dyDescent="0.3">
      <c r="A53" s="1" t="s">
        <v>971</v>
      </c>
      <c r="C53" s="1" t="s">
        <v>795</v>
      </c>
      <c r="E53" s="1" t="s">
        <v>796</v>
      </c>
      <c r="G53" s="1" t="s">
        <v>797</v>
      </c>
      <c r="I53">
        <f>'B52'!I4</f>
        <v>0</v>
      </c>
      <c r="U53">
        <f>'B52'!U4</f>
        <v>0</v>
      </c>
    </row>
    <row r="54" spans="1:21" ht="409.6" customHeight="1" x14ac:dyDescent="0.3">
      <c r="A54" s="1" t="s">
        <v>972</v>
      </c>
      <c r="C54" s="1" t="s">
        <v>841</v>
      </c>
      <c r="E54" s="1" t="s">
        <v>842</v>
      </c>
      <c r="G54" s="1" t="s">
        <v>843</v>
      </c>
      <c r="I54">
        <f>'B53'!I4</f>
        <v>0</v>
      </c>
      <c r="U54">
        <f>'B53'!U4</f>
        <v>0</v>
      </c>
    </row>
    <row r="55" spans="1:21" ht="409.6" customHeight="1" x14ac:dyDescent="0.3">
      <c r="A55" s="1" t="s">
        <v>973</v>
      </c>
      <c r="C55" s="1" t="s">
        <v>915</v>
      </c>
      <c r="E55" s="1" t="s">
        <v>916</v>
      </c>
      <c r="G55" s="1" t="s">
        <v>917</v>
      </c>
      <c r="I55">
        <f>'B54'!I4</f>
        <v>0</v>
      </c>
      <c r="U55">
        <f>'B54'!U4</f>
        <v>0</v>
      </c>
    </row>
    <row r="56" spans="1:21" ht="28.8" customHeight="1" x14ac:dyDescent="0.3">
      <c r="A56" s="1" t="s">
        <v>974</v>
      </c>
      <c r="C56" s="1" t="s">
        <v>1</v>
      </c>
      <c r="I56">
        <f>'B55'!I4</f>
        <v>0</v>
      </c>
      <c r="U56">
        <f>'B55'!U4</f>
        <v>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800-000000000000}">
      <formula1>"High Correct,Medium Correct,Low Correct,High Maybe,Medium Maybe,Low Maybe,Low Incorrect,Medium Incorrect,High Incorrect,N/A"</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409.6" customHeight="1" x14ac:dyDescent="0.3">
      <c r="A2" s="1" t="s">
        <v>954</v>
      </c>
      <c r="C2" s="1" t="s">
        <v>12</v>
      </c>
      <c r="E2" s="1" t="s">
        <v>13</v>
      </c>
      <c r="G2" s="1" t="s">
        <v>14</v>
      </c>
      <c r="I2" t="str">
        <f>'B1'!I5</f>
        <v>High Correct</v>
      </c>
      <c r="U2">
        <f>'B1'!U5</f>
        <v>0</v>
      </c>
    </row>
    <row r="3" spans="1:26" ht="409.6" customHeight="1" x14ac:dyDescent="0.3">
      <c r="A3" s="1" t="s">
        <v>955</v>
      </c>
      <c r="C3" s="1" t="s">
        <v>72</v>
      </c>
      <c r="E3" s="1" t="s">
        <v>73</v>
      </c>
      <c r="G3" s="1" t="s">
        <v>74</v>
      </c>
      <c r="I3">
        <f>'B2'!I5</f>
        <v>0</v>
      </c>
      <c r="U3">
        <f>'B2'!U5</f>
        <v>0</v>
      </c>
    </row>
    <row r="4" spans="1:26" ht="409.6" customHeight="1" x14ac:dyDescent="0.3">
      <c r="A4" s="1" t="s">
        <v>956</v>
      </c>
      <c r="C4" s="1" t="s">
        <v>120</v>
      </c>
      <c r="E4" s="1" t="s">
        <v>121</v>
      </c>
      <c r="G4" s="1" t="s">
        <v>122</v>
      </c>
      <c r="I4">
        <f>'B3'!I5</f>
        <v>0</v>
      </c>
      <c r="U4">
        <f>'B3'!U5</f>
        <v>0</v>
      </c>
    </row>
    <row r="5" spans="1:26" ht="409.6" customHeight="1" x14ac:dyDescent="0.3">
      <c r="A5" s="1" t="s">
        <v>957</v>
      </c>
      <c r="C5" s="1" t="s">
        <v>168</v>
      </c>
      <c r="E5" s="1" t="s">
        <v>169</v>
      </c>
      <c r="G5" s="1" t="s">
        <v>170</v>
      </c>
      <c r="I5">
        <f>'B4'!I5</f>
        <v>0</v>
      </c>
      <c r="U5">
        <f>'B4'!U5</f>
        <v>0</v>
      </c>
    </row>
    <row r="6" spans="1:26" ht="409.6" customHeight="1" x14ac:dyDescent="0.3">
      <c r="A6" s="1" t="s">
        <v>958</v>
      </c>
      <c r="C6" s="1" t="s">
        <v>215</v>
      </c>
      <c r="E6" s="1" t="s">
        <v>216</v>
      </c>
      <c r="G6" s="1" t="s">
        <v>217</v>
      </c>
      <c r="I6">
        <f>'B5'!I5</f>
        <v>0</v>
      </c>
      <c r="U6">
        <f>'B5'!U5</f>
        <v>0</v>
      </c>
    </row>
    <row r="7" spans="1:26" ht="409.6" customHeight="1" x14ac:dyDescent="0.3">
      <c r="A7" s="1" t="s">
        <v>959</v>
      </c>
      <c r="C7" s="1" t="s">
        <v>263</v>
      </c>
      <c r="E7" s="1" t="s">
        <v>264</v>
      </c>
      <c r="G7" s="1" t="s">
        <v>265</v>
      </c>
      <c r="I7">
        <f>'B6'!I5</f>
        <v>0</v>
      </c>
      <c r="U7">
        <f>'B6'!U5</f>
        <v>0</v>
      </c>
    </row>
    <row r="8" spans="1:26" ht="409.6" customHeight="1" x14ac:dyDescent="0.3">
      <c r="A8" s="1" t="s">
        <v>960</v>
      </c>
      <c r="C8" s="1" t="s">
        <v>263</v>
      </c>
      <c r="E8" s="1" t="s">
        <v>311</v>
      </c>
      <c r="G8" s="1" t="s">
        <v>312</v>
      </c>
      <c r="I8">
        <f>'B7'!I5</f>
        <v>0</v>
      </c>
      <c r="U8">
        <f>'B7'!U5</f>
        <v>0</v>
      </c>
    </row>
    <row r="9" spans="1:26" ht="409.6" customHeight="1" x14ac:dyDescent="0.3">
      <c r="A9" s="1" t="s">
        <v>961</v>
      </c>
      <c r="C9" s="1" t="s">
        <v>356</v>
      </c>
      <c r="E9" s="1" t="s">
        <v>357</v>
      </c>
      <c r="G9" s="1" t="s">
        <v>358</v>
      </c>
      <c r="I9">
        <f>'B8'!I5</f>
        <v>0</v>
      </c>
      <c r="U9">
        <f>'B8'!U5</f>
        <v>0</v>
      </c>
    </row>
    <row r="10" spans="1:26" ht="409.6" customHeight="1" x14ac:dyDescent="0.3">
      <c r="A10" s="1" t="s">
        <v>962</v>
      </c>
      <c r="C10" s="1" t="s">
        <v>404</v>
      </c>
      <c r="E10" s="1" t="s">
        <v>405</v>
      </c>
      <c r="G10" s="1" t="s">
        <v>406</v>
      </c>
      <c r="I10">
        <f>'B9'!I5</f>
        <v>0</v>
      </c>
      <c r="U10">
        <f>'B9'!U5</f>
        <v>0</v>
      </c>
    </row>
    <row r="11" spans="1:26" ht="409.6" customHeight="1" x14ac:dyDescent="0.3">
      <c r="A11" s="1" t="s">
        <v>963</v>
      </c>
      <c r="C11" s="1" t="s">
        <v>451</v>
      </c>
      <c r="E11" s="1" t="s">
        <v>452</v>
      </c>
      <c r="G11" s="1" t="s">
        <v>453</v>
      </c>
      <c r="I11">
        <f>'B10'!I5</f>
        <v>0</v>
      </c>
      <c r="U11">
        <f>'B10'!U5</f>
        <v>0</v>
      </c>
    </row>
    <row r="12" spans="1:26" x14ac:dyDescent="0.3">
      <c r="I12" t="e">
        <f>[2]B11!I5</f>
        <v>#REF!</v>
      </c>
      <c r="U12" t="e">
        <f>[2]B11!U5</f>
        <v>#REF!</v>
      </c>
    </row>
    <row r="13" spans="1:26" x14ac:dyDescent="0.3">
      <c r="I13" t="e">
        <f>[3]B12!I5</f>
        <v>#REF!</v>
      </c>
      <c r="U13" t="e">
        <f>[3]B12!U5</f>
        <v>#REF!</v>
      </c>
    </row>
    <row r="14" spans="1:26" x14ac:dyDescent="0.3">
      <c r="I14" t="e">
        <f>[4]B13!I5</f>
        <v>#REF!</v>
      </c>
      <c r="U14" t="e">
        <f>[4]B13!U5</f>
        <v>#REF!</v>
      </c>
    </row>
    <row r="15" spans="1:26" x14ac:dyDescent="0.3">
      <c r="I15" t="e">
        <f>[5]B14!I5</f>
        <v>#REF!</v>
      </c>
      <c r="U15" t="e">
        <f>[5]B14!U5</f>
        <v>#REF!</v>
      </c>
    </row>
    <row r="16" spans="1:26" x14ac:dyDescent="0.3">
      <c r="I16" t="e">
        <f>[6]B15!I5</f>
        <v>#REF!</v>
      </c>
      <c r="U16" t="e">
        <f>[6]B15!U5</f>
        <v>#REF!</v>
      </c>
    </row>
    <row r="17" spans="9:21" x14ac:dyDescent="0.3">
      <c r="I17" t="e">
        <f>[7]B16!I5</f>
        <v>#REF!</v>
      </c>
      <c r="U17" t="e">
        <f>[7]B16!U5</f>
        <v>#REF!</v>
      </c>
    </row>
    <row r="18" spans="9:21" x14ac:dyDescent="0.3">
      <c r="I18" t="e">
        <f>[8]B17!I5</f>
        <v>#REF!</v>
      </c>
      <c r="U18" t="e">
        <f>[8]B17!U5</f>
        <v>#REF!</v>
      </c>
    </row>
    <row r="19" spans="9:21" x14ac:dyDescent="0.3">
      <c r="I19" t="e">
        <f>[9]B18!I5</f>
        <v>#REF!</v>
      </c>
      <c r="U19" t="e">
        <f>[9]B18!U5</f>
        <v>#REF!</v>
      </c>
    </row>
    <row r="20" spans="9:21" x14ac:dyDescent="0.3">
      <c r="I20" t="e">
        <f>[10]B19!I5</f>
        <v>#REF!</v>
      </c>
      <c r="U20" t="e">
        <f>[10]B19!U5</f>
        <v>#REF!</v>
      </c>
    </row>
    <row r="21" spans="9:21" x14ac:dyDescent="0.3">
      <c r="I21" t="e">
        <f>[11]B20!I5</f>
        <v>#REF!</v>
      </c>
      <c r="U21" t="e">
        <f>[11]B20!U5</f>
        <v>#REF!</v>
      </c>
    </row>
    <row r="22" spans="9:21" x14ac:dyDescent="0.3">
      <c r="I22" t="e">
        <f>[12]B21!I5</f>
        <v>#REF!</v>
      </c>
      <c r="U22" t="e">
        <f>[12]B21!U5</f>
        <v>#REF!</v>
      </c>
    </row>
    <row r="23" spans="9:21" x14ac:dyDescent="0.3">
      <c r="I23" t="e">
        <f>[13]B22!I5</f>
        <v>#REF!</v>
      </c>
      <c r="U23" t="e">
        <f>[13]B22!U5</f>
        <v>#REF!</v>
      </c>
    </row>
    <row r="24" spans="9:21" x14ac:dyDescent="0.3">
      <c r="I24" t="e">
        <f>[14]B23!I5</f>
        <v>#REF!</v>
      </c>
      <c r="U24" t="e">
        <f>[14]B23!U5</f>
        <v>#REF!</v>
      </c>
    </row>
    <row r="25" spans="9:21" x14ac:dyDescent="0.3">
      <c r="I25" t="e">
        <f>[15]B24!I5</f>
        <v>#REF!</v>
      </c>
      <c r="U25" t="e">
        <f>[15]B24!U5</f>
        <v>#REF!</v>
      </c>
    </row>
    <row r="26" spans="9:21" x14ac:dyDescent="0.3">
      <c r="I26" t="e">
        <f>[16]B25!I5</f>
        <v>#REF!</v>
      </c>
      <c r="U26" t="e">
        <f>[16]B25!U5</f>
        <v>#REF!</v>
      </c>
    </row>
    <row r="27" spans="9:21" x14ac:dyDescent="0.3">
      <c r="I27" t="e">
        <f>[17]B26!I5</f>
        <v>#REF!</v>
      </c>
      <c r="U27" t="e">
        <f>[17]B26!U5</f>
        <v>#REF!</v>
      </c>
    </row>
    <row r="28" spans="9:21" x14ac:dyDescent="0.3">
      <c r="I28" t="e">
        <f>[18]B27!I5</f>
        <v>#REF!</v>
      </c>
      <c r="U28" t="e">
        <f>[18]B27!U5</f>
        <v>#REF!</v>
      </c>
    </row>
    <row r="29" spans="9:21" x14ac:dyDescent="0.3">
      <c r="I29" t="e">
        <f>[19]B28!I5</f>
        <v>#REF!</v>
      </c>
      <c r="U29" t="e">
        <f>[19]B28!U5</f>
        <v>#REF!</v>
      </c>
    </row>
    <row r="30" spans="9:21" x14ac:dyDescent="0.3">
      <c r="I30" t="e">
        <f>[20]B29!I5</f>
        <v>#REF!</v>
      </c>
      <c r="U30" t="e">
        <f>[20]B29!U5</f>
        <v>#REF!</v>
      </c>
    </row>
    <row r="31" spans="9:21" x14ac:dyDescent="0.3">
      <c r="I31" t="e">
        <f>[21]B30!I5</f>
        <v>#REF!</v>
      </c>
      <c r="U31" t="e">
        <f>[21]B30!U5</f>
        <v>#REF!</v>
      </c>
    </row>
    <row r="32" spans="9:21" x14ac:dyDescent="0.3">
      <c r="I32" t="e">
        <f>[22]B31!I5</f>
        <v>#REF!</v>
      </c>
      <c r="U32" t="e">
        <f>[22]B31!U5</f>
        <v>#REF!</v>
      </c>
    </row>
    <row r="33" spans="1:21" x14ac:dyDescent="0.3">
      <c r="I33" t="e">
        <f>[23]B32!I5</f>
        <v>#REF!</v>
      </c>
      <c r="U33" t="e">
        <f>[23]B32!U5</f>
        <v>#REF!</v>
      </c>
    </row>
    <row r="34" spans="1:21" x14ac:dyDescent="0.3">
      <c r="I34" t="e">
        <f>[24]B33!I5</f>
        <v>#REF!</v>
      </c>
      <c r="U34" t="e">
        <f>[24]B33!U5</f>
        <v>#REF!</v>
      </c>
    </row>
    <row r="35" spans="1:21" x14ac:dyDescent="0.3">
      <c r="I35" t="e">
        <f>[25]B34!I5</f>
        <v>#REF!</v>
      </c>
      <c r="U35" t="e">
        <f>[25]B34!U5</f>
        <v>#REF!</v>
      </c>
    </row>
    <row r="36" spans="1:21" x14ac:dyDescent="0.3">
      <c r="I36" t="e">
        <f>[26]B35!I5</f>
        <v>#REF!</v>
      </c>
      <c r="U36" t="e">
        <f>[26]B35!U5</f>
        <v>#REF!</v>
      </c>
    </row>
    <row r="37" spans="1:21" x14ac:dyDescent="0.3">
      <c r="I37" t="e">
        <f>[27]B36!I5</f>
        <v>#REF!</v>
      </c>
      <c r="U37" t="e">
        <f>[27]B36!U5</f>
        <v>#REF!</v>
      </c>
    </row>
    <row r="38" spans="1:21" x14ac:dyDescent="0.3">
      <c r="I38" t="e">
        <f>[28]B37!I5</f>
        <v>#REF!</v>
      </c>
      <c r="U38" t="e">
        <f>[28]B37!U5</f>
        <v>#REF!</v>
      </c>
    </row>
    <row r="39" spans="1:21" x14ac:dyDescent="0.3">
      <c r="I39" t="e">
        <f>[29]B38!I5</f>
        <v>#REF!</v>
      </c>
      <c r="U39" t="e">
        <f>[29]B38!U5</f>
        <v>#REF!</v>
      </c>
    </row>
    <row r="40" spans="1:21" x14ac:dyDescent="0.3">
      <c r="I40" t="e">
        <f>[30]B39!I5</f>
        <v>#REF!</v>
      </c>
      <c r="U40" t="e">
        <f>[30]B39!U5</f>
        <v>#REF!</v>
      </c>
    </row>
    <row r="41" spans="1:21" x14ac:dyDescent="0.3">
      <c r="I41" t="e">
        <f>[31]B40!I5</f>
        <v>#REF!</v>
      </c>
      <c r="U41" t="e">
        <f>[31]B40!U5</f>
        <v>#REF!</v>
      </c>
    </row>
    <row r="42" spans="1:21" x14ac:dyDescent="0.3">
      <c r="I42" t="e">
        <f>[32]B41!I5</f>
        <v>#REF!</v>
      </c>
      <c r="U42" t="e">
        <f>[32]B41!U5</f>
        <v>#REF!</v>
      </c>
    </row>
    <row r="43" spans="1:21" x14ac:dyDescent="0.3">
      <c r="I43" t="e">
        <f>[33]B42!I5</f>
        <v>#REF!</v>
      </c>
      <c r="U43" t="e">
        <f>[33]B42!U5</f>
        <v>#REF!</v>
      </c>
    </row>
    <row r="44" spans="1:21" x14ac:dyDescent="0.3">
      <c r="I44" t="e">
        <f>[34]B43!I5</f>
        <v>#REF!</v>
      </c>
      <c r="U44" t="e">
        <f>[34]B43!U5</f>
        <v>#REF!</v>
      </c>
    </row>
    <row r="45" spans="1:21" x14ac:dyDescent="0.3">
      <c r="I45" t="e">
        <f>[35]B44!I5</f>
        <v>#REF!</v>
      </c>
      <c r="U45" t="e">
        <f>[35]B44!U5</f>
        <v>#REF!</v>
      </c>
    </row>
    <row r="46" spans="1:21" ht="409.6" customHeight="1" x14ac:dyDescent="0.3">
      <c r="A46" s="1" t="s">
        <v>964</v>
      </c>
      <c r="C46" s="1" t="s">
        <v>499</v>
      </c>
      <c r="E46" s="1" t="s">
        <v>500</v>
      </c>
      <c r="G46" s="1" t="s">
        <v>501</v>
      </c>
      <c r="I46">
        <f>'B45'!I5</f>
        <v>0</v>
      </c>
      <c r="U46">
        <f>'B45'!U5</f>
        <v>0</v>
      </c>
    </row>
    <row r="47" spans="1:21" ht="409.6" customHeight="1" x14ac:dyDescent="0.3">
      <c r="A47" s="1" t="s">
        <v>965</v>
      </c>
      <c r="C47" s="1" t="s">
        <v>544</v>
      </c>
      <c r="E47" s="1" t="s">
        <v>545</v>
      </c>
      <c r="G47" s="1" t="s">
        <v>546</v>
      </c>
      <c r="I47">
        <f>'B46'!I5</f>
        <v>0</v>
      </c>
      <c r="U47">
        <f>'B46'!U5</f>
        <v>0</v>
      </c>
    </row>
    <row r="48" spans="1:21" ht="409.6" customHeight="1" x14ac:dyDescent="0.3">
      <c r="A48" s="1" t="s">
        <v>966</v>
      </c>
      <c r="C48" s="1" t="s">
        <v>586</v>
      </c>
      <c r="E48" s="1" t="s">
        <v>587</v>
      </c>
      <c r="G48" s="1" t="s">
        <v>588</v>
      </c>
      <c r="I48">
        <f>'B47'!I5</f>
        <v>0</v>
      </c>
      <c r="U48">
        <f>'B47'!U5</f>
        <v>0</v>
      </c>
    </row>
    <row r="49" spans="1:21" ht="409.6" customHeight="1" x14ac:dyDescent="0.3">
      <c r="A49" s="1" t="s">
        <v>967</v>
      </c>
      <c r="C49" s="1" t="s">
        <v>631</v>
      </c>
      <c r="E49" s="1" t="s">
        <v>632</v>
      </c>
      <c r="G49" s="1" t="s">
        <v>633</v>
      </c>
      <c r="I49">
        <f>'B48'!I5</f>
        <v>0</v>
      </c>
      <c r="U49">
        <f>'B48'!U5</f>
        <v>0</v>
      </c>
    </row>
    <row r="50" spans="1:21" ht="409.6" customHeight="1" x14ac:dyDescent="0.3">
      <c r="A50" s="1" t="s">
        <v>968</v>
      </c>
      <c r="C50" s="1" t="s">
        <v>675</v>
      </c>
      <c r="E50" s="1" t="s">
        <v>676</v>
      </c>
      <c r="G50" s="1" t="s">
        <v>677</v>
      </c>
      <c r="I50">
        <f>'B49'!I5</f>
        <v>0</v>
      </c>
      <c r="U50">
        <f>'B49'!U5</f>
        <v>0</v>
      </c>
    </row>
    <row r="51" spans="1:21" ht="409.6" customHeight="1" x14ac:dyDescent="0.3">
      <c r="A51" s="1" t="s">
        <v>969</v>
      </c>
      <c r="C51" s="1" t="s">
        <v>720</v>
      </c>
      <c r="E51" s="1" t="s">
        <v>721</v>
      </c>
      <c r="G51" s="1" t="s">
        <v>722</v>
      </c>
      <c r="I51">
        <f>'B50'!I5</f>
        <v>0</v>
      </c>
      <c r="U51">
        <f>'B50'!U5</f>
        <v>0</v>
      </c>
    </row>
    <row r="52" spans="1:21" ht="409.6" customHeight="1" x14ac:dyDescent="0.3">
      <c r="A52" s="1" t="s">
        <v>970</v>
      </c>
      <c r="C52" s="1" t="s">
        <v>759</v>
      </c>
      <c r="E52" s="1" t="s">
        <v>760</v>
      </c>
      <c r="G52" s="1" t="s">
        <v>761</v>
      </c>
      <c r="I52">
        <f>'B51'!I5</f>
        <v>0</v>
      </c>
      <c r="U52">
        <f>'B51'!U5</f>
        <v>0</v>
      </c>
    </row>
    <row r="53" spans="1:21" ht="409.6" customHeight="1" x14ac:dyDescent="0.3">
      <c r="A53" s="1" t="s">
        <v>971</v>
      </c>
      <c r="C53" s="1" t="s">
        <v>798</v>
      </c>
      <c r="E53" s="1" t="s">
        <v>799</v>
      </c>
      <c r="G53" s="1" t="s">
        <v>800</v>
      </c>
      <c r="I53">
        <f>'B52'!I5</f>
        <v>0</v>
      </c>
      <c r="U53">
        <f>'B52'!U5</f>
        <v>0</v>
      </c>
    </row>
    <row r="54" spans="1:21" ht="409.6" customHeight="1" x14ac:dyDescent="0.3">
      <c r="A54" s="1" t="s">
        <v>972</v>
      </c>
      <c r="C54" s="1" t="s">
        <v>844</v>
      </c>
      <c r="E54" s="1" t="s">
        <v>845</v>
      </c>
      <c r="G54" s="1" t="s">
        <v>846</v>
      </c>
      <c r="I54">
        <f>'B53'!I5</f>
        <v>0</v>
      </c>
      <c r="U54">
        <f>'B53'!U5</f>
        <v>0</v>
      </c>
    </row>
    <row r="55" spans="1:21" ht="409.6" customHeight="1" x14ac:dyDescent="0.3">
      <c r="A55" s="1" t="s">
        <v>973</v>
      </c>
      <c r="C55" s="1" t="s">
        <v>918</v>
      </c>
      <c r="E55" s="1" t="s">
        <v>919</v>
      </c>
      <c r="G55" s="1" t="s">
        <v>920</v>
      </c>
      <c r="I55">
        <f>'B54'!I5</f>
        <v>0</v>
      </c>
      <c r="U55">
        <f>'B54'!U5</f>
        <v>0</v>
      </c>
    </row>
    <row r="56" spans="1:21" ht="409.6" customHeight="1" x14ac:dyDescent="0.3">
      <c r="A56" s="1" t="s">
        <v>974</v>
      </c>
      <c r="C56" s="1" t="s">
        <v>885</v>
      </c>
      <c r="E56" s="1" t="s">
        <v>886</v>
      </c>
      <c r="G56" s="1" t="s">
        <v>887</v>
      </c>
      <c r="I56">
        <f>'B55'!I5</f>
        <v>0</v>
      </c>
      <c r="U56">
        <f>'B55'!U5</f>
        <v>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900-000000000000}">
      <formula1>"High Correct,Medium Correct,Low Correct,High Maybe,Medium Maybe,Low Maybe,Low Incorrect,Medium Incorrect,High Incorrect,N/A"</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409.6" customHeight="1" x14ac:dyDescent="0.3">
      <c r="A2" s="1" t="s">
        <v>954</v>
      </c>
      <c r="C2" s="1" t="s">
        <v>16</v>
      </c>
      <c r="E2" s="1" t="s">
        <v>17</v>
      </c>
      <c r="G2" s="1" t="s">
        <v>18</v>
      </c>
      <c r="I2">
        <f>'B1'!I6</f>
        <v>0</v>
      </c>
      <c r="U2">
        <f>'B1'!U6</f>
        <v>0</v>
      </c>
    </row>
    <row r="3" spans="1:26" ht="409.6" customHeight="1" x14ac:dyDescent="0.3">
      <c r="A3" s="1" t="s">
        <v>955</v>
      </c>
      <c r="C3" s="1" t="s">
        <v>75</v>
      </c>
      <c r="E3" s="1" t="s">
        <v>76</v>
      </c>
      <c r="G3" s="1" t="s">
        <v>77</v>
      </c>
      <c r="I3">
        <f>'B2'!I6</f>
        <v>0</v>
      </c>
      <c r="U3">
        <f>'B2'!U6</f>
        <v>0</v>
      </c>
    </row>
    <row r="4" spans="1:26" ht="409.6" customHeight="1" x14ac:dyDescent="0.3">
      <c r="A4" s="1" t="s">
        <v>956</v>
      </c>
      <c r="C4" s="1" t="s">
        <v>123</v>
      </c>
      <c r="E4" s="1" t="s">
        <v>124</v>
      </c>
      <c r="G4" s="1" t="s">
        <v>125</v>
      </c>
      <c r="I4">
        <f>'B3'!I6</f>
        <v>0</v>
      </c>
      <c r="U4">
        <f>'B3'!U6</f>
        <v>0</v>
      </c>
    </row>
    <row r="5" spans="1:26" ht="409.6" customHeight="1" x14ac:dyDescent="0.3">
      <c r="A5" s="1" t="s">
        <v>957</v>
      </c>
      <c r="C5" s="1" t="s">
        <v>171</v>
      </c>
      <c r="E5" s="1" t="s">
        <v>172</v>
      </c>
      <c r="G5" s="1" t="s">
        <v>173</v>
      </c>
      <c r="I5">
        <f>'B4'!I6</f>
        <v>0</v>
      </c>
      <c r="U5">
        <f>'B4'!U6</f>
        <v>0</v>
      </c>
    </row>
    <row r="6" spans="1:26" ht="409.6" customHeight="1" x14ac:dyDescent="0.3">
      <c r="A6" s="1" t="s">
        <v>958</v>
      </c>
      <c r="C6" s="1" t="s">
        <v>218</v>
      </c>
      <c r="E6" s="1" t="s">
        <v>219</v>
      </c>
      <c r="G6" s="1" t="s">
        <v>220</v>
      </c>
      <c r="I6">
        <f>'B5'!I6</f>
        <v>0</v>
      </c>
      <c r="U6">
        <f>'B5'!U6</f>
        <v>0</v>
      </c>
    </row>
    <row r="7" spans="1:26" ht="409.6" customHeight="1" x14ac:dyDescent="0.3">
      <c r="A7" s="1" t="s">
        <v>959</v>
      </c>
      <c r="C7" s="1" t="s">
        <v>266</v>
      </c>
      <c r="E7" s="1" t="s">
        <v>267</v>
      </c>
      <c r="G7" s="1" t="s">
        <v>268</v>
      </c>
      <c r="I7">
        <f>'B6'!I6</f>
        <v>0</v>
      </c>
      <c r="U7">
        <f>'B6'!U6</f>
        <v>0</v>
      </c>
    </row>
    <row r="8" spans="1:26" ht="409.6" customHeight="1" x14ac:dyDescent="0.3">
      <c r="A8" s="1" t="s">
        <v>960</v>
      </c>
      <c r="C8" s="1" t="s">
        <v>313</v>
      </c>
      <c r="E8" s="1" t="s">
        <v>314</v>
      </c>
      <c r="G8" s="1" t="s">
        <v>315</v>
      </c>
      <c r="I8">
        <f>'B7'!I6</f>
        <v>0</v>
      </c>
      <c r="U8">
        <f>'B7'!U6</f>
        <v>0</v>
      </c>
    </row>
    <row r="9" spans="1:26" ht="409.6" customHeight="1" x14ac:dyDescent="0.3">
      <c r="A9" s="1" t="s">
        <v>961</v>
      </c>
      <c r="C9" s="1" t="s">
        <v>359</v>
      </c>
      <c r="E9" s="1" t="s">
        <v>360</v>
      </c>
      <c r="G9" s="1" t="s">
        <v>361</v>
      </c>
      <c r="I9">
        <f>'B8'!I6</f>
        <v>0</v>
      </c>
      <c r="U9">
        <f>'B8'!U6</f>
        <v>0</v>
      </c>
    </row>
    <row r="10" spans="1:26" ht="409.6" customHeight="1" x14ac:dyDescent="0.3">
      <c r="A10" s="1" t="s">
        <v>962</v>
      </c>
      <c r="C10" s="1" t="s">
        <v>407</v>
      </c>
      <c r="E10" s="1" t="s">
        <v>408</v>
      </c>
      <c r="G10" s="1" t="s">
        <v>409</v>
      </c>
      <c r="I10">
        <f>'B9'!I6</f>
        <v>0</v>
      </c>
      <c r="U10">
        <f>'B9'!U6</f>
        <v>0</v>
      </c>
    </row>
    <row r="11" spans="1:26" ht="409.6" customHeight="1" x14ac:dyDescent="0.3">
      <c r="A11" s="1" t="s">
        <v>963</v>
      </c>
      <c r="C11" s="1" t="s">
        <v>454</v>
      </c>
      <c r="E11" s="1" t="s">
        <v>455</v>
      </c>
      <c r="G11" s="1" t="s">
        <v>456</v>
      </c>
      <c r="I11">
        <f>'B10'!I6</f>
        <v>0</v>
      </c>
      <c r="U11">
        <f>'B10'!U6</f>
        <v>0</v>
      </c>
    </row>
    <row r="12" spans="1:26" x14ac:dyDescent="0.3">
      <c r="I12" t="e">
        <f>[2]B11!I6</f>
        <v>#REF!</v>
      </c>
      <c r="U12" t="e">
        <f>[2]B11!U6</f>
        <v>#REF!</v>
      </c>
    </row>
    <row r="13" spans="1:26" x14ac:dyDescent="0.3">
      <c r="I13" t="e">
        <f>[3]B12!I6</f>
        <v>#REF!</v>
      </c>
      <c r="U13" t="e">
        <f>[3]B12!U6</f>
        <v>#REF!</v>
      </c>
    </row>
    <row r="14" spans="1:26" x14ac:dyDescent="0.3">
      <c r="I14" t="e">
        <f>[4]B13!I6</f>
        <v>#REF!</v>
      </c>
      <c r="U14" t="e">
        <f>[4]B13!U6</f>
        <v>#REF!</v>
      </c>
    </row>
    <row r="15" spans="1:26" x14ac:dyDescent="0.3">
      <c r="I15" t="e">
        <f>[5]B14!I6</f>
        <v>#REF!</v>
      </c>
      <c r="U15" t="e">
        <f>[5]B14!U6</f>
        <v>#REF!</v>
      </c>
    </row>
    <row r="16" spans="1:26" x14ac:dyDescent="0.3">
      <c r="I16" t="e">
        <f>[6]B15!I6</f>
        <v>#REF!</v>
      </c>
      <c r="U16" t="e">
        <f>[6]B15!U6</f>
        <v>#REF!</v>
      </c>
    </row>
    <row r="17" spans="9:21" x14ac:dyDescent="0.3">
      <c r="I17" t="e">
        <f>[7]B16!I6</f>
        <v>#REF!</v>
      </c>
      <c r="U17" t="e">
        <f>[7]B16!U6</f>
        <v>#REF!</v>
      </c>
    </row>
    <row r="18" spans="9:21" x14ac:dyDescent="0.3">
      <c r="I18" t="e">
        <f>[8]B17!I6</f>
        <v>#REF!</v>
      </c>
      <c r="U18" t="e">
        <f>[8]B17!U6</f>
        <v>#REF!</v>
      </c>
    </row>
    <row r="19" spans="9:21" x14ac:dyDescent="0.3">
      <c r="I19" t="e">
        <f>[9]B18!I6</f>
        <v>#REF!</v>
      </c>
      <c r="U19" t="e">
        <f>[9]B18!U6</f>
        <v>#REF!</v>
      </c>
    </row>
    <row r="20" spans="9:21" x14ac:dyDescent="0.3">
      <c r="I20" t="e">
        <f>[10]B19!I6</f>
        <v>#REF!</v>
      </c>
      <c r="U20" t="e">
        <f>[10]B19!U6</f>
        <v>#REF!</v>
      </c>
    </row>
    <row r="21" spans="9:21" x14ac:dyDescent="0.3">
      <c r="I21" t="e">
        <f>[11]B20!I6</f>
        <v>#REF!</v>
      </c>
      <c r="U21" t="e">
        <f>[11]B20!U6</f>
        <v>#REF!</v>
      </c>
    </row>
    <row r="22" spans="9:21" x14ac:dyDescent="0.3">
      <c r="I22" t="e">
        <f>[12]B21!I6</f>
        <v>#REF!</v>
      </c>
      <c r="U22" t="e">
        <f>[12]B21!U6</f>
        <v>#REF!</v>
      </c>
    </row>
    <row r="23" spans="9:21" x14ac:dyDescent="0.3">
      <c r="I23" t="e">
        <f>[13]B22!I6</f>
        <v>#REF!</v>
      </c>
      <c r="U23" t="e">
        <f>[13]B22!U6</f>
        <v>#REF!</v>
      </c>
    </row>
    <row r="24" spans="9:21" x14ac:dyDescent="0.3">
      <c r="I24" t="e">
        <f>[14]B23!I6</f>
        <v>#REF!</v>
      </c>
      <c r="U24" t="e">
        <f>[14]B23!U6</f>
        <v>#REF!</v>
      </c>
    </row>
    <row r="25" spans="9:21" x14ac:dyDescent="0.3">
      <c r="I25" t="e">
        <f>[15]B24!I6</f>
        <v>#REF!</v>
      </c>
      <c r="U25" t="e">
        <f>[15]B24!U6</f>
        <v>#REF!</v>
      </c>
    </row>
    <row r="26" spans="9:21" x14ac:dyDescent="0.3">
      <c r="I26" t="e">
        <f>[16]B25!I6</f>
        <v>#REF!</v>
      </c>
      <c r="U26" t="e">
        <f>[16]B25!U6</f>
        <v>#REF!</v>
      </c>
    </row>
    <row r="27" spans="9:21" x14ac:dyDescent="0.3">
      <c r="I27" t="e">
        <f>[17]B26!I6</f>
        <v>#REF!</v>
      </c>
      <c r="U27" t="e">
        <f>[17]B26!U6</f>
        <v>#REF!</v>
      </c>
    </row>
    <row r="28" spans="9:21" x14ac:dyDescent="0.3">
      <c r="I28" t="e">
        <f>[18]B27!I6</f>
        <v>#REF!</v>
      </c>
      <c r="U28" t="e">
        <f>[18]B27!U6</f>
        <v>#REF!</v>
      </c>
    </row>
    <row r="29" spans="9:21" x14ac:dyDescent="0.3">
      <c r="I29" t="e">
        <f>[19]B28!I6</f>
        <v>#REF!</v>
      </c>
      <c r="U29" t="e">
        <f>[19]B28!U6</f>
        <v>#REF!</v>
      </c>
    </row>
    <row r="30" spans="9:21" x14ac:dyDescent="0.3">
      <c r="I30" t="e">
        <f>[20]B29!I6</f>
        <v>#REF!</v>
      </c>
      <c r="U30" t="e">
        <f>[20]B29!U6</f>
        <v>#REF!</v>
      </c>
    </row>
    <row r="31" spans="9:21" x14ac:dyDescent="0.3">
      <c r="I31" t="e">
        <f>[21]B30!I6</f>
        <v>#REF!</v>
      </c>
      <c r="U31" t="e">
        <f>[21]B30!U6</f>
        <v>#REF!</v>
      </c>
    </row>
    <row r="32" spans="9:21" x14ac:dyDescent="0.3">
      <c r="I32" t="e">
        <f>[22]B31!I6</f>
        <v>#REF!</v>
      </c>
      <c r="U32" t="e">
        <f>[22]B31!U6</f>
        <v>#REF!</v>
      </c>
    </row>
    <row r="33" spans="1:21" x14ac:dyDescent="0.3">
      <c r="I33" t="e">
        <f>[23]B32!I6</f>
        <v>#REF!</v>
      </c>
      <c r="U33" t="e">
        <f>[23]B32!U6</f>
        <v>#REF!</v>
      </c>
    </row>
    <row r="34" spans="1:21" x14ac:dyDescent="0.3">
      <c r="I34" t="e">
        <f>[24]B33!I6</f>
        <v>#REF!</v>
      </c>
      <c r="U34" t="e">
        <f>[24]B33!U6</f>
        <v>#REF!</v>
      </c>
    </row>
    <row r="35" spans="1:21" x14ac:dyDescent="0.3">
      <c r="I35" t="e">
        <f>[25]B34!I6</f>
        <v>#REF!</v>
      </c>
      <c r="U35" t="e">
        <f>[25]B34!U6</f>
        <v>#REF!</v>
      </c>
    </row>
    <row r="36" spans="1:21" x14ac:dyDescent="0.3">
      <c r="I36" t="e">
        <f>[26]B35!I6</f>
        <v>#REF!</v>
      </c>
      <c r="U36" t="e">
        <f>[26]B35!U6</f>
        <v>#REF!</v>
      </c>
    </row>
    <row r="37" spans="1:21" x14ac:dyDescent="0.3">
      <c r="I37" t="e">
        <f>[27]B36!I6</f>
        <v>#REF!</v>
      </c>
      <c r="U37" t="e">
        <f>[27]B36!U6</f>
        <v>#REF!</v>
      </c>
    </row>
    <row r="38" spans="1:21" x14ac:dyDescent="0.3">
      <c r="I38" t="e">
        <f>[28]B37!I6</f>
        <v>#REF!</v>
      </c>
      <c r="U38" t="e">
        <f>[28]B37!U6</f>
        <v>#REF!</v>
      </c>
    </row>
    <row r="39" spans="1:21" x14ac:dyDescent="0.3">
      <c r="I39" t="e">
        <f>[29]B38!I6</f>
        <v>#REF!</v>
      </c>
      <c r="U39" t="e">
        <f>[29]B38!U6</f>
        <v>#REF!</v>
      </c>
    </row>
    <row r="40" spans="1:21" x14ac:dyDescent="0.3">
      <c r="I40" t="e">
        <f>[30]B39!I6</f>
        <v>#REF!</v>
      </c>
      <c r="U40" t="e">
        <f>[30]B39!U6</f>
        <v>#REF!</v>
      </c>
    </row>
    <row r="41" spans="1:21" x14ac:dyDescent="0.3">
      <c r="I41" t="e">
        <f>[31]B40!I6</f>
        <v>#REF!</v>
      </c>
      <c r="U41" t="e">
        <f>[31]B40!U6</f>
        <v>#REF!</v>
      </c>
    </row>
    <row r="42" spans="1:21" x14ac:dyDescent="0.3">
      <c r="I42" t="e">
        <f>[32]B41!I6</f>
        <v>#REF!</v>
      </c>
      <c r="U42" t="e">
        <f>[32]B41!U6</f>
        <v>#REF!</v>
      </c>
    </row>
    <row r="43" spans="1:21" x14ac:dyDescent="0.3">
      <c r="I43" t="e">
        <f>[33]B42!I6</f>
        <v>#REF!</v>
      </c>
      <c r="U43" t="e">
        <f>[33]B42!U6</f>
        <v>#REF!</v>
      </c>
    </row>
    <row r="44" spans="1:21" x14ac:dyDescent="0.3">
      <c r="I44" t="e">
        <f>[34]B43!I6</f>
        <v>#REF!</v>
      </c>
      <c r="U44" t="e">
        <f>[34]B43!U6</f>
        <v>#REF!</v>
      </c>
    </row>
    <row r="45" spans="1:21" x14ac:dyDescent="0.3">
      <c r="I45" t="e">
        <f>[35]B44!I6</f>
        <v>#REF!</v>
      </c>
      <c r="U45" t="e">
        <f>[35]B44!U6</f>
        <v>#REF!</v>
      </c>
    </row>
    <row r="46" spans="1:21" ht="409.6" customHeight="1" x14ac:dyDescent="0.3">
      <c r="A46" s="1" t="s">
        <v>964</v>
      </c>
      <c r="C46" s="1" t="s">
        <v>502</v>
      </c>
      <c r="E46" s="1" t="s">
        <v>503</v>
      </c>
      <c r="G46" s="1" t="s">
        <v>504</v>
      </c>
      <c r="I46">
        <f>'B45'!I6</f>
        <v>0</v>
      </c>
      <c r="U46">
        <f>'B45'!U6</f>
        <v>0</v>
      </c>
    </row>
    <row r="47" spans="1:21" ht="409.6" customHeight="1" x14ac:dyDescent="0.3">
      <c r="A47" s="1" t="s">
        <v>965</v>
      </c>
      <c r="C47" s="1" t="s">
        <v>547</v>
      </c>
      <c r="E47" s="1" t="s">
        <v>548</v>
      </c>
      <c r="G47" s="1" t="s">
        <v>549</v>
      </c>
      <c r="I47">
        <f>'B46'!I6</f>
        <v>0</v>
      </c>
      <c r="U47">
        <f>'B46'!U6</f>
        <v>0</v>
      </c>
    </row>
    <row r="48" spans="1:21" ht="409.6" customHeight="1" x14ac:dyDescent="0.3">
      <c r="A48" s="1" t="s">
        <v>966</v>
      </c>
      <c r="C48" s="1" t="s">
        <v>589</v>
      </c>
      <c r="E48" s="1" t="s">
        <v>590</v>
      </c>
      <c r="G48" s="1" t="s">
        <v>591</v>
      </c>
      <c r="I48">
        <f>'B47'!I6</f>
        <v>0</v>
      </c>
      <c r="U48">
        <f>'B47'!U6</f>
        <v>0</v>
      </c>
    </row>
    <row r="49" spans="1:21" ht="409.6" customHeight="1" x14ac:dyDescent="0.3">
      <c r="A49" s="1" t="s">
        <v>967</v>
      </c>
      <c r="C49" s="1" t="s">
        <v>634</v>
      </c>
      <c r="E49" s="1" t="s">
        <v>635</v>
      </c>
      <c r="G49" s="1" t="s">
        <v>636</v>
      </c>
      <c r="I49">
        <f>'B48'!I6</f>
        <v>0</v>
      </c>
      <c r="U49">
        <f>'B48'!U6</f>
        <v>0</v>
      </c>
    </row>
    <row r="50" spans="1:21" ht="409.6" customHeight="1" x14ac:dyDescent="0.3">
      <c r="A50" s="1" t="s">
        <v>968</v>
      </c>
      <c r="C50" s="1" t="s">
        <v>678</v>
      </c>
      <c r="E50" s="1" t="s">
        <v>679</v>
      </c>
      <c r="G50" s="1" t="s">
        <v>680</v>
      </c>
      <c r="I50">
        <f>'B49'!I6</f>
        <v>0</v>
      </c>
      <c r="U50">
        <f>'B49'!U6</f>
        <v>0</v>
      </c>
    </row>
    <row r="51" spans="1:21" ht="409.6" customHeight="1" x14ac:dyDescent="0.3">
      <c r="A51" s="1" t="s">
        <v>969</v>
      </c>
      <c r="C51" s="1" t="s">
        <v>723</v>
      </c>
      <c r="E51" s="1" t="s">
        <v>724</v>
      </c>
      <c r="G51" s="1" t="s">
        <v>725</v>
      </c>
      <c r="I51">
        <f>'B50'!I6</f>
        <v>0</v>
      </c>
      <c r="U51">
        <f>'B50'!U6</f>
        <v>0</v>
      </c>
    </row>
    <row r="52" spans="1:21" ht="409.6" customHeight="1" x14ac:dyDescent="0.3">
      <c r="A52" s="1" t="s">
        <v>970</v>
      </c>
      <c r="C52" s="1" t="s">
        <v>762</v>
      </c>
      <c r="E52" s="1" t="s">
        <v>763</v>
      </c>
      <c r="G52" s="1" t="s">
        <v>764</v>
      </c>
      <c r="I52">
        <f>'B51'!I6</f>
        <v>0</v>
      </c>
      <c r="U52">
        <f>'B51'!U6</f>
        <v>0</v>
      </c>
    </row>
    <row r="53" spans="1:21" ht="409.6" customHeight="1" x14ac:dyDescent="0.3">
      <c r="A53" s="1" t="s">
        <v>971</v>
      </c>
      <c r="C53" s="1" t="s">
        <v>801</v>
      </c>
      <c r="E53" s="1" t="s">
        <v>802</v>
      </c>
      <c r="G53" s="1" t="s">
        <v>803</v>
      </c>
      <c r="I53">
        <f>'B52'!I6</f>
        <v>0</v>
      </c>
      <c r="U53">
        <f>'B52'!U6</f>
        <v>0</v>
      </c>
    </row>
    <row r="54" spans="1:21" ht="409.6" customHeight="1" x14ac:dyDescent="0.3">
      <c r="A54" s="1" t="s">
        <v>972</v>
      </c>
      <c r="C54" s="1" t="s">
        <v>847</v>
      </c>
      <c r="E54" s="1" t="s">
        <v>848</v>
      </c>
      <c r="G54" s="1" t="s">
        <v>849</v>
      </c>
      <c r="I54">
        <f>'B53'!I6</f>
        <v>0</v>
      </c>
      <c r="U54">
        <f>'B53'!U6</f>
        <v>0</v>
      </c>
    </row>
    <row r="55" spans="1:21" ht="409.6" customHeight="1" x14ac:dyDescent="0.3">
      <c r="A55" s="1" t="s">
        <v>973</v>
      </c>
      <c r="C55" s="1" t="s">
        <v>921</v>
      </c>
      <c r="E55" s="1" t="s">
        <v>922</v>
      </c>
      <c r="G55" s="1" t="s">
        <v>923</v>
      </c>
      <c r="I55">
        <f>'B54'!I6</f>
        <v>0</v>
      </c>
      <c r="U55">
        <f>'B54'!U6</f>
        <v>0</v>
      </c>
    </row>
    <row r="56" spans="1:21" ht="28.8" customHeight="1" x14ac:dyDescent="0.3">
      <c r="A56" s="1" t="s">
        <v>974</v>
      </c>
      <c r="C56" s="1" t="s">
        <v>1</v>
      </c>
      <c r="I56">
        <f>'B55'!I6</f>
        <v>0</v>
      </c>
      <c r="U56">
        <f>'B55'!U6</f>
        <v>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A00-000000000000}">
      <formula1>"High Correct,Medium Correct,Low Correct,High Maybe,Medium Maybe,Low Maybe,Low Incorrect,Medium Incorrect,High Incorrect,N/A"</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409.6" customHeight="1" x14ac:dyDescent="0.3">
      <c r="A2" s="1" t="s">
        <v>954</v>
      </c>
      <c r="C2" s="1" t="s">
        <v>20</v>
      </c>
      <c r="E2" s="1" t="s">
        <v>21</v>
      </c>
      <c r="G2" s="1" t="s">
        <v>22</v>
      </c>
      <c r="I2">
        <f>'B1'!I7</f>
        <v>0</v>
      </c>
      <c r="U2">
        <f>'B1'!U7</f>
        <v>0</v>
      </c>
    </row>
    <row r="3" spans="1:26" ht="409.6" customHeight="1" x14ac:dyDescent="0.3">
      <c r="A3" s="1" t="s">
        <v>955</v>
      </c>
      <c r="C3" s="1" t="s">
        <v>78</v>
      </c>
      <c r="E3" s="1" t="s">
        <v>79</v>
      </c>
      <c r="G3" s="1" t="s">
        <v>80</v>
      </c>
      <c r="I3">
        <f>'B2'!I7</f>
        <v>0</v>
      </c>
      <c r="U3">
        <f>'B2'!U7</f>
        <v>0</v>
      </c>
    </row>
    <row r="4" spans="1:26" ht="409.6" customHeight="1" x14ac:dyDescent="0.3">
      <c r="A4" s="1" t="s">
        <v>956</v>
      </c>
      <c r="C4" s="1" t="s">
        <v>126</v>
      </c>
      <c r="E4" s="1" t="s">
        <v>127</v>
      </c>
      <c r="G4" s="1" t="s">
        <v>128</v>
      </c>
      <c r="I4">
        <f>'B3'!I7</f>
        <v>0</v>
      </c>
      <c r="U4">
        <f>'B3'!U7</f>
        <v>0</v>
      </c>
    </row>
    <row r="5" spans="1:26" ht="409.6" customHeight="1" x14ac:dyDescent="0.3">
      <c r="A5" s="1" t="s">
        <v>957</v>
      </c>
      <c r="C5" s="1" t="s">
        <v>174</v>
      </c>
      <c r="E5" s="1" t="s">
        <v>175</v>
      </c>
      <c r="G5" s="1" t="s">
        <v>176</v>
      </c>
      <c r="I5">
        <f>'B4'!I7</f>
        <v>0</v>
      </c>
      <c r="U5">
        <f>'B4'!U7</f>
        <v>0</v>
      </c>
    </row>
    <row r="6" spans="1:26" ht="409.6" customHeight="1" x14ac:dyDescent="0.3">
      <c r="A6" s="1" t="s">
        <v>958</v>
      </c>
      <c r="C6" s="1" t="s">
        <v>221</v>
      </c>
      <c r="E6" s="1" t="s">
        <v>222</v>
      </c>
      <c r="G6" s="1" t="s">
        <v>223</v>
      </c>
      <c r="I6">
        <f>'B5'!I7</f>
        <v>0</v>
      </c>
      <c r="U6">
        <f>'B5'!U7</f>
        <v>0</v>
      </c>
    </row>
    <row r="7" spans="1:26" ht="409.6" customHeight="1" x14ac:dyDescent="0.3">
      <c r="A7" s="1" t="s">
        <v>959</v>
      </c>
      <c r="C7" s="1" t="s">
        <v>269</v>
      </c>
      <c r="E7" s="1" t="s">
        <v>270</v>
      </c>
      <c r="G7" s="1" t="s">
        <v>271</v>
      </c>
      <c r="I7">
        <f>'B6'!I7</f>
        <v>0</v>
      </c>
      <c r="U7">
        <f>'B6'!U7</f>
        <v>0</v>
      </c>
    </row>
    <row r="8" spans="1:26" ht="409.6" customHeight="1" x14ac:dyDescent="0.3">
      <c r="A8" s="1" t="s">
        <v>960</v>
      </c>
      <c r="C8" s="1" t="s">
        <v>316</v>
      </c>
      <c r="E8" s="1" t="s">
        <v>317</v>
      </c>
      <c r="G8" s="1" t="s">
        <v>318</v>
      </c>
      <c r="I8">
        <f>'B7'!I7</f>
        <v>0</v>
      </c>
      <c r="U8">
        <f>'B7'!U7</f>
        <v>0</v>
      </c>
    </row>
    <row r="9" spans="1:26" ht="409.6" customHeight="1" x14ac:dyDescent="0.3">
      <c r="A9" s="1" t="s">
        <v>961</v>
      </c>
      <c r="C9" s="1" t="s">
        <v>362</v>
      </c>
      <c r="E9" s="1" t="s">
        <v>363</v>
      </c>
      <c r="G9" s="1" t="s">
        <v>364</v>
      </c>
      <c r="I9">
        <f>'B8'!I7</f>
        <v>0</v>
      </c>
      <c r="U9">
        <f>'B8'!U7</f>
        <v>0</v>
      </c>
    </row>
    <row r="10" spans="1:26" ht="409.6" customHeight="1" x14ac:dyDescent="0.3">
      <c r="A10" s="1" t="s">
        <v>962</v>
      </c>
      <c r="C10" s="1" t="s">
        <v>410</v>
      </c>
      <c r="E10" s="1" t="s">
        <v>411</v>
      </c>
      <c r="G10" s="1" t="s">
        <v>412</v>
      </c>
      <c r="I10">
        <f>'B9'!I7</f>
        <v>0</v>
      </c>
      <c r="U10">
        <f>'B9'!U7</f>
        <v>0</v>
      </c>
    </row>
    <row r="11" spans="1:26" ht="409.6" customHeight="1" x14ac:dyDescent="0.3">
      <c r="A11" s="1" t="s">
        <v>963</v>
      </c>
      <c r="C11" s="1" t="s">
        <v>457</v>
      </c>
      <c r="E11" s="1" t="s">
        <v>458</v>
      </c>
      <c r="G11" s="1" t="s">
        <v>459</v>
      </c>
      <c r="I11">
        <f>'B10'!I7</f>
        <v>0</v>
      </c>
      <c r="U11">
        <f>'B10'!U7</f>
        <v>0</v>
      </c>
    </row>
    <row r="12" spans="1:26" x14ac:dyDescent="0.3">
      <c r="I12" t="e">
        <f>[2]B11!I7</f>
        <v>#REF!</v>
      </c>
      <c r="U12" t="e">
        <f>[2]B11!U7</f>
        <v>#REF!</v>
      </c>
    </row>
    <row r="13" spans="1:26" x14ac:dyDescent="0.3">
      <c r="I13" t="e">
        <f>[3]B12!I7</f>
        <v>#REF!</v>
      </c>
      <c r="U13" t="e">
        <f>[3]B12!U7</f>
        <v>#REF!</v>
      </c>
    </row>
    <row r="14" spans="1:26" x14ac:dyDescent="0.3">
      <c r="I14" t="e">
        <f>[4]B13!I7</f>
        <v>#REF!</v>
      </c>
      <c r="U14" t="e">
        <f>[4]B13!U7</f>
        <v>#REF!</v>
      </c>
    </row>
    <row r="15" spans="1:26" x14ac:dyDescent="0.3">
      <c r="I15" t="e">
        <f>[5]B14!I7</f>
        <v>#REF!</v>
      </c>
      <c r="U15" t="e">
        <f>[5]B14!U7</f>
        <v>#REF!</v>
      </c>
    </row>
    <row r="16" spans="1:26" x14ac:dyDescent="0.3">
      <c r="I16" t="e">
        <f>[6]B15!I7</f>
        <v>#REF!</v>
      </c>
      <c r="U16" t="e">
        <f>[6]B15!U7</f>
        <v>#REF!</v>
      </c>
    </row>
    <row r="17" spans="9:21" x14ac:dyDescent="0.3">
      <c r="I17" t="e">
        <f>[7]B16!I7</f>
        <v>#REF!</v>
      </c>
      <c r="U17" t="e">
        <f>[7]B16!U7</f>
        <v>#REF!</v>
      </c>
    </row>
    <row r="18" spans="9:21" x14ac:dyDescent="0.3">
      <c r="I18" t="e">
        <f>[8]B17!I7</f>
        <v>#REF!</v>
      </c>
      <c r="U18" t="e">
        <f>[8]B17!U7</f>
        <v>#REF!</v>
      </c>
    </row>
    <row r="19" spans="9:21" x14ac:dyDescent="0.3">
      <c r="I19" t="e">
        <f>[9]B18!I7</f>
        <v>#REF!</v>
      </c>
      <c r="U19" t="e">
        <f>[9]B18!U7</f>
        <v>#REF!</v>
      </c>
    </row>
    <row r="20" spans="9:21" x14ac:dyDescent="0.3">
      <c r="I20" t="e">
        <f>[10]B19!I7</f>
        <v>#REF!</v>
      </c>
      <c r="U20" t="e">
        <f>[10]B19!U7</f>
        <v>#REF!</v>
      </c>
    </row>
    <row r="21" spans="9:21" x14ac:dyDescent="0.3">
      <c r="I21" t="e">
        <f>[11]B20!I7</f>
        <v>#REF!</v>
      </c>
      <c r="U21" t="e">
        <f>[11]B20!U7</f>
        <v>#REF!</v>
      </c>
    </row>
    <row r="22" spans="9:21" x14ac:dyDescent="0.3">
      <c r="I22" t="e">
        <f>[12]B21!I7</f>
        <v>#REF!</v>
      </c>
      <c r="U22" t="e">
        <f>[12]B21!U7</f>
        <v>#REF!</v>
      </c>
    </row>
    <row r="23" spans="9:21" x14ac:dyDescent="0.3">
      <c r="I23" t="e">
        <f>[13]B22!I7</f>
        <v>#REF!</v>
      </c>
      <c r="U23" t="e">
        <f>[13]B22!U7</f>
        <v>#REF!</v>
      </c>
    </row>
    <row r="24" spans="9:21" x14ac:dyDescent="0.3">
      <c r="I24" t="e">
        <f>[14]B23!I7</f>
        <v>#REF!</v>
      </c>
      <c r="U24" t="e">
        <f>[14]B23!U7</f>
        <v>#REF!</v>
      </c>
    </row>
    <row r="25" spans="9:21" x14ac:dyDescent="0.3">
      <c r="I25" t="e">
        <f>[15]B24!I7</f>
        <v>#REF!</v>
      </c>
      <c r="U25" t="e">
        <f>[15]B24!U7</f>
        <v>#REF!</v>
      </c>
    </row>
    <row r="26" spans="9:21" x14ac:dyDescent="0.3">
      <c r="I26" t="e">
        <f>[16]B25!I7</f>
        <v>#REF!</v>
      </c>
      <c r="U26" t="e">
        <f>[16]B25!U7</f>
        <v>#REF!</v>
      </c>
    </row>
    <row r="27" spans="9:21" x14ac:dyDescent="0.3">
      <c r="I27" t="e">
        <f>[17]B26!I7</f>
        <v>#REF!</v>
      </c>
      <c r="U27" t="e">
        <f>[17]B26!U7</f>
        <v>#REF!</v>
      </c>
    </row>
    <row r="28" spans="9:21" x14ac:dyDescent="0.3">
      <c r="I28" t="e">
        <f>[18]B27!I7</f>
        <v>#REF!</v>
      </c>
      <c r="U28" t="e">
        <f>[18]B27!U7</f>
        <v>#REF!</v>
      </c>
    </row>
    <row r="29" spans="9:21" x14ac:dyDescent="0.3">
      <c r="I29" t="e">
        <f>[19]B28!I7</f>
        <v>#REF!</v>
      </c>
      <c r="U29" t="e">
        <f>[19]B28!U7</f>
        <v>#REF!</v>
      </c>
    </row>
    <row r="30" spans="9:21" x14ac:dyDescent="0.3">
      <c r="I30" t="e">
        <f>[20]B29!I7</f>
        <v>#REF!</v>
      </c>
      <c r="U30" t="e">
        <f>[20]B29!U7</f>
        <v>#REF!</v>
      </c>
    </row>
    <row r="31" spans="9:21" x14ac:dyDescent="0.3">
      <c r="I31" t="e">
        <f>[21]B30!I7</f>
        <v>#REF!</v>
      </c>
      <c r="U31" t="e">
        <f>[21]B30!U7</f>
        <v>#REF!</v>
      </c>
    </row>
    <row r="32" spans="9:21" x14ac:dyDescent="0.3">
      <c r="I32" t="e">
        <f>[22]B31!I7</f>
        <v>#REF!</v>
      </c>
      <c r="U32" t="e">
        <f>[22]B31!U7</f>
        <v>#REF!</v>
      </c>
    </row>
    <row r="33" spans="1:21" x14ac:dyDescent="0.3">
      <c r="I33" t="e">
        <f>[23]B32!I7</f>
        <v>#REF!</v>
      </c>
      <c r="U33" t="e">
        <f>[23]B32!U7</f>
        <v>#REF!</v>
      </c>
    </row>
    <row r="34" spans="1:21" x14ac:dyDescent="0.3">
      <c r="I34" t="e">
        <f>[24]B33!I7</f>
        <v>#REF!</v>
      </c>
      <c r="U34" t="e">
        <f>[24]B33!U7</f>
        <v>#REF!</v>
      </c>
    </row>
    <row r="35" spans="1:21" x14ac:dyDescent="0.3">
      <c r="I35" t="e">
        <f>[25]B34!I7</f>
        <v>#REF!</v>
      </c>
      <c r="U35" t="e">
        <f>[25]B34!U7</f>
        <v>#REF!</v>
      </c>
    </row>
    <row r="36" spans="1:21" x14ac:dyDescent="0.3">
      <c r="I36" t="e">
        <f>[26]B35!I7</f>
        <v>#REF!</v>
      </c>
      <c r="U36" t="e">
        <f>[26]B35!U7</f>
        <v>#REF!</v>
      </c>
    </row>
    <row r="37" spans="1:21" x14ac:dyDescent="0.3">
      <c r="I37" t="e">
        <f>[27]B36!I7</f>
        <v>#REF!</v>
      </c>
      <c r="U37" t="e">
        <f>[27]B36!U7</f>
        <v>#REF!</v>
      </c>
    </row>
    <row r="38" spans="1:21" x14ac:dyDescent="0.3">
      <c r="I38" t="e">
        <f>[28]B37!I7</f>
        <v>#REF!</v>
      </c>
      <c r="U38" t="e">
        <f>[28]B37!U7</f>
        <v>#REF!</v>
      </c>
    </row>
    <row r="39" spans="1:21" x14ac:dyDescent="0.3">
      <c r="I39" t="e">
        <f>[29]B38!I7</f>
        <v>#REF!</v>
      </c>
      <c r="U39" t="e">
        <f>[29]B38!U7</f>
        <v>#REF!</v>
      </c>
    </row>
    <row r="40" spans="1:21" x14ac:dyDescent="0.3">
      <c r="I40" t="e">
        <f>[30]B39!I7</f>
        <v>#REF!</v>
      </c>
      <c r="U40" t="e">
        <f>[30]B39!U7</f>
        <v>#REF!</v>
      </c>
    </row>
    <row r="41" spans="1:21" x14ac:dyDescent="0.3">
      <c r="I41" t="e">
        <f>[31]B40!I7</f>
        <v>#REF!</v>
      </c>
      <c r="U41" t="e">
        <f>[31]B40!U7</f>
        <v>#REF!</v>
      </c>
    </row>
    <row r="42" spans="1:21" x14ac:dyDescent="0.3">
      <c r="I42" t="e">
        <f>[32]B41!I7</f>
        <v>#REF!</v>
      </c>
      <c r="U42" t="e">
        <f>[32]B41!U7</f>
        <v>#REF!</v>
      </c>
    </row>
    <row r="43" spans="1:21" x14ac:dyDescent="0.3">
      <c r="I43" t="e">
        <f>[33]B42!I7</f>
        <v>#REF!</v>
      </c>
      <c r="U43" t="e">
        <f>[33]B42!U7</f>
        <v>#REF!</v>
      </c>
    </row>
    <row r="44" spans="1:21" x14ac:dyDescent="0.3">
      <c r="I44" t="e">
        <f>[34]B43!I7</f>
        <v>#REF!</v>
      </c>
      <c r="U44" t="e">
        <f>[34]B43!U7</f>
        <v>#REF!</v>
      </c>
    </row>
    <row r="45" spans="1:21" x14ac:dyDescent="0.3">
      <c r="I45" t="e">
        <f>[35]B44!I7</f>
        <v>#REF!</v>
      </c>
      <c r="U45" t="e">
        <f>[35]B44!U7</f>
        <v>#REF!</v>
      </c>
    </row>
    <row r="46" spans="1:21" ht="28.8" customHeight="1" x14ac:dyDescent="0.3">
      <c r="A46" s="1" t="s">
        <v>964</v>
      </c>
      <c r="C46" s="1" t="s">
        <v>1</v>
      </c>
      <c r="I46">
        <f>'B45'!I7</f>
        <v>0</v>
      </c>
      <c r="U46">
        <f>'B45'!U7</f>
        <v>0</v>
      </c>
    </row>
    <row r="47" spans="1:21" ht="28.8" customHeight="1" x14ac:dyDescent="0.3">
      <c r="A47" s="1" t="s">
        <v>965</v>
      </c>
      <c r="C47" s="1" t="s">
        <v>1</v>
      </c>
      <c r="I47">
        <f>'B46'!I7</f>
        <v>0</v>
      </c>
      <c r="U47">
        <f>'B46'!U7</f>
        <v>0</v>
      </c>
    </row>
    <row r="48" spans="1:21" ht="28.8" customHeight="1" x14ac:dyDescent="0.3">
      <c r="A48" s="1" t="s">
        <v>966</v>
      </c>
      <c r="C48" s="1" t="s">
        <v>1</v>
      </c>
      <c r="I48">
        <f>'B47'!I7</f>
        <v>0</v>
      </c>
      <c r="U48">
        <f>'B47'!U7</f>
        <v>0</v>
      </c>
    </row>
    <row r="49" spans="1:21" ht="28.8" customHeight="1" x14ac:dyDescent="0.3">
      <c r="A49" s="1" t="s">
        <v>967</v>
      </c>
      <c r="C49" s="1" t="s">
        <v>1</v>
      </c>
      <c r="I49">
        <f>'B48'!I7</f>
        <v>0</v>
      </c>
      <c r="U49">
        <f>'B48'!U7</f>
        <v>0</v>
      </c>
    </row>
    <row r="50" spans="1:21" ht="28.8" customHeight="1" x14ac:dyDescent="0.3">
      <c r="A50" s="1" t="s">
        <v>968</v>
      </c>
      <c r="C50" s="1" t="s">
        <v>1</v>
      </c>
      <c r="I50">
        <f>'B49'!I7</f>
        <v>0</v>
      </c>
      <c r="U50">
        <f>'B49'!U7</f>
        <v>0</v>
      </c>
    </row>
    <row r="51" spans="1:21" ht="28.8" customHeight="1" x14ac:dyDescent="0.3">
      <c r="A51" s="1" t="s">
        <v>969</v>
      </c>
      <c r="C51" s="1" t="s">
        <v>1</v>
      </c>
      <c r="I51">
        <f>'B50'!I7</f>
        <v>0</v>
      </c>
      <c r="U51">
        <f>'B50'!U7</f>
        <v>0</v>
      </c>
    </row>
    <row r="52" spans="1:21" ht="28.8" customHeight="1" x14ac:dyDescent="0.3">
      <c r="A52" s="1" t="s">
        <v>970</v>
      </c>
      <c r="C52" s="1" t="s">
        <v>1</v>
      </c>
      <c r="I52">
        <f>'B51'!I7</f>
        <v>0</v>
      </c>
      <c r="U52">
        <f>'B51'!U7</f>
        <v>0</v>
      </c>
    </row>
    <row r="53" spans="1:21" ht="409.6" customHeight="1" x14ac:dyDescent="0.3">
      <c r="A53" s="1" t="s">
        <v>971</v>
      </c>
      <c r="C53" s="1" t="s">
        <v>804</v>
      </c>
      <c r="E53" s="1" t="s">
        <v>805</v>
      </c>
      <c r="G53" s="1" t="s">
        <v>806</v>
      </c>
      <c r="I53">
        <f>'B52'!I7</f>
        <v>0</v>
      </c>
      <c r="U53">
        <f>'B52'!U7</f>
        <v>0</v>
      </c>
    </row>
    <row r="54" spans="1:21" ht="409.6" customHeight="1" x14ac:dyDescent="0.3">
      <c r="A54" s="1" t="s">
        <v>972</v>
      </c>
      <c r="C54" s="1" t="s">
        <v>850</v>
      </c>
      <c r="E54" s="1" t="s">
        <v>851</v>
      </c>
      <c r="G54" s="1" t="s">
        <v>852</v>
      </c>
      <c r="I54">
        <f>'B53'!I7</f>
        <v>0</v>
      </c>
      <c r="U54">
        <f>'B53'!U7</f>
        <v>0</v>
      </c>
    </row>
    <row r="55" spans="1:21" ht="28.8" customHeight="1" x14ac:dyDescent="0.3">
      <c r="A55" s="1" t="s">
        <v>973</v>
      </c>
      <c r="C55" s="1" t="s">
        <v>1</v>
      </c>
      <c r="I55">
        <f>'B54'!I7</f>
        <v>0</v>
      </c>
      <c r="U55">
        <f>'B54'!U7</f>
        <v>0</v>
      </c>
    </row>
    <row r="56" spans="1:21" ht="28.8" customHeight="1" x14ac:dyDescent="0.3">
      <c r="A56" s="1" t="s">
        <v>974</v>
      </c>
      <c r="C56" s="1" t="s">
        <v>1</v>
      </c>
      <c r="I56">
        <f>'B55'!I7</f>
        <v>0</v>
      </c>
      <c r="U56">
        <f>'B55'!U7</f>
        <v>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B00-000000000000}">
      <formula1>"High Correct,Medium Correct,Low Correct,High Maybe,Medium Maybe,Low Maybe,Low Incorrect,Medium Incorrect,High Incorrect,N/A"</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345.6" customHeight="1" x14ac:dyDescent="0.3">
      <c r="A2" s="1" t="s">
        <v>954</v>
      </c>
      <c r="C2" s="1" t="s">
        <v>24</v>
      </c>
      <c r="E2" s="1" t="s">
        <v>25</v>
      </c>
      <c r="G2" s="1" t="s">
        <v>26</v>
      </c>
      <c r="I2">
        <f>'B1'!I8</f>
        <v>0</v>
      </c>
      <c r="U2">
        <f>'B1'!U8</f>
        <v>0</v>
      </c>
    </row>
    <row r="3" spans="1:26" ht="409.6" customHeight="1" x14ac:dyDescent="0.3">
      <c r="A3" s="1" t="s">
        <v>955</v>
      </c>
      <c r="C3" s="1" t="s">
        <v>81</v>
      </c>
      <c r="E3" s="1" t="s">
        <v>82</v>
      </c>
      <c r="G3" s="1" t="s">
        <v>83</v>
      </c>
      <c r="I3">
        <f>'B2'!I8</f>
        <v>0</v>
      </c>
      <c r="U3">
        <f>'B2'!U8</f>
        <v>0</v>
      </c>
    </row>
    <row r="4" spans="1:26" ht="388.8" customHeight="1" x14ac:dyDescent="0.3">
      <c r="A4" s="1" t="s">
        <v>956</v>
      </c>
      <c r="C4" s="1" t="s">
        <v>129</v>
      </c>
      <c r="E4" s="1" t="s">
        <v>130</v>
      </c>
      <c r="G4" s="1" t="s">
        <v>131</v>
      </c>
      <c r="I4">
        <f>'B3'!I8</f>
        <v>0</v>
      </c>
      <c r="U4">
        <f>'B3'!U8</f>
        <v>0</v>
      </c>
    </row>
    <row r="5" spans="1:26" ht="409.6" customHeight="1" x14ac:dyDescent="0.3">
      <c r="A5" s="1" t="s">
        <v>957</v>
      </c>
      <c r="C5" s="1" t="s">
        <v>177</v>
      </c>
      <c r="E5" s="1" t="s">
        <v>178</v>
      </c>
      <c r="G5" s="1" t="s">
        <v>179</v>
      </c>
      <c r="I5">
        <f>'B4'!I8</f>
        <v>0</v>
      </c>
      <c r="U5">
        <f>'B4'!U8</f>
        <v>0</v>
      </c>
    </row>
    <row r="6" spans="1:26" ht="409.6" customHeight="1" x14ac:dyDescent="0.3">
      <c r="A6" s="1" t="s">
        <v>958</v>
      </c>
      <c r="C6" s="1" t="s">
        <v>224</v>
      </c>
      <c r="E6" s="1" t="s">
        <v>225</v>
      </c>
      <c r="G6" s="1" t="s">
        <v>226</v>
      </c>
      <c r="I6">
        <f>'B5'!I8</f>
        <v>0</v>
      </c>
      <c r="U6">
        <f>'B5'!U8</f>
        <v>0</v>
      </c>
    </row>
    <row r="7" spans="1:26" ht="409.6" customHeight="1" x14ac:dyDescent="0.3">
      <c r="A7" s="1" t="s">
        <v>959</v>
      </c>
      <c r="C7" s="1" t="s">
        <v>272</v>
      </c>
      <c r="E7" s="1" t="s">
        <v>273</v>
      </c>
      <c r="G7" s="1" t="s">
        <v>274</v>
      </c>
      <c r="I7">
        <f>'B6'!I8</f>
        <v>0</v>
      </c>
      <c r="U7">
        <f>'B6'!U8</f>
        <v>0</v>
      </c>
    </row>
    <row r="8" spans="1:26" ht="409.6" customHeight="1" x14ac:dyDescent="0.3">
      <c r="A8" s="1" t="s">
        <v>960</v>
      </c>
      <c r="C8" s="1" t="s">
        <v>319</v>
      </c>
      <c r="E8" s="1" t="s">
        <v>320</v>
      </c>
      <c r="G8" s="1" t="s">
        <v>321</v>
      </c>
      <c r="I8">
        <f>'B7'!I8</f>
        <v>0</v>
      </c>
      <c r="U8">
        <f>'B7'!U8</f>
        <v>0</v>
      </c>
    </row>
    <row r="9" spans="1:26" ht="409.6" customHeight="1" x14ac:dyDescent="0.3">
      <c r="A9" s="1" t="s">
        <v>961</v>
      </c>
      <c r="C9" s="1" t="s">
        <v>365</v>
      </c>
      <c r="E9" s="1" t="s">
        <v>366</v>
      </c>
      <c r="G9" s="1" t="s">
        <v>367</v>
      </c>
      <c r="I9">
        <f>'B8'!I8</f>
        <v>0</v>
      </c>
      <c r="U9">
        <f>'B8'!U8</f>
        <v>0</v>
      </c>
    </row>
    <row r="10" spans="1:26" ht="409.6" customHeight="1" x14ac:dyDescent="0.3">
      <c r="A10" s="1" t="s">
        <v>962</v>
      </c>
      <c r="C10" s="1" t="s">
        <v>413</v>
      </c>
      <c r="E10" s="1" t="s">
        <v>414</v>
      </c>
      <c r="G10" s="1" t="s">
        <v>415</v>
      </c>
      <c r="I10">
        <f>'B9'!I8</f>
        <v>0</v>
      </c>
      <c r="U10">
        <f>'B9'!U8</f>
        <v>0</v>
      </c>
    </row>
    <row r="11" spans="1:26" ht="409.6" customHeight="1" x14ac:dyDescent="0.3">
      <c r="A11" s="1" t="s">
        <v>963</v>
      </c>
      <c r="C11" s="1" t="s">
        <v>460</v>
      </c>
      <c r="E11" s="1" t="s">
        <v>461</v>
      </c>
      <c r="G11" s="1" t="s">
        <v>462</v>
      </c>
      <c r="I11">
        <f>'B10'!I8</f>
        <v>0</v>
      </c>
      <c r="U11">
        <f>'B10'!U8</f>
        <v>0</v>
      </c>
    </row>
    <row r="12" spans="1:26" x14ac:dyDescent="0.3">
      <c r="I12" t="e">
        <f>[2]B11!I8</f>
        <v>#REF!</v>
      </c>
      <c r="U12" t="e">
        <f>[2]B11!U8</f>
        <v>#REF!</v>
      </c>
    </row>
    <row r="13" spans="1:26" x14ac:dyDescent="0.3">
      <c r="I13" t="e">
        <f>[3]B12!I8</f>
        <v>#REF!</v>
      </c>
      <c r="U13" t="e">
        <f>[3]B12!U8</f>
        <v>#REF!</v>
      </c>
    </row>
    <row r="14" spans="1:26" x14ac:dyDescent="0.3">
      <c r="I14" t="e">
        <f>[4]B13!I8</f>
        <v>#REF!</v>
      </c>
      <c r="U14" t="e">
        <f>[4]B13!U8</f>
        <v>#REF!</v>
      </c>
    </row>
    <row r="15" spans="1:26" x14ac:dyDescent="0.3">
      <c r="I15" t="e">
        <f>[5]B14!I8</f>
        <v>#REF!</v>
      </c>
      <c r="U15" t="e">
        <f>[5]B14!U8</f>
        <v>#REF!</v>
      </c>
    </row>
    <row r="16" spans="1:26" x14ac:dyDescent="0.3">
      <c r="I16" t="e">
        <f>[6]B15!I8</f>
        <v>#REF!</v>
      </c>
      <c r="U16" t="e">
        <f>[6]B15!U8</f>
        <v>#REF!</v>
      </c>
    </row>
    <row r="17" spans="9:21" x14ac:dyDescent="0.3">
      <c r="I17" t="e">
        <f>[7]B16!I8</f>
        <v>#REF!</v>
      </c>
      <c r="U17" t="e">
        <f>[7]B16!U8</f>
        <v>#REF!</v>
      </c>
    </row>
    <row r="18" spans="9:21" x14ac:dyDescent="0.3">
      <c r="I18" t="e">
        <f>[8]B17!I8</f>
        <v>#REF!</v>
      </c>
      <c r="U18" t="e">
        <f>[8]B17!U8</f>
        <v>#REF!</v>
      </c>
    </row>
    <row r="19" spans="9:21" x14ac:dyDescent="0.3">
      <c r="I19" t="e">
        <f>[9]B18!I8</f>
        <v>#REF!</v>
      </c>
      <c r="U19" t="e">
        <f>[9]B18!U8</f>
        <v>#REF!</v>
      </c>
    </row>
    <row r="20" spans="9:21" x14ac:dyDescent="0.3">
      <c r="I20" t="e">
        <f>[10]B19!I8</f>
        <v>#REF!</v>
      </c>
      <c r="U20" t="e">
        <f>[10]B19!U8</f>
        <v>#REF!</v>
      </c>
    </row>
    <row r="21" spans="9:21" x14ac:dyDescent="0.3">
      <c r="I21" t="e">
        <f>[11]B20!I8</f>
        <v>#REF!</v>
      </c>
      <c r="U21" t="e">
        <f>[11]B20!U8</f>
        <v>#REF!</v>
      </c>
    </row>
    <row r="22" spans="9:21" x14ac:dyDescent="0.3">
      <c r="I22" t="e">
        <f>[12]B21!I8</f>
        <v>#REF!</v>
      </c>
      <c r="U22" t="e">
        <f>[12]B21!U8</f>
        <v>#REF!</v>
      </c>
    </row>
    <row r="23" spans="9:21" x14ac:dyDescent="0.3">
      <c r="I23" t="e">
        <f>[13]B22!I8</f>
        <v>#REF!</v>
      </c>
      <c r="U23" t="e">
        <f>[13]B22!U8</f>
        <v>#REF!</v>
      </c>
    </row>
    <row r="24" spans="9:21" x14ac:dyDescent="0.3">
      <c r="I24" t="e">
        <f>[14]B23!I8</f>
        <v>#REF!</v>
      </c>
      <c r="U24" t="e">
        <f>[14]B23!U8</f>
        <v>#REF!</v>
      </c>
    </row>
    <row r="25" spans="9:21" x14ac:dyDescent="0.3">
      <c r="I25" t="e">
        <f>[15]B24!I8</f>
        <v>#REF!</v>
      </c>
      <c r="U25" t="e">
        <f>[15]B24!U8</f>
        <v>#REF!</v>
      </c>
    </row>
    <row r="26" spans="9:21" x14ac:dyDescent="0.3">
      <c r="I26" t="e">
        <f>[16]B25!I8</f>
        <v>#REF!</v>
      </c>
      <c r="U26" t="e">
        <f>[16]B25!U8</f>
        <v>#REF!</v>
      </c>
    </row>
    <row r="27" spans="9:21" x14ac:dyDescent="0.3">
      <c r="I27" t="e">
        <f>[17]B26!I8</f>
        <v>#REF!</v>
      </c>
      <c r="U27" t="e">
        <f>[17]B26!U8</f>
        <v>#REF!</v>
      </c>
    </row>
    <row r="28" spans="9:21" x14ac:dyDescent="0.3">
      <c r="I28" t="e">
        <f>[18]B27!I8</f>
        <v>#REF!</v>
      </c>
      <c r="U28" t="e">
        <f>[18]B27!U8</f>
        <v>#REF!</v>
      </c>
    </row>
    <row r="29" spans="9:21" x14ac:dyDescent="0.3">
      <c r="I29" t="e">
        <f>[19]B28!I8</f>
        <v>#REF!</v>
      </c>
      <c r="U29" t="e">
        <f>[19]B28!U8</f>
        <v>#REF!</v>
      </c>
    </row>
    <row r="30" spans="9:21" x14ac:dyDescent="0.3">
      <c r="I30" t="e">
        <f>[20]B29!I8</f>
        <v>#REF!</v>
      </c>
      <c r="U30" t="e">
        <f>[20]B29!U8</f>
        <v>#REF!</v>
      </c>
    </row>
    <row r="31" spans="9:21" x14ac:dyDescent="0.3">
      <c r="I31" t="e">
        <f>[21]B30!I8</f>
        <v>#REF!</v>
      </c>
      <c r="U31" t="e">
        <f>[21]B30!U8</f>
        <v>#REF!</v>
      </c>
    </row>
    <row r="32" spans="9:21" x14ac:dyDescent="0.3">
      <c r="I32" t="e">
        <f>[22]B31!I8</f>
        <v>#REF!</v>
      </c>
      <c r="U32" t="e">
        <f>[22]B31!U8</f>
        <v>#REF!</v>
      </c>
    </row>
    <row r="33" spans="1:21" x14ac:dyDescent="0.3">
      <c r="I33" t="e">
        <f>[23]B32!I8</f>
        <v>#REF!</v>
      </c>
      <c r="U33" t="e">
        <f>[23]B32!U8</f>
        <v>#REF!</v>
      </c>
    </row>
    <row r="34" spans="1:21" x14ac:dyDescent="0.3">
      <c r="I34" t="e">
        <f>[24]B33!I8</f>
        <v>#REF!</v>
      </c>
      <c r="U34" t="e">
        <f>[24]B33!U8</f>
        <v>#REF!</v>
      </c>
    </row>
    <row r="35" spans="1:21" x14ac:dyDescent="0.3">
      <c r="I35" t="e">
        <f>[25]B34!I8</f>
        <v>#REF!</v>
      </c>
      <c r="U35" t="e">
        <f>[25]B34!U8</f>
        <v>#REF!</v>
      </c>
    </row>
    <row r="36" spans="1:21" x14ac:dyDescent="0.3">
      <c r="I36" t="e">
        <f>[26]B35!I8</f>
        <v>#REF!</v>
      </c>
      <c r="U36" t="e">
        <f>[26]B35!U8</f>
        <v>#REF!</v>
      </c>
    </row>
    <row r="37" spans="1:21" x14ac:dyDescent="0.3">
      <c r="I37" t="e">
        <f>[27]B36!I8</f>
        <v>#REF!</v>
      </c>
      <c r="U37" t="e">
        <f>[27]B36!U8</f>
        <v>#REF!</v>
      </c>
    </row>
    <row r="38" spans="1:21" x14ac:dyDescent="0.3">
      <c r="I38" t="e">
        <f>[28]B37!I8</f>
        <v>#REF!</v>
      </c>
      <c r="U38" t="e">
        <f>[28]B37!U8</f>
        <v>#REF!</v>
      </c>
    </row>
    <row r="39" spans="1:21" x14ac:dyDescent="0.3">
      <c r="I39" t="e">
        <f>[29]B38!I8</f>
        <v>#REF!</v>
      </c>
      <c r="U39" t="e">
        <f>[29]B38!U8</f>
        <v>#REF!</v>
      </c>
    </row>
    <row r="40" spans="1:21" x14ac:dyDescent="0.3">
      <c r="I40" t="e">
        <f>[30]B39!I8</f>
        <v>#REF!</v>
      </c>
      <c r="U40" t="e">
        <f>[30]B39!U8</f>
        <v>#REF!</v>
      </c>
    </row>
    <row r="41" spans="1:21" x14ac:dyDescent="0.3">
      <c r="I41" t="e">
        <f>[31]B40!I8</f>
        <v>#REF!</v>
      </c>
      <c r="U41" t="e">
        <f>[31]B40!U8</f>
        <v>#REF!</v>
      </c>
    </row>
    <row r="42" spans="1:21" x14ac:dyDescent="0.3">
      <c r="I42" t="e">
        <f>[32]B41!I8</f>
        <v>#REF!</v>
      </c>
      <c r="U42" t="e">
        <f>[32]B41!U8</f>
        <v>#REF!</v>
      </c>
    </row>
    <row r="43" spans="1:21" x14ac:dyDescent="0.3">
      <c r="I43" t="e">
        <f>[33]B42!I8</f>
        <v>#REF!</v>
      </c>
      <c r="U43" t="e">
        <f>[33]B42!U8</f>
        <v>#REF!</v>
      </c>
    </row>
    <row r="44" spans="1:21" x14ac:dyDescent="0.3">
      <c r="I44" t="e">
        <f>[34]B43!I8</f>
        <v>#REF!</v>
      </c>
      <c r="U44" t="e">
        <f>[34]B43!U8</f>
        <v>#REF!</v>
      </c>
    </row>
    <row r="45" spans="1:21" x14ac:dyDescent="0.3">
      <c r="I45" t="e">
        <f>[35]B44!I8</f>
        <v>#REF!</v>
      </c>
      <c r="U45" t="e">
        <f>[35]B44!U8</f>
        <v>#REF!</v>
      </c>
    </row>
    <row r="46" spans="1:21" ht="409.6" customHeight="1" x14ac:dyDescent="0.3">
      <c r="A46" s="1" t="s">
        <v>964</v>
      </c>
      <c r="C46" s="1" t="s">
        <v>505</v>
      </c>
      <c r="E46" s="1" t="s">
        <v>506</v>
      </c>
      <c r="G46" s="1" t="s">
        <v>507</v>
      </c>
      <c r="I46">
        <f>'B45'!I8</f>
        <v>0</v>
      </c>
      <c r="U46">
        <f>'B45'!U8</f>
        <v>0</v>
      </c>
    </row>
    <row r="47" spans="1:21" ht="409.6" customHeight="1" x14ac:dyDescent="0.3">
      <c r="A47" s="1" t="s">
        <v>965</v>
      </c>
      <c r="C47" s="1" t="s">
        <v>550</v>
      </c>
      <c r="E47" s="1" t="s">
        <v>551</v>
      </c>
      <c r="G47" s="1" t="s">
        <v>552</v>
      </c>
      <c r="I47">
        <f>'B46'!I8</f>
        <v>0</v>
      </c>
      <c r="U47">
        <f>'B46'!U8</f>
        <v>0</v>
      </c>
    </row>
    <row r="48" spans="1:21" ht="409.6" customHeight="1" x14ac:dyDescent="0.3">
      <c r="A48" s="1" t="s">
        <v>966</v>
      </c>
      <c r="C48" s="1" t="s">
        <v>592</v>
      </c>
      <c r="E48" s="1" t="s">
        <v>593</v>
      </c>
      <c r="G48" s="1" t="s">
        <v>594</v>
      </c>
      <c r="I48">
        <f>'B47'!I8</f>
        <v>0</v>
      </c>
      <c r="U48">
        <f>'B47'!U8</f>
        <v>0</v>
      </c>
    </row>
    <row r="49" spans="1:21" ht="409.6" customHeight="1" x14ac:dyDescent="0.3">
      <c r="A49" s="1" t="s">
        <v>967</v>
      </c>
      <c r="C49" s="1" t="s">
        <v>637</v>
      </c>
      <c r="E49" s="1" t="s">
        <v>638</v>
      </c>
      <c r="G49" s="1" t="s">
        <v>639</v>
      </c>
      <c r="I49">
        <f>'B48'!I8</f>
        <v>0</v>
      </c>
      <c r="U49">
        <f>'B48'!U8</f>
        <v>0</v>
      </c>
    </row>
    <row r="50" spans="1:21" ht="409.6" customHeight="1" x14ac:dyDescent="0.3">
      <c r="A50" s="1" t="s">
        <v>968</v>
      </c>
      <c r="C50" s="1" t="s">
        <v>681</v>
      </c>
      <c r="E50" s="1" t="s">
        <v>682</v>
      </c>
      <c r="G50" s="1" t="s">
        <v>683</v>
      </c>
      <c r="I50">
        <f>'B49'!I8</f>
        <v>0</v>
      </c>
      <c r="U50">
        <f>'B49'!U8</f>
        <v>0</v>
      </c>
    </row>
    <row r="51" spans="1:21" ht="409.6" customHeight="1" x14ac:dyDescent="0.3">
      <c r="A51" s="1" t="s">
        <v>969</v>
      </c>
      <c r="C51" s="1" t="s">
        <v>726</v>
      </c>
      <c r="E51" s="1" t="s">
        <v>727</v>
      </c>
      <c r="G51" s="1" t="s">
        <v>728</v>
      </c>
      <c r="I51">
        <f>'B50'!I8</f>
        <v>0</v>
      </c>
      <c r="U51">
        <f>'B50'!U8</f>
        <v>0</v>
      </c>
    </row>
    <row r="52" spans="1:21" ht="28.8" customHeight="1" x14ac:dyDescent="0.3">
      <c r="A52" s="1" t="s">
        <v>970</v>
      </c>
      <c r="C52" s="1" t="s">
        <v>1</v>
      </c>
      <c r="I52">
        <f>'B51'!I8</f>
        <v>0</v>
      </c>
      <c r="U52">
        <f>'B51'!U8</f>
        <v>0</v>
      </c>
    </row>
    <row r="53" spans="1:21" ht="409.6" customHeight="1" x14ac:dyDescent="0.3">
      <c r="A53" s="1" t="s">
        <v>971</v>
      </c>
      <c r="C53" s="1" t="s">
        <v>807</v>
      </c>
      <c r="E53" s="1" t="s">
        <v>808</v>
      </c>
      <c r="G53" s="1" t="s">
        <v>809</v>
      </c>
      <c r="I53">
        <f>'B52'!I8</f>
        <v>0</v>
      </c>
      <c r="U53">
        <f>'B52'!U8</f>
        <v>0</v>
      </c>
    </row>
    <row r="54" spans="1:21" ht="409.6" customHeight="1" x14ac:dyDescent="0.3">
      <c r="A54" s="1" t="s">
        <v>972</v>
      </c>
      <c r="C54" s="1" t="s">
        <v>853</v>
      </c>
      <c r="E54" s="1" t="s">
        <v>854</v>
      </c>
      <c r="G54" s="1" t="s">
        <v>855</v>
      </c>
      <c r="I54">
        <f>'B53'!I8</f>
        <v>0</v>
      </c>
      <c r="U54">
        <f>'B53'!U8</f>
        <v>0</v>
      </c>
    </row>
    <row r="55" spans="1:21" ht="409.6" customHeight="1" x14ac:dyDescent="0.3">
      <c r="A55" s="1" t="s">
        <v>973</v>
      </c>
      <c r="C55" s="1" t="s">
        <v>924</v>
      </c>
      <c r="E55" s="1" t="s">
        <v>925</v>
      </c>
      <c r="G55" s="1" t="s">
        <v>926</v>
      </c>
      <c r="I55">
        <f>'B54'!I8</f>
        <v>0</v>
      </c>
      <c r="U55">
        <f>'B54'!U8</f>
        <v>0</v>
      </c>
    </row>
    <row r="56" spans="1:21" ht="28.8" customHeight="1" x14ac:dyDescent="0.3">
      <c r="A56" s="1" t="s">
        <v>974</v>
      </c>
      <c r="C56" s="1" t="s">
        <v>1</v>
      </c>
      <c r="I56">
        <f>'B55'!I8</f>
        <v>0</v>
      </c>
      <c r="U56">
        <f>'B55'!U8</f>
        <v>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C00-000000000000}">
      <formula1>"High Correct,Medium Correct,Low Correct,High Maybe,Medium Maybe,Low Maybe,Low Incorrect,Medium Incorrect,High Incorrect,N/A"</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302.39999999999998" customHeight="1" x14ac:dyDescent="0.3">
      <c r="A2" s="1" t="s">
        <v>0</v>
      </c>
      <c r="C2" s="1" t="s">
        <v>63</v>
      </c>
      <c r="E2" s="1" t="s">
        <v>64</v>
      </c>
      <c r="G2" s="1" t="s">
        <v>65</v>
      </c>
    </row>
    <row r="3" spans="1:26" ht="409.6" customHeight="1" x14ac:dyDescent="0.3">
      <c r="A3" s="1" t="s">
        <v>3</v>
      </c>
      <c r="C3" s="1" t="s">
        <v>66</v>
      </c>
      <c r="E3" s="1" t="s">
        <v>67</v>
      </c>
      <c r="G3" s="1" t="s">
        <v>68</v>
      </c>
    </row>
    <row r="4" spans="1:26" ht="388.8" customHeight="1" x14ac:dyDescent="0.3">
      <c r="A4" s="1" t="s">
        <v>7</v>
      </c>
      <c r="C4" s="1" t="s">
        <v>69</v>
      </c>
      <c r="E4" s="1" t="s">
        <v>70</v>
      </c>
      <c r="G4" s="1" t="s">
        <v>71</v>
      </c>
    </row>
    <row r="5" spans="1:26" ht="409.6" customHeight="1" x14ac:dyDescent="0.3">
      <c r="A5" s="1" t="s">
        <v>11</v>
      </c>
      <c r="C5" s="1" t="s">
        <v>72</v>
      </c>
      <c r="E5" s="1" t="s">
        <v>73</v>
      </c>
      <c r="G5" s="1" t="s">
        <v>74</v>
      </c>
    </row>
    <row r="6" spans="1:26" ht="409.6" customHeight="1" x14ac:dyDescent="0.3">
      <c r="A6" s="1" t="s">
        <v>15</v>
      </c>
      <c r="C6" s="1" t="s">
        <v>75</v>
      </c>
      <c r="E6" s="1" t="s">
        <v>76</v>
      </c>
      <c r="G6" s="1" t="s">
        <v>77</v>
      </c>
    </row>
    <row r="7" spans="1:26" ht="409.6" customHeight="1" x14ac:dyDescent="0.3">
      <c r="A7" s="1" t="s">
        <v>19</v>
      </c>
      <c r="C7" s="1" t="s">
        <v>78</v>
      </c>
      <c r="E7" s="1" t="s">
        <v>79</v>
      </c>
      <c r="G7" s="1" t="s">
        <v>80</v>
      </c>
    </row>
    <row r="8" spans="1:26" ht="409.6" customHeight="1" x14ac:dyDescent="0.3">
      <c r="A8" s="1" t="s">
        <v>23</v>
      </c>
      <c r="C8" s="1" t="s">
        <v>81</v>
      </c>
      <c r="E8" s="1" t="s">
        <v>82</v>
      </c>
      <c r="G8" s="1" t="s">
        <v>83</v>
      </c>
    </row>
    <row r="9" spans="1:26" ht="409.6" customHeight="1" x14ac:dyDescent="0.3">
      <c r="A9" s="1" t="s">
        <v>27</v>
      </c>
      <c r="C9" s="1" t="s">
        <v>84</v>
      </c>
      <c r="E9" s="1" t="s">
        <v>85</v>
      </c>
      <c r="G9" s="1" t="s">
        <v>86</v>
      </c>
    </row>
    <row r="10" spans="1:26" ht="409.6" customHeight="1" x14ac:dyDescent="0.3">
      <c r="A10" s="1" t="s">
        <v>31</v>
      </c>
      <c r="C10" s="1" t="s">
        <v>87</v>
      </c>
      <c r="E10" s="1" t="s">
        <v>88</v>
      </c>
      <c r="G10" s="1" t="s">
        <v>89</v>
      </c>
    </row>
    <row r="11" spans="1:26" ht="409.6" customHeight="1" x14ac:dyDescent="0.3">
      <c r="A11" s="1" t="s">
        <v>35</v>
      </c>
      <c r="C11" s="1" t="s">
        <v>90</v>
      </c>
      <c r="E11" s="1" t="s">
        <v>91</v>
      </c>
      <c r="G11" s="1" t="s">
        <v>92</v>
      </c>
    </row>
    <row r="12" spans="1:26" ht="409.6" customHeight="1" x14ac:dyDescent="0.3">
      <c r="A12" s="1" t="s">
        <v>39</v>
      </c>
      <c r="C12" s="1" t="s">
        <v>93</v>
      </c>
      <c r="E12" s="1" t="s">
        <v>94</v>
      </c>
      <c r="G12" s="1" t="s">
        <v>95</v>
      </c>
    </row>
    <row r="13" spans="1:26" ht="201.6" customHeight="1" x14ac:dyDescent="0.3">
      <c r="A13" s="1" t="s">
        <v>43</v>
      </c>
      <c r="C13" s="1" t="s">
        <v>96</v>
      </c>
      <c r="E13" s="1" t="s">
        <v>97</v>
      </c>
      <c r="G13" s="1" t="s">
        <v>98</v>
      </c>
    </row>
    <row r="14" spans="1:26" ht="409.6" customHeight="1" x14ac:dyDescent="0.3">
      <c r="A14" s="1" t="s">
        <v>47</v>
      </c>
      <c r="C14" s="1" t="s">
        <v>99</v>
      </c>
      <c r="E14" s="1" t="s">
        <v>100</v>
      </c>
      <c r="G14" s="1" t="s">
        <v>101</v>
      </c>
    </row>
    <row r="15" spans="1:26" ht="409.6" customHeight="1" x14ac:dyDescent="0.3">
      <c r="A15" s="1" t="s">
        <v>51</v>
      </c>
      <c r="C15" s="1" t="s">
        <v>102</v>
      </c>
      <c r="E15" s="1" t="s">
        <v>103</v>
      </c>
      <c r="G15" s="1" t="s">
        <v>104</v>
      </c>
    </row>
    <row r="16" spans="1:26" ht="409.6" customHeight="1" x14ac:dyDescent="0.3">
      <c r="A16" s="1" t="s">
        <v>55</v>
      </c>
      <c r="C16" s="1" t="s">
        <v>105</v>
      </c>
      <c r="E16" s="1" t="s">
        <v>106</v>
      </c>
      <c r="G16" s="1" t="s">
        <v>107</v>
      </c>
    </row>
    <row r="17" spans="1:7" ht="409.6" customHeight="1" x14ac:dyDescent="0.3">
      <c r="A17" s="1" t="s">
        <v>59</v>
      </c>
      <c r="C17" s="1" t="s">
        <v>108</v>
      </c>
      <c r="E17" s="1" t="s">
        <v>109</v>
      </c>
      <c r="G17" s="1" t="s">
        <v>110</v>
      </c>
    </row>
  </sheetData>
  <dataValidations count="1">
    <dataValidation type="list" sqref="I2:I56 U2:U56" xr:uid="{00000000-0002-0000-0200-000000000000}">
      <formula1>"High Correct,Medium Correct,Low Correct,High Maybe,Medium Maybe,Low Maybe,Low Incorrect,Medium Incorrect,High Incorrect,N/A"</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288" customHeight="1" x14ac:dyDescent="0.3">
      <c r="A2" s="1" t="s">
        <v>954</v>
      </c>
      <c r="C2" s="1" t="s">
        <v>28</v>
      </c>
      <c r="E2" s="1" t="s">
        <v>29</v>
      </c>
      <c r="G2" s="1" t="s">
        <v>30</v>
      </c>
      <c r="I2">
        <f>'B1'!I9</f>
        <v>0</v>
      </c>
      <c r="U2">
        <f>'B1'!U9</f>
        <v>0</v>
      </c>
    </row>
    <row r="3" spans="1:26" ht="409.6" customHeight="1" x14ac:dyDescent="0.3">
      <c r="A3" s="1" t="s">
        <v>955</v>
      </c>
      <c r="C3" s="1" t="s">
        <v>84</v>
      </c>
      <c r="E3" s="1" t="s">
        <v>85</v>
      </c>
      <c r="G3" s="1" t="s">
        <v>86</v>
      </c>
      <c r="I3">
        <f>'B2'!I9</f>
        <v>0</v>
      </c>
      <c r="U3">
        <f>'B2'!U9</f>
        <v>0</v>
      </c>
    </row>
    <row r="4" spans="1:26" ht="409.6" customHeight="1" x14ac:dyDescent="0.3">
      <c r="A4" s="1" t="s">
        <v>956</v>
      </c>
      <c r="C4" s="1" t="s">
        <v>132</v>
      </c>
      <c r="E4" s="1" t="s">
        <v>133</v>
      </c>
      <c r="G4" s="1" t="s">
        <v>134</v>
      </c>
      <c r="I4">
        <f>'B3'!I9</f>
        <v>0</v>
      </c>
      <c r="U4">
        <f>'B3'!U9</f>
        <v>0</v>
      </c>
    </row>
    <row r="5" spans="1:26" ht="409.6" customHeight="1" x14ac:dyDescent="0.3">
      <c r="A5" s="1" t="s">
        <v>957</v>
      </c>
      <c r="C5" s="1" t="s">
        <v>180</v>
      </c>
      <c r="E5" s="1" t="s">
        <v>181</v>
      </c>
      <c r="G5" s="1" t="s">
        <v>182</v>
      </c>
      <c r="I5">
        <f>'B4'!I9</f>
        <v>0</v>
      </c>
      <c r="U5">
        <f>'B4'!U9</f>
        <v>0</v>
      </c>
    </row>
    <row r="6" spans="1:26" ht="409.6" customHeight="1" x14ac:dyDescent="0.3">
      <c r="A6" s="1" t="s">
        <v>958</v>
      </c>
      <c r="C6" s="1" t="s">
        <v>227</v>
      </c>
      <c r="E6" s="1" t="s">
        <v>228</v>
      </c>
      <c r="G6" s="1" t="s">
        <v>229</v>
      </c>
      <c r="I6">
        <f>'B5'!I9</f>
        <v>0</v>
      </c>
      <c r="U6">
        <f>'B5'!U9</f>
        <v>0</v>
      </c>
    </row>
    <row r="7" spans="1:26" ht="409.6" customHeight="1" x14ac:dyDescent="0.3">
      <c r="A7" s="1" t="s">
        <v>959</v>
      </c>
      <c r="C7" s="1" t="s">
        <v>275</v>
      </c>
      <c r="E7" s="1" t="s">
        <v>276</v>
      </c>
      <c r="G7" s="1" t="s">
        <v>277</v>
      </c>
      <c r="I7">
        <f>'B6'!I9</f>
        <v>0</v>
      </c>
      <c r="U7">
        <f>'B6'!U9</f>
        <v>0</v>
      </c>
    </row>
    <row r="8" spans="1:26" ht="409.6" customHeight="1" x14ac:dyDescent="0.3">
      <c r="A8" s="1" t="s">
        <v>960</v>
      </c>
      <c r="C8" s="1" t="s">
        <v>322</v>
      </c>
      <c r="E8" s="1" t="s">
        <v>323</v>
      </c>
      <c r="G8" s="1" t="s">
        <v>321</v>
      </c>
      <c r="I8">
        <f>'B7'!I9</f>
        <v>0</v>
      </c>
      <c r="U8">
        <f>'B7'!U9</f>
        <v>0</v>
      </c>
    </row>
    <row r="9" spans="1:26" ht="409.6" customHeight="1" x14ac:dyDescent="0.3">
      <c r="A9" s="1" t="s">
        <v>961</v>
      </c>
      <c r="C9" s="1" t="s">
        <v>368</v>
      </c>
      <c r="E9" s="1" t="s">
        <v>369</v>
      </c>
      <c r="G9" s="1" t="s">
        <v>370</v>
      </c>
      <c r="I9">
        <f>'B8'!I9</f>
        <v>0</v>
      </c>
      <c r="U9">
        <f>'B8'!U9</f>
        <v>0</v>
      </c>
    </row>
    <row r="10" spans="1:26" ht="409.6" customHeight="1" x14ac:dyDescent="0.3">
      <c r="A10" s="1" t="s">
        <v>962</v>
      </c>
      <c r="C10" s="1" t="s">
        <v>416</v>
      </c>
      <c r="E10" s="1" t="s">
        <v>417</v>
      </c>
      <c r="G10" s="1" t="s">
        <v>418</v>
      </c>
      <c r="I10">
        <f>'B9'!I9</f>
        <v>0</v>
      </c>
      <c r="U10">
        <f>'B9'!U9</f>
        <v>0</v>
      </c>
    </row>
    <row r="11" spans="1:26" ht="409.6" customHeight="1" x14ac:dyDescent="0.3">
      <c r="A11" s="1" t="s">
        <v>963</v>
      </c>
      <c r="C11" s="1" t="s">
        <v>463</v>
      </c>
      <c r="E11" s="1" t="s">
        <v>464</v>
      </c>
      <c r="G11" s="1" t="s">
        <v>465</v>
      </c>
      <c r="I11">
        <f>'B10'!I9</f>
        <v>0</v>
      </c>
      <c r="U11">
        <f>'B10'!U9</f>
        <v>0</v>
      </c>
    </row>
    <row r="12" spans="1:26" x14ac:dyDescent="0.3">
      <c r="I12" t="e">
        <f>[2]B11!I9</f>
        <v>#REF!</v>
      </c>
      <c r="U12" t="e">
        <f>[2]B11!U9</f>
        <v>#REF!</v>
      </c>
    </row>
    <row r="13" spans="1:26" x14ac:dyDescent="0.3">
      <c r="I13" t="e">
        <f>[3]B12!I9</f>
        <v>#REF!</v>
      </c>
      <c r="U13" t="e">
        <f>[3]B12!U9</f>
        <v>#REF!</v>
      </c>
    </row>
    <row r="14" spans="1:26" x14ac:dyDescent="0.3">
      <c r="I14" t="e">
        <f>[4]B13!I9</f>
        <v>#REF!</v>
      </c>
      <c r="U14" t="e">
        <f>[4]B13!U9</f>
        <v>#REF!</v>
      </c>
    </row>
    <row r="15" spans="1:26" x14ac:dyDescent="0.3">
      <c r="I15" t="e">
        <f>[5]B14!I9</f>
        <v>#REF!</v>
      </c>
      <c r="U15" t="e">
        <f>[5]B14!U9</f>
        <v>#REF!</v>
      </c>
    </row>
    <row r="16" spans="1:26" x14ac:dyDescent="0.3">
      <c r="I16" t="e">
        <f>[6]B15!I9</f>
        <v>#REF!</v>
      </c>
      <c r="U16" t="e">
        <f>[6]B15!U9</f>
        <v>#REF!</v>
      </c>
    </row>
    <row r="17" spans="9:21" x14ac:dyDescent="0.3">
      <c r="I17" t="e">
        <f>[7]B16!I9</f>
        <v>#REF!</v>
      </c>
      <c r="U17" t="e">
        <f>[7]B16!U9</f>
        <v>#REF!</v>
      </c>
    </row>
    <row r="18" spans="9:21" x14ac:dyDescent="0.3">
      <c r="I18" t="e">
        <f>[8]B17!I9</f>
        <v>#REF!</v>
      </c>
      <c r="U18" t="e">
        <f>[8]B17!U9</f>
        <v>#REF!</v>
      </c>
    </row>
    <row r="19" spans="9:21" x14ac:dyDescent="0.3">
      <c r="I19" t="e">
        <f>[9]B18!I9</f>
        <v>#REF!</v>
      </c>
      <c r="U19" t="e">
        <f>[9]B18!U9</f>
        <v>#REF!</v>
      </c>
    </row>
    <row r="20" spans="9:21" x14ac:dyDescent="0.3">
      <c r="I20" t="e">
        <f>[10]B19!I9</f>
        <v>#REF!</v>
      </c>
      <c r="U20" t="e">
        <f>[10]B19!U9</f>
        <v>#REF!</v>
      </c>
    </row>
    <row r="21" spans="9:21" x14ac:dyDescent="0.3">
      <c r="I21" t="e">
        <f>[11]B20!I9</f>
        <v>#REF!</v>
      </c>
      <c r="U21" t="e">
        <f>[11]B20!U9</f>
        <v>#REF!</v>
      </c>
    </row>
    <row r="22" spans="9:21" x14ac:dyDescent="0.3">
      <c r="I22" t="e">
        <f>[12]B21!I9</f>
        <v>#REF!</v>
      </c>
      <c r="U22" t="e">
        <f>[12]B21!U9</f>
        <v>#REF!</v>
      </c>
    </row>
    <row r="23" spans="9:21" x14ac:dyDescent="0.3">
      <c r="I23" t="e">
        <f>[13]B22!I9</f>
        <v>#REF!</v>
      </c>
      <c r="U23" t="e">
        <f>[13]B22!U9</f>
        <v>#REF!</v>
      </c>
    </row>
    <row r="24" spans="9:21" x14ac:dyDescent="0.3">
      <c r="I24" t="e">
        <f>[14]B23!I9</f>
        <v>#REF!</v>
      </c>
      <c r="U24" t="e">
        <f>[14]B23!U9</f>
        <v>#REF!</v>
      </c>
    </row>
    <row r="25" spans="9:21" x14ac:dyDescent="0.3">
      <c r="I25" t="e">
        <f>[15]B24!I9</f>
        <v>#REF!</v>
      </c>
      <c r="U25" t="e">
        <f>[15]B24!U9</f>
        <v>#REF!</v>
      </c>
    </row>
    <row r="26" spans="9:21" x14ac:dyDescent="0.3">
      <c r="I26" t="e">
        <f>[16]B25!I9</f>
        <v>#REF!</v>
      </c>
      <c r="U26" t="e">
        <f>[16]B25!U9</f>
        <v>#REF!</v>
      </c>
    </row>
    <row r="27" spans="9:21" x14ac:dyDescent="0.3">
      <c r="I27" t="e">
        <f>[17]B26!I9</f>
        <v>#REF!</v>
      </c>
      <c r="U27" t="e">
        <f>[17]B26!U9</f>
        <v>#REF!</v>
      </c>
    </row>
    <row r="28" spans="9:21" x14ac:dyDescent="0.3">
      <c r="I28" t="e">
        <f>[18]B27!I9</f>
        <v>#REF!</v>
      </c>
      <c r="U28" t="e">
        <f>[18]B27!U9</f>
        <v>#REF!</v>
      </c>
    </row>
    <row r="29" spans="9:21" x14ac:dyDescent="0.3">
      <c r="I29" t="e">
        <f>[19]B28!I9</f>
        <v>#REF!</v>
      </c>
      <c r="U29" t="e">
        <f>[19]B28!U9</f>
        <v>#REF!</v>
      </c>
    </row>
    <row r="30" spans="9:21" x14ac:dyDescent="0.3">
      <c r="I30" t="e">
        <f>[20]B29!I9</f>
        <v>#REF!</v>
      </c>
      <c r="U30" t="e">
        <f>[20]B29!U9</f>
        <v>#REF!</v>
      </c>
    </row>
    <row r="31" spans="9:21" x14ac:dyDescent="0.3">
      <c r="I31" t="e">
        <f>[21]B30!I9</f>
        <v>#REF!</v>
      </c>
      <c r="U31" t="e">
        <f>[21]B30!U9</f>
        <v>#REF!</v>
      </c>
    </row>
    <row r="32" spans="9:21" x14ac:dyDescent="0.3">
      <c r="I32" t="e">
        <f>[22]B31!I9</f>
        <v>#REF!</v>
      </c>
      <c r="U32" t="e">
        <f>[22]B31!U9</f>
        <v>#REF!</v>
      </c>
    </row>
    <row r="33" spans="1:21" x14ac:dyDescent="0.3">
      <c r="I33" t="e">
        <f>[23]B32!I9</f>
        <v>#REF!</v>
      </c>
      <c r="U33" t="e">
        <f>[23]B32!U9</f>
        <v>#REF!</v>
      </c>
    </row>
    <row r="34" spans="1:21" x14ac:dyDescent="0.3">
      <c r="I34" t="e">
        <f>[24]B33!I9</f>
        <v>#REF!</v>
      </c>
      <c r="U34" t="e">
        <f>[24]B33!U9</f>
        <v>#REF!</v>
      </c>
    </row>
    <row r="35" spans="1:21" x14ac:dyDescent="0.3">
      <c r="I35" t="e">
        <f>[25]B34!I9</f>
        <v>#REF!</v>
      </c>
      <c r="U35" t="e">
        <f>[25]B34!U9</f>
        <v>#REF!</v>
      </c>
    </row>
    <row r="36" spans="1:21" x14ac:dyDescent="0.3">
      <c r="I36" t="e">
        <f>[26]B35!I9</f>
        <v>#REF!</v>
      </c>
      <c r="U36" t="e">
        <f>[26]B35!U9</f>
        <v>#REF!</v>
      </c>
    </row>
    <row r="37" spans="1:21" x14ac:dyDescent="0.3">
      <c r="I37" t="e">
        <f>[27]B36!I9</f>
        <v>#REF!</v>
      </c>
      <c r="U37" t="e">
        <f>[27]B36!U9</f>
        <v>#REF!</v>
      </c>
    </row>
    <row r="38" spans="1:21" x14ac:dyDescent="0.3">
      <c r="I38" t="e">
        <f>[28]B37!I9</f>
        <v>#REF!</v>
      </c>
      <c r="U38" t="e">
        <f>[28]B37!U9</f>
        <v>#REF!</v>
      </c>
    </row>
    <row r="39" spans="1:21" x14ac:dyDescent="0.3">
      <c r="I39" t="e">
        <f>[29]B38!I9</f>
        <v>#REF!</v>
      </c>
      <c r="U39" t="e">
        <f>[29]B38!U9</f>
        <v>#REF!</v>
      </c>
    </row>
    <row r="40" spans="1:21" x14ac:dyDescent="0.3">
      <c r="I40" t="e">
        <f>[30]B39!I9</f>
        <v>#REF!</v>
      </c>
      <c r="U40" t="e">
        <f>[30]B39!U9</f>
        <v>#REF!</v>
      </c>
    </row>
    <row r="41" spans="1:21" x14ac:dyDescent="0.3">
      <c r="I41" t="e">
        <f>[31]B40!I9</f>
        <v>#REF!</v>
      </c>
      <c r="U41" t="e">
        <f>[31]B40!U9</f>
        <v>#REF!</v>
      </c>
    </row>
    <row r="42" spans="1:21" x14ac:dyDescent="0.3">
      <c r="I42" t="e">
        <f>[32]B41!I9</f>
        <v>#REF!</v>
      </c>
      <c r="U42" t="e">
        <f>[32]B41!U9</f>
        <v>#REF!</v>
      </c>
    </row>
    <row r="43" spans="1:21" x14ac:dyDescent="0.3">
      <c r="I43" t="e">
        <f>[33]B42!I9</f>
        <v>#REF!</v>
      </c>
      <c r="U43" t="e">
        <f>[33]B42!U9</f>
        <v>#REF!</v>
      </c>
    </row>
    <row r="44" spans="1:21" x14ac:dyDescent="0.3">
      <c r="I44" t="e">
        <f>[34]B43!I9</f>
        <v>#REF!</v>
      </c>
      <c r="U44" t="e">
        <f>[34]B43!U9</f>
        <v>#REF!</v>
      </c>
    </row>
    <row r="45" spans="1:21" x14ac:dyDescent="0.3">
      <c r="I45" t="e">
        <f>[35]B44!I9</f>
        <v>#REF!</v>
      </c>
      <c r="U45" t="e">
        <f>[35]B44!U9</f>
        <v>#REF!</v>
      </c>
    </row>
    <row r="46" spans="1:21" ht="409.6" customHeight="1" x14ac:dyDescent="0.3">
      <c r="A46" s="1" t="s">
        <v>964</v>
      </c>
      <c r="C46" s="1" t="s">
        <v>508</v>
      </c>
      <c r="E46" s="1" t="s">
        <v>509</v>
      </c>
      <c r="G46" s="1" t="s">
        <v>510</v>
      </c>
      <c r="I46">
        <f>'B45'!I9</f>
        <v>0</v>
      </c>
      <c r="U46">
        <f>'B45'!U9</f>
        <v>0</v>
      </c>
    </row>
    <row r="47" spans="1:21" ht="409.6" customHeight="1" x14ac:dyDescent="0.3">
      <c r="A47" s="1" t="s">
        <v>965</v>
      </c>
      <c r="C47" s="1" t="s">
        <v>553</v>
      </c>
      <c r="E47" s="1" t="s">
        <v>554</v>
      </c>
      <c r="G47" s="1" t="s">
        <v>555</v>
      </c>
      <c r="I47">
        <f>'B46'!I9</f>
        <v>0</v>
      </c>
      <c r="U47">
        <f>'B46'!U9</f>
        <v>0</v>
      </c>
    </row>
    <row r="48" spans="1:21" ht="409.6" customHeight="1" x14ac:dyDescent="0.3">
      <c r="A48" s="1" t="s">
        <v>966</v>
      </c>
      <c r="C48" s="1" t="s">
        <v>595</v>
      </c>
      <c r="E48" s="1" t="s">
        <v>596</v>
      </c>
      <c r="G48" s="1" t="s">
        <v>597</v>
      </c>
      <c r="I48">
        <f>'B47'!I9</f>
        <v>0</v>
      </c>
      <c r="U48">
        <f>'B47'!U9</f>
        <v>0</v>
      </c>
    </row>
    <row r="49" spans="1:21" ht="409.6" customHeight="1" x14ac:dyDescent="0.3">
      <c r="A49" s="1" t="s">
        <v>967</v>
      </c>
      <c r="C49" s="1" t="s">
        <v>640</v>
      </c>
      <c r="E49" s="1" t="s">
        <v>641</v>
      </c>
      <c r="G49" s="1" t="s">
        <v>642</v>
      </c>
      <c r="I49">
        <f>'B48'!I9</f>
        <v>0</v>
      </c>
      <c r="U49">
        <f>'B48'!U9</f>
        <v>0</v>
      </c>
    </row>
    <row r="50" spans="1:21" ht="409.6" customHeight="1" x14ac:dyDescent="0.3">
      <c r="A50" s="1" t="s">
        <v>968</v>
      </c>
      <c r="C50" s="1" t="s">
        <v>684</v>
      </c>
      <c r="E50" s="1" t="s">
        <v>685</v>
      </c>
      <c r="G50" s="1" t="s">
        <v>686</v>
      </c>
      <c r="I50">
        <f>'B49'!I9</f>
        <v>0</v>
      </c>
      <c r="U50">
        <f>'B49'!U9</f>
        <v>0</v>
      </c>
    </row>
    <row r="51" spans="1:21" ht="409.6" customHeight="1" x14ac:dyDescent="0.3">
      <c r="A51" s="1" t="s">
        <v>969</v>
      </c>
      <c r="C51" s="1" t="s">
        <v>729</v>
      </c>
      <c r="E51" s="1" t="s">
        <v>730</v>
      </c>
      <c r="G51" s="1" t="s">
        <v>731</v>
      </c>
      <c r="I51">
        <f>'B50'!I9</f>
        <v>0</v>
      </c>
      <c r="U51">
        <f>'B50'!U9</f>
        <v>0</v>
      </c>
    </row>
    <row r="52" spans="1:21" ht="409.6" customHeight="1" x14ac:dyDescent="0.3">
      <c r="A52" s="1" t="s">
        <v>970</v>
      </c>
      <c r="C52" s="1" t="s">
        <v>765</v>
      </c>
      <c r="E52" s="1" t="s">
        <v>766</v>
      </c>
      <c r="G52" s="1" t="s">
        <v>767</v>
      </c>
      <c r="I52">
        <f>'B51'!I9</f>
        <v>0</v>
      </c>
      <c r="U52">
        <f>'B51'!U9</f>
        <v>0</v>
      </c>
    </row>
    <row r="53" spans="1:21" ht="409.6" customHeight="1" x14ac:dyDescent="0.3">
      <c r="A53" s="1" t="s">
        <v>971</v>
      </c>
      <c r="C53" s="1" t="s">
        <v>810</v>
      </c>
      <c r="E53" s="1" t="s">
        <v>811</v>
      </c>
      <c r="G53" s="1" t="s">
        <v>812</v>
      </c>
      <c r="I53">
        <f>'B52'!I9</f>
        <v>0</v>
      </c>
      <c r="U53">
        <f>'B52'!U9</f>
        <v>0</v>
      </c>
    </row>
    <row r="54" spans="1:21" ht="409.6" customHeight="1" x14ac:dyDescent="0.3">
      <c r="A54" s="1" t="s">
        <v>972</v>
      </c>
      <c r="C54" s="1" t="s">
        <v>856</v>
      </c>
      <c r="E54" s="1" t="s">
        <v>857</v>
      </c>
      <c r="G54" s="1" t="s">
        <v>606</v>
      </c>
      <c r="I54">
        <f>'B53'!I9</f>
        <v>0</v>
      </c>
      <c r="U54">
        <f>'B53'!U9</f>
        <v>0</v>
      </c>
    </row>
    <row r="55" spans="1:21" ht="409.6" customHeight="1" x14ac:dyDescent="0.3">
      <c r="A55" s="1" t="s">
        <v>973</v>
      </c>
      <c r="C55" s="1" t="s">
        <v>927</v>
      </c>
      <c r="E55" s="1" t="s">
        <v>928</v>
      </c>
      <c r="G55" s="1" t="s">
        <v>929</v>
      </c>
      <c r="I55">
        <f>'B54'!I9</f>
        <v>0</v>
      </c>
      <c r="U55">
        <f>'B54'!U9</f>
        <v>0</v>
      </c>
    </row>
    <row r="56" spans="1:21" ht="28.8" customHeight="1" x14ac:dyDescent="0.3">
      <c r="A56" s="1" t="s">
        <v>974</v>
      </c>
      <c r="C56" s="1" t="s">
        <v>1</v>
      </c>
      <c r="I56">
        <f>'B55'!I9</f>
        <v>0</v>
      </c>
      <c r="U56">
        <f>'B55'!U9</f>
        <v>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D00-000000000000}">
      <formula1>"High Correct,Medium Correct,Low Correct,High Maybe,Medium Maybe,Low Maybe,Low Incorrect,Medium Incorrect,High Incorrect,N/A"</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403.2" customHeight="1" x14ac:dyDescent="0.3">
      <c r="A2" s="1" t="s">
        <v>954</v>
      </c>
      <c r="C2" s="1" t="s">
        <v>32</v>
      </c>
      <c r="E2" s="1" t="s">
        <v>33</v>
      </c>
      <c r="G2" s="1" t="s">
        <v>34</v>
      </c>
      <c r="I2">
        <f>'B1'!I10</f>
        <v>0</v>
      </c>
      <c r="U2">
        <f>'B1'!U10</f>
        <v>0</v>
      </c>
    </row>
    <row r="3" spans="1:26" ht="409.6" customHeight="1" x14ac:dyDescent="0.3">
      <c r="A3" s="1" t="s">
        <v>955</v>
      </c>
      <c r="C3" s="1" t="s">
        <v>87</v>
      </c>
      <c r="E3" s="1" t="s">
        <v>88</v>
      </c>
      <c r="G3" s="1" t="s">
        <v>89</v>
      </c>
      <c r="I3">
        <f>'B2'!I10</f>
        <v>0</v>
      </c>
      <c r="U3">
        <f>'B2'!U10</f>
        <v>0</v>
      </c>
    </row>
    <row r="4" spans="1:26" ht="409.6" customHeight="1" x14ac:dyDescent="0.3">
      <c r="A4" s="1" t="s">
        <v>956</v>
      </c>
      <c r="C4" s="1" t="s">
        <v>135</v>
      </c>
      <c r="E4" s="1" t="s">
        <v>136</v>
      </c>
      <c r="G4" s="1" t="s">
        <v>137</v>
      </c>
      <c r="I4">
        <f>'B3'!I10</f>
        <v>0</v>
      </c>
      <c r="U4">
        <f>'B3'!U10</f>
        <v>0</v>
      </c>
    </row>
    <row r="5" spans="1:26" ht="409.6" customHeight="1" x14ac:dyDescent="0.3">
      <c r="A5" s="1" t="s">
        <v>957</v>
      </c>
      <c r="C5" s="1" t="s">
        <v>183</v>
      </c>
      <c r="E5" s="1" t="s">
        <v>184</v>
      </c>
      <c r="G5" s="1" t="s">
        <v>185</v>
      </c>
      <c r="I5">
        <f>'B4'!I10</f>
        <v>0</v>
      </c>
      <c r="U5">
        <f>'B4'!U10</f>
        <v>0</v>
      </c>
    </row>
    <row r="6" spans="1:26" ht="28.8" customHeight="1" x14ac:dyDescent="0.3">
      <c r="A6" s="1" t="s">
        <v>958</v>
      </c>
      <c r="C6" s="1" t="s">
        <v>230</v>
      </c>
      <c r="E6" s="1" t="s">
        <v>231</v>
      </c>
      <c r="G6" s="1" t="s">
        <v>232</v>
      </c>
      <c r="I6">
        <f>'B5'!I10</f>
        <v>0</v>
      </c>
      <c r="U6">
        <f>'B5'!U10</f>
        <v>0</v>
      </c>
    </row>
    <row r="7" spans="1:26" ht="403.2" customHeight="1" x14ac:dyDescent="0.3">
      <c r="A7" s="1" t="s">
        <v>959</v>
      </c>
      <c r="C7" s="1" t="s">
        <v>278</v>
      </c>
      <c r="E7" s="1" t="s">
        <v>279</v>
      </c>
      <c r="G7" s="1" t="s">
        <v>280</v>
      </c>
      <c r="I7">
        <f>'B6'!I10</f>
        <v>0</v>
      </c>
      <c r="U7">
        <f>'B6'!U10</f>
        <v>0</v>
      </c>
    </row>
    <row r="8" spans="1:26" ht="409.6" customHeight="1" x14ac:dyDescent="0.3">
      <c r="A8" s="1" t="s">
        <v>960</v>
      </c>
      <c r="C8" s="1" t="s">
        <v>324</v>
      </c>
      <c r="E8" s="1" t="s">
        <v>325</v>
      </c>
      <c r="G8" s="1" t="s">
        <v>326</v>
      </c>
      <c r="I8">
        <f>'B7'!I10</f>
        <v>0</v>
      </c>
      <c r="U8">
        <f>'B7'!U10</f>
        <v>0</v>
      </c>
    </row>
    <row r="9" spans="1:26" ht="409.6" customHeight="1" x14ac:dyDescent="0.3">
      <c r="A9" s="1" t="s">
        <v>961</v>
      </c>
      <c r="C9" s="1" t="s">
        <v>371</v>
      </c>
      <c r="E9" s="1" t="s">
        <v>372</v>
      </c>
      <c r="G9" s="1" t="s">
        <v>373</v>
      </c>
      <c r="I9">
        <f>'B8'!I10</f>
        <v>0</v>
      </c>
      <c r="U9">
        <f>'B8'!U10</f>
        <v>0</v>
      </c>
    </row>
    <row r="10" spans="1:26" ht="409.6" customHeight="1" x14ac:dyDescent="0.3">
      <c r="A10" s="1" t="s">
        <v>962</v>
      </c>
      <c r="C10" s="1" t="s">
        <v>419</v>
      </c>
      <c r="E10" s="1" t="s">
        <v>420</v>
      </c>
      <c r="G10" s="1" t="s">
        <v>421</v>
      </c>
      <c r="I10">
        <f>'B9'!I10</f>
        <v>0</v>
      </c>
      <c r="U10">
        <f>'B9'!U10</f>
        <v>0</v>
      </c>
    </row>
    <row r="11" spans="1:26" ht="409.6" customHeight="1" x14ac:dyDescent="0.3">
      <c r="A11" s="1" t="s">
        <v>963</v>
      </c>
      <c r="C11" s="1" t="s">
        <v>466</v>
      </c>
      <c r="E11" s="1" t="s">
        <v>467</v>
      </c>
      <c r="G11" s="1" t="s">
        <v>468</v>
      </c>
      <c r="I11">
        <f>'B10'!I10</f>
        <v>0</v>
      </c>
      <c r="U11">
        <f>'B10'!U10</f>
        <v>0</v>
      </c>
    </row>
    <row r="12" spans="1:26" x14ac:dyDescent="0.3">
      <c r="I12" t="e">
        <f>[2]B11!I10</f>
        <v>#REF!</v>
      </c>
      <c r="U12" t="e">
        <f>[2]B11!U10</f>
        <v>#REF!</v>
      </c>
    </row>
    <row r="13" spans="1:26" x14ac:dyDescent="0.3">
      <c r="I13" t="e">
        <f>[3]B12!I10</f>
        <v>#REF!</v>
      </c>
      <c r="U13" t="e">
        <f>[3]B12!U10</f>
        <v>#REF!</v>
      </c>
    </row>
    <row r="14" spans="1:26" x14ac:dyDescent="0.3">
      <c r="I14" t="e">
        <f>[4]B13!I10</f>
        <v>#REF!</v>
      </c>
      <c r="U14" t="e">
        <f>[4]B13!U10</f>
        <v>#REF!</v>
      </c>
    </row>
    <row r="15" spans="1:26" x14ac:dyDescent="0.3">
      <c r="I15" t="e">
        <f>[5]B14!I10</f>
        <v>#REF!</v>
      </c>
      <c r="U15" t="e">
        <f>[5]B14!U10</f>
        <v>#REF!</v>
      </c>
    </row>
    <row r="16" spans="1:26" x14ac:dyDescent="0.3">
      <c r="I16" t="e">
        <f>[6]B15!I10</f>
        <v>#REF!</v>
      </c>
      <c r="U16" t="e">
        <f>[6]B15!U10</f>
        <v>#REF!</v>
      </c>
    </row>
    <row r="17" spans="9:21" x14ac:dyDescent="0.3">
      <c r="I17" t="e">
        <f>[7]B16!I10</f>
        <v>#REF!</v>
      </c>
      <c r="U17" t="e">
        <f>[7]B16!U10</f>
        <v>#REF!</v>
      </c>
    </row>
    <row r="18" spans="9:21" x14ac:dyDescent="0.3">
      <c r="I18" t="e">
        <f>[8]B17!I10</f>
        <v>#REF!</v>
      </c>
      <c r="U18" t="e">
        <f>[8]B17!U10</f>
        <v>#REF!</v>
      </c>
    </row>
    <row r="19" spans="9:21" x14ac:dyDescent="0.3">
      <c r="I19" t="e">
        <f>[9]B18!I10</f>
        <v>#REF!</v>
      </c>
      <c r="U19" t="e">
        <f>[9]B18!U10</f>
        <v>#REF!</v>
      </c>
    </row>
    <row r="20" spans="9:21" x14ac:dyDescent="0.3">
      <c r="I20" t="e">
        <f>[10]B19!I10</f>
        <v>#REF!</v>
      </c>
      <c r="U20" t="e">
        <f>[10]B19!U10</f>
        <v>#REF!</v>
      </c>
    </row>
    <row r="21" spans="9:21" x14ac:dyDescent="0.3">
      <c r="I21" t="e">
        <f>[11]B20!I10</f>
        <v>#REF!</v>
      </c>
      <c r="U21" t="e">
        <f>[11]B20!U10</f>
        <v>#REF!</v>
      </c>
    </row>
    <row r="22" spans="9:21" x14ac:dyDescent="0.3">
      <c r="I22" t="e">
        <f>[12]B21!I10</f>
        <v>#REF!</v>
      </c>
      <c r="U22" t="e">
        <f>[12]B21!U10</f>
        <v>#REF!</v>
      </c>
    </row>
    <row r="23" spans="9:21" x14ac:dyDescent="0.3">
      <c r="I23" t="e">
        <f>[13]B22!I10</f>
        <v>#REF!</v>
      </c>
      <c r="U23" t="e">
        <f>[13]B22!U10</f>
        <v>#REF!</v>
      </c>
    </row>
    <row r="24" spans="9:21" x14ac:dyDescent="0.3">
      <c r="I24" t="e">
        <f>[14]B23!I10</f>
        <v>#REF!</v>
      </c>
      <c r="U24" t="e">
        <f>[14]B23!U10</f>
        <v>#REF!</v>
      </c>
    </row>
    <row r="25" spans="9:21" x14ac:dyDescent="0.3">
      <c r="I25" t="e">
        <f>[15]B24!I10</f>
        <v>#REF!</v>
      </c>
      <c r="U25" t="e">
        <f>[15]B24!U10</f>
        <v>#REF!</v>
      </c>
    </row>
    <row r="26" spans="9:21" x14ac:dyDescent="0.3">
      <c r="I26" t="e">
        <f>[16]B25!I10</f>
        <v>#REF!</v>
      </c>
      <c r="U26" t="e">
        <f>[16]B25!U10</f>
        <v>#REF!</v>
      </c>
    </row>
    <row r="27" spans="9:21" x14ac:dyDescent="0.3">
      <c r="I27" t="e">
        <f>[17]B26!I10</f>
        <v>#REF!</v>
      </c>
      <c r="U27" t="e">
        <f>[17]B26!U10</f>
        <v>#REF!</v>
      </c>
    </row>
    <row r="28" spans="9:21" x14ac:dyDescent="0.3">
      <c r="I28" t="e">
        <f>[18]B27!I10</f>
        <v>#REF!</v>
      </c>
      <c r="U28" t="e">
        <f>[18]B27!U10</f>
        <v>#REF!</v>
      </c>
    </row>
    <row r="29" spans="9:21" x14ac:dyDescent="0.3">
      <c r="I29" t="e">
        <f>[19]B28!I10</f>
        <v>#REF!</v>
      </c>
      <c r="U29" t="e">
        <f>[19]B28!U10</f>
        <v>#REF!</v>
      </c>
    </row>
    <row r="30" spans="9:21" x14ac:dyDescent="0.3">
      <c r="I30" t="e">
        <f>[20]B29!I10</f>
        <v>#REF!</v>
      </c>
      <c r="U30" t="e">
        <f>[20]B29!U10</f>
        <v>#REF!</v>
      </c>
    </row>
    <row r="31" spans="9:21" x14ac:dyDescent="0.3">
      <c r="I31" t="e">
        <f>[21]B30!I10</f>
        <v>#REF!</v>
      </c>
      <c r="U31" t="e">
        <f>[21]B30!U10</f>
        <v>#REF!</v>
      </c>
    </row>
    <row r="32" spans="9:21" x14ac:dyDescent="0.3">
      <c r="I32" t="e">
        <f>[22]B31!I10</f>
        <v>#REF!</v>
      </c>
      <c r="U32" t="e">
        <f>[22]B31!U10</f>
        <v>#REF!</v>
      </c>
    </row>
    <row r="33" spans="1:21" x14ac:dyDescent="0.3">
      <c r="I33" t="e">
        <f>[23]B32!I10</f>
        <v>#REF!</v>
      </c>
      <c r="U33" t="e">
        <f>[23]B32!U10</f>
        <v>#REF!</v>
      </c>
    </row>
    <row r="34" spans="1:21" x14ac:dyDescent="0.3">
      <c r="I34" t="e">
        <f>[24]B33!I10</f>
        <v>#REF!</v>
      </c>
      <c r="U34" t="e">
        <f>[24]B33!U10</f>
        <v>#REF!</v>
      </c>
    </row>
    <row r="35" spans="1:21" x14ac:dyDescent="0.3">
      <c r="I35" t="e">
        <f>[25]B34!I10</f>
        <v>#REF!</v>
      </c>
      <c r="U35" t="e">
        <f>[25]B34!U10</f>
        <v>#REF!</v>
      </c>
    </row>
    <row r="36" spans="1:21" x14ac:dyDescent="0.3">
      <c r="I36" t="e">
        <f>[26]B35!I10</f>
        <v>#REF!</v>
      </c>
      <c r="U36" t="e">
        <f>[26]B35!U10</f>
        <v>#REF!</v>
      </c>
    </row>
    <row r="37" spans="1:21" x14ac:dyDescent="0.3">
      <c r="I37" t="e">
        <f>[27]B36!I10</f>
        <v>#REF!</v>
      </c>
      <c r="U37" t="e">
        <f>[27]B36!U10</f>
        <v>#REF!</v>
      </c>
    </row>
    <row r="38" spans="1:21" x14ac:dyDescent="0.3">
      <c r="I38" t="e">
        <f>[28]B37!I10</f>
        <v>#REF!</v>
      </c>
      <c r="U38" t="e">
        <f>[28]B37!U10</f>
        <v>#REF!</v>
      </c>
    </row>
    <row r="39" spans="1:21" x14ac:dyDescent="0.3">
      <c r="I39" t="e">
        <f>[29]B38!I10</f>
        <v>#REF!</v>
      </c>
      <c r="U39" t="e">
        <f>[29]B38!U10</f>
        <v>#REF!</v>
      </c>
    </row>
    <row r="40" spans="1:21" x14ac:dyDescent="0.3">
      <c r="I40" t="e">
        <f>[30]B39!I10</f>
        <v>#REF!</v>
      </c>
      <c r="U40" t="e">
        <f>[30]B39!U10</f>
        <v>#REF!</v>
      </c>
    </row>
    <row r="41" spans="1:21" x14ac:dyDescent="0.3">
      <c r="I41" t="e">
        <f>[31]B40!I10</f>
        <v>#REF!</v>
      </c>
      <c r="U41" t="e">
        <f>[31]B40!U10</f>
        <v>#REF!</v>
      </c>
    </row>
    <row r="42" spans="1:21" x14ac:dyDescent="0.3">
      <c r="I42" t="e">
        <f>[32]B41!I10</f>
        <v>#REF!</v>
      </c>
      <c r="U42" t="e">
        <f>[32]B41!U10</f>
        <v>#REF!</v>
      </c>
    </row>
    <row r="43" spans="1:21" x14ac:dyDescent="0.3">
      <c r="I43" t="e">
        <f>[33]B42!I10</f>
        <v>#REF!</v>
      </c>
      <c r="U43" t="e">
        <f>[33]B42!U10</f>
        <v>#REF!</v>
      </c>
    </row>
    <row r="44" spans="1:21" x14ac:dyDescent="0.3">
      <c r="I44" t="e">
        <f>[34]B43!I10</f>
        <v>#REF!</v>
      </c>
      <c r="U44" t="e">
        <f>[34]B43!U10</f>
        <v>#REF!</v>
      </c>
    </row>
    <row r="45" spans="1:21" x14ac:dyDescent="0.3">
      <c r="I45" t="e">
        <f>[35]B44!I10</f>
        <v>#REF!</v>
      </c>
      <c r="U45" t="e">
        <f>[35]B44!U10</f>
        <v>#REF!</v>
      </c>
    </row>
    <row r="46" spans="1:21" ht="409.6" customHeight="1" x14ac:dyDescent="0.3">
      <c r="A46" s="1" t="s">
        <v>964</v>
      </c>
      <c r="C46" s="1" t="s">
        <v>511</v>
      </c>
      <c r="E46" s="1" t="s">
        <v>512</v>
      </c>
      <c r="G46" s="1" t="s">
        <v>513</v>
      </c>
      <c r="I46">
        <f>'B45'!I10</f>
        <v>0</v>
      </c>
      <c r="U46">
        <f>'B45'!U10</f>
        <v>0</v>
      </c>
    </row>
    <row r="47" spans="1:21" ht="28.8" customHeight="1" x14ac:dyDescent="0.3">
      <c r="A47" s="1" t="s">
        <v>965</v>
      </c>
      <c r="C47" s="1" t="s">
        <v>1</v>
      </c>
      <c r="I47">
        <f>'B46'!I10</f>
        <v>0</v>
      </c>
      <c r="U47">
        <f>'B46'!U10</f>
        <v>0</v>
      </c>
    </row>
    <row r="48" spans="1:21" ht="409.6" customHeight="1" x14ac:dyDescent="0.3">
      <c r="A48" s="1" t="s">
        <v>966</v>
      </c>
      <c r="C48" s="1" t="s">
        <v>598</v>
      </c>
      <c r="E48" s="1" t="s">
        <v>599</v>
      </c>
      <c r="G48" s="1" t="s">
        <v>600</v>
      </c>
      <c r="I48">
        <f>'B47'!I10</f>
        <v>0</v>
      </c>
      <c r="U48">
        <f>'B47'!U10</f>
        <v>0</v>
      </c>
    </row>
    <row r="49" spans="1:21" ht="409.6" customHeight="1" x14ac:dyDescent="0.3">
      <c r="A49" s="1" t="s">
        <v>967</v>
      </c>
      <c r="C49" s="1" t="s">
        <v>643</v>
      </c>
      <c r="E49" s="1" t="s">
        <v>644</v>
      </c>
      <c r="G49" s="1" t="s">
        <v>645</v>
      </c>
      <c r="I49">
        <f>'B48'!I10</f>
        <v>0</v>
      </c>
      <c r="U49">
        <f>'B48'!U10</f>
        <v>0</v>
      </c>
    </row>
    <row r="50" spans="1:21" ht="409.6" customHeight="1" x14ac:dyDescent="0.3">
      <c r="A50" s="1" t="s">
        <v>968</v>
      </c>
      <c r="C50" s="1" t="s">
        <v>687</v>
      </c>
      <c r="E50" s="1" t="s">
        <v>688</v>
      </c>
      <c r="G50" s="1" t="s">
        <v>689</v>
      </c>
      <c r="I50">
        <f>'B49'!I10</f>
        <v>0</v>
      </c>
      <c r="U50">
        <f>'B49'!U10</f>
        <v>0</v>
      </c>
    </row>
    <row r="51" spans="1:21" ht="409.6" customHeight="1" x14ac:dyDescent="0.3">
      <c r="A51" s="1" t="s">
        <v>969</v>
      </c>
      <c r="C51" s="1" t="s">
        <v>732</v>
      </c>
      <c r="E51" s="1" t="s">
        <v>733</v>
      </c>
      <c r="G51" s="1" t="s">
        <v>734</v>
      </c>
      <c r="I51">
        <f>'B50'!I10</f>
        <v>0</v>
      </c>
      <c r="U51">
        <f>'B50'!U10</f>
        <v>0</v>
      </c>
    </row>
    <row r="52" spans="1:21" ht="28.8" customHeight="1" x14ac:dyDescent="0.3">
      <c r="A52" s="1" t="s">
        <v>970</v>
      </c>
      <c r="C52" s="1" t="s">
        <v>1</v>
      </c>
      <c r="I52">
        <f>'B51'!I10</f>
        <v>0</v>
      </c>
      <c r="U52">
        <f>'B51'!U10</f>
        <v>0</v>
      </c>
    </row>
    <row r="53" spans="1:21" ht="409.6" customHeight="1" x14ac:dyDescent="0.3">
      <c r="A53" s="1" t="s">
        <v>971</v>
      </c>
      <c r="C53" s="1" t="s">
        <v>813</v>
      </c>
      <c r="E53" s="1" t="s">
        <v>814</v>
      </c>
      <c r="G53" s="1" t="s">
        <v>815</v>
      </c>
      <c r="I53">
        <f>'B52'!I10</f>
        <v>0</v>
      </c>
      <c r="U53">
        <f>'B52'!U10</f>
        <v>0</v>
      </c>
    </row>
    <row r="54" spans="1:21" ht="409.6" customHeight="1" x14ac:dyDescent="0.3">
      <c r="A54" s="1" t="s">
        <v>972</v>
      </c>
      <c r="C54" s="1" t="s">
        <v>858</v>
      </c>
      <c r="E54" s="1" t="s">
        <v>859</v>
      </c>
      <c r="G54" s="1" t="s">
        <v>860</v>
      </c>
      <c r="I54">
        <f>'B53'!I10</f>
        <v>0</v>
      </c>
      <c r="U54">
        <f>'B53'!U10</f>
        <v>0</v>
      </c>
    </row>
    <row r="55" spans="1:21" ht="409.6" customHeight="1" x14ac:dyDescent="0.3">
      <c r="A55" s="1" t="s">
        <v>973</v>
      </c>
      <c r="C55" s="1" t="s">
        <v>930</v>
      </c>
      <c r="E55" s="1" t="s">
        <v>931</v>
      </c>
      <c r="G55" s="1" t="s">
        <v>932</v>
      </c>
      <c r="I55">
        <f>'B54'!I10</f>
        <v>0</v>
      </c>
      <c r="U55">
        <f>'B54'!U10</f>
        <v>0</v>
      </c>
    </row>
    <row r="56" spans="1:21" ht="409.6" customHeight="1" x14ac:dyDescent="0.3">
      <c r="A56" s="1" t="s">
        <v>974</v>
      </c>
      <c r="C56" s="1" t="s">
        <v>888</v>
      </c>
      <c r="E56" s="1" t="s">
        <v>889</v>
      </c>
      <c r="G56" s="1" t="s">
        <v>890</v>
      </c>
      <c r="I56">
        <f>'B55'!I10</f>
        <v>0</v>
      </c>
      <c r="U56">
        <f>'B55'!U10</f>
        <v>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E00-000000000000}">
      <formula1>"High Correct,Medium Correct,Low Correct,High Maybe,Medium Maybe,Low Maybe,Low Incorrect,Medium Incorrect,High Incorrect,N/A"</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409.6" customHeight="1" x14ac:dyDescent="0.3">
      <c r="A2" s="1" t="s">
        <v>954</v>
      </c>
      <c r="C2" s="1" t="s">
        <v>36</v>
      </c>
      <c r="E2" s="1" t="s">
        <v>37</v>
      </c>
      <c r="G2" s="1" t="s">
        <v>38</v>
      </c>
      <c r="I2">
        <f>'B1'!I11</f>
        <v>0</v>
      </c>
      <c r="U2">
        <f>'B1'!U11</f>
        <v>0</v>
      </c>
    </row>
    <row r="3" spans="1:26" ht="409.6" customHeight="1" x14ac:dyDescent="0.3">
      <c r="A3" s="1" t="s">
        <v>955</v>
      </c>
      <c r="C3" s="1" t="s">
        <v>90</v>
      </c>
      <c r="E3" s="1" t="s">
        <v>91</v>
      </c>
      <c r="G3" s="1" t="s">
        <v>92</v>
      </c>
      <c r="I3">
        <f>'B2'!I11</f>
        <v>0</v>
      </c>
      <c r="U3">
        <f>'B2'!U11</f>
        <v>0</v>
      </c>
    </row>
    <row r="4" spans="1:26" ht="409.6" customHeight="1" x14ac:dyDescent="0.3">
      <c r="A4" s="1" t="s">
        <v>956</v>
      </c>
      <c r="C4" s="1" t="s">
        <v>138</v>
      </c>
      <c r="E4" s="1" t="s">
        <v>139</v>
      </c>
      <c r="G4" s="1" t="s">
        <v>140</v>
      </c>
      <c r="I4">
        <f>'B3'!I11</f>
        <v>0</v>
      </c>
      <c r="U4">
        <f>'B3'!U11</f>
        <v>0</v>
      </c>
    </row>
    <row r="5" spans="1:26" ht="409.6" customHeight="1" x14ac:dyDescent="0.3">
      <c r="A5" s="1" t="s">
        <v>957</v>
      </c>
      <c r="C5" s="1" t="s">
        <v>186</v>
      </c>
      <c r="E5" s="1" t="s">
        <v>187</v>
      </c>
      <c r="G5" s="1" t="s">
        <v>188</v>
      </c>
      <c r="I5">
        <f>'B4'!I11</f>
        <v>0</v>
      </c>
      <c r="U5">
        <f>'B4'!U11</f>
        <v>0</v>
      </c>
    </row>
    <row r="6" spans="1:26" ht="409.6" customHeight="1" x14ac:dyDescent="0.3">
      <c r="A6" s="1" t="s">
        <v>958</v>
      </c>
      <c r="C6" s="1" t="s">
        <v>233</v>
      </c>
      <c r="E6" s="1" t="s">
        <v>234</v>
      </c>
      <c r="G6" s="1" t="s">
        <v>235</v>
      </c>
      <c r="I6">
        <f>'B5'!I11</f>
        <v>0</v>
      </c>
      <c r="U6">
        <f>'B5'!U11</f>
        <v>0</v>
      </c>
    </row>
    <row r="7" spans="1:26" ht="409.6" customHeight="1" x14ac:dyDescent="0.3">
      <c r="A7" s="1" t="s">
        <v>959</v>
      </c>
      <c r="C7" s="1" t="s">
        <v>281</v>
      </c>
      <c r="E7" s="1" t="s">
        <v>282</v>
      </c>
      <c r="G7" s="1" t="s">
        <v>283</v>
      </c>
      <c r="I7">
        <f>'B6'!I11</f>
        <v>0</v>
      </c>
      <c r="U7">
        <f>'B6'!U11</f>
        <v>0</v>
      </c>
    </row>
    <row r="8" spans="1:26" ht="409.6" customHeight="1" x14ac:dyDescent="0.3">
      <c r="A8" s="1" t="s">
        <v>960</v>
      </c>
      <c r="C8" s="1" t="s">
        <v>327</v>
      </c>
      <c r="E8" s="1" t="s">
        <v>328</v>
      </c>
      <c r="G8" s="1" t="s">
        <v>329</v>
      </c>
      <c r="I8">
        <f>'B7'!I11</f>
        <v>0</v>
      </c>
      <c r="U8">
        <f>'B7'!U11</f>
        <v>0</v>
      </c>
    </row>
    <row r="9" spans="1:26" ht="409.6" customHeight="1" x14ac:dyDescent="0.3">
      <c r="A9" s="1" t="s">
        <v>961</v>
      </c>
      <c r="C9" s="1" t="s">
        <v>374</v>
      </c>
      <c r="E9" s="1" t="s">
        <v>375</v>
      </c>
      <c r="G9" s="1" t="s">
        <v>376</v>
      </c>
      <c r="I9">
        <f>'B8'!I11</f>
        <v>0</v>
      </c>
      <c r="U9">
        <f>'B8'!U11</f>
        <v>0</v>
      </c>
    </row>
    <row r="10" spans="1:26" ht="409.6" customHeight="1" x14ac:dyDescent="0.3">
      <c r="A10" s="1" t="s">
        <v>962</v>
      </c>
      <c r="C10" s="1" t="s">
        <v>422</v>
      </c>
      <c r="E10" s="1" t="s">
        <v>423</v>
      </c>
      <c r="G10" s="1" t="s">
        <v>424</v>
      </c>
      <c r="I10">
        <f>'B9'!I11</f>
        <v>0</v>
      </c>
      <c r="U10">
        <f>'B9'!U11</f>
        <v>0</v>
      </c>
    </row>
    <row r="11" spans="1:26" ht="409.6" customHeight="1" x14ac:dyDescent="0.3">
      <c r="A11" s="1" t="s">
        <v>963</v>
      </c>
      <c r="C11" s="1" t="s">
        <v>469</v>
      </c>
      <c r="E11" s="1" t="s">
        <v>470</v>
      </c>
      <c r="G11" s="1" t="s">
        <v>471</v>
      </c>
      <c r="I11">
        <f>'B10'!I11</f>
        <v>0</v>
      </c>
      <c r="U11">
        <f>'B10'!U11</f>
        <v>0</v>
      </c>
    </row>
    <row r="12" spans="1:26" x14ac:dyDescent="0.3">
      <c r="I12" t="e">
        <f>[2]B11!I11</f>
        <v>#REF!</v>
      </c>
      <c r="U12" t="e">
        <f>[2]B11!U11</f>
        <v>#REF!</v>
      </c>
    </row>
    <row r="13" spans="1:26" x14ac:dyDescent="0.3">
      <c r="I13" t="e">
        <f>[3]B12!I11</f>
        <v>#REF!</v>
      </c>
      <c r="U13" t="e">
        <f>[3]B12!U11</f>
        <v>#REF!</v>
      </c>
    </row>
    <row r="14" spans="1:26" x14ac:dyDescent="0.3">
      <c r="I14" t="e">
        <f>[4]B13!I11</f>
        <v>#REF!</v>
      </c>
      <c r="U14" t="e">
        <f>[4]B13!U11</f>
        <v>#REF!</v>
      </c>
    </row>
    <row r="15" spans="1:26" x14ac:dyDescent="0.3">
      <c r="I15" t="e">
        <f>[5]B14!I11</f>
        <v>#REF!</v>
      </c>
      <c r="U15" t="e">
        <f>[5]B14!U11</f>
        <v>#REF!</v>
      </c>
    </row>
    <row r="16" spans="1:26" x14ac:dyDescent="0.3">
      <c r="I16" t="e">
        <f>[6]B15!I11</f>
        <v>#REF!</v>
      </c>
      <c r="U16" t="e">
        <f>[6]B15!U11</f>
        <v>#REF!</v>
      </c>
    </row>
    <row r="17" spans="9:21" x14ac:dyDescent="0.3">
      <c r="I17" t="e">
        <f>[7]B16!I11</f>
        <v>#REF!</v>
      </c>
      <c r="U17" t="e">
        <f>[7]B16!U11</f>
        <v>#REF!</v>
      </c>
    </row>
    <row r="18" spans="9:21" x14ac:dyDescent="0.3">
      <c r="I18" t="e">
        <f>[8]B17!I11</f>
        <v>#REF!</v>
      </c>
      <c r="U18" t="e">
        <f>[8]B17!U11</f>
        <v>#REF!</v>
      </c>
    </row>
    <row r="19" spans="9:21" x14ac:dyDescent="0.3">
      <c r="I19" t="e">
        <f>[9]B18!I11</f>
        <v>#REF!</v>
      </c>
      <c r="U19" t="e">
        <f>[9]B18!U11</f>
        <v>#REF!</v>
      </c>
    </row>
    <row r="20" spans="9:21" x14ac:dyDescent="0.3">
      <c r="I20" t="e">
        <f>[10]B19!I11</f>
        <v>#REF!</v>
      </c>
      <c r="U20" t="e">
        <f>[10]B19!U11</f>
        <v>#REF!</v>
      </c>
    </row>
    <row r="21" spans="9:21" x14ac:dyDescent="0.3">
      <c r="I21" t="e">
        <f>[11]B20!I11</f>
        <v>#REF!</v>
      </c>
      <c r="U21" t="e">
        <f>[11]B20!U11</f>
        <v>#REF!</v>
      </c>
    </row>
    <row r="22" spans="9:21" x14ac:dyDescent="0.3">
      <c r="I22" t="e">
        <f>[12]B21!I11</f>
        <v>#REF!</v>
      </c>
      <c r="U22" t="e">
        <f>[12]B21!U11</f>
        <v>#REF!</v>
      </c>
    </row>
    <row r="23" spans="9:21" x14ac:dyDescent="0.3">
      <c r="I23" t="e">
        <f>[13]B22!I11</f>
        <v>#REF!</v>
      </c>
      <c r="U23" t="e">
        <f>[13]B22!U11</f>
        <v>#REF!</v>
      </c>
    </row>
    <row r="24" spans="9:21" x14ac:dyDescent="0.3">
      <c r="I24" t="e">
        <f>[14]B23!I11</f>
        <v>#REF!</v>
      </c>
      <c r="U24" t="e">
        <f>[14]B23!U11</f>
        <v>#REF!</v>
      </c>
    </row>
    <row r="25" spans="9:21" x14ac:dyDescent="0.3">
      <c r="I25" t="e">
        <f>[15]B24!I11</f>
        <v>#REF!</v>
      </c>
      <c r="U25" t="e">
        <f>[15]B24!U11</f>
        <v>#REF!</v>
      </c>
    </row>
    <row r="26" spans="9:21" x14ac:dyDescent="0.3">
      <c r="I26" t="e">
        <f>[16]B25!I11</f>
        <v>#REF!</v>
      </c>
      <c r="U26" t="e">
        <f>[16]B25!U11</f>
        <v>#REF!</v>
      </c>
    </row>
    <row r="27" spans="9:21" x14ac:dyDescent="0.3">
      <c r="I27" t="e">
        <f>[17]B26!I11</f>
        <v>#REF!</v>
      </c>
      <c r="U27" t="e">
        <f>[17]B26!U11</f>
        <v>#REF!</v>
      </c>
    </row>
    <row r="28" spans="9:21" x14ac:dyDescent="0.3">
      <c r="I28" t="e">
        <f>[18]B27!I11</f>
        <v>#REF!</v>
      </c>
      <c r="U28" t="e">
        <f>[18]B27!U11</f>
        <v>#REF!</v>
      </c>
    </row>
    <row r="29" spans="9:21" x14ac:dyDescent="0.3">
      <c r="I29" t="e">
        <f>[19]B28!I11</f>
        <v>#REF!</v>
      </c>
      <c r="U29" t="e">
        <f>[19]B28!U11</f>
        <v>#REF!</v>
      </c>
    </row>
    <row r="30" spans="9:21" x14ac:dyDescent="0.3">
      <c r="I30" t="e">
        <f>[20]B29!I11</f>
        <v>#REF!</v>
      </c>
      <c r="U30" t="e">
        <f>[20]B29!U11</f>
        <v>#REF!</v>
      </c>
    </row>
    <row r="31" spans="9:21" x14ac:dyDescent="0.3">
      <c r="I31" t="e">
        <f>[21]B30!I11</f>
        <v>#REF!</v>
      </c>
      <c r="U31" t="e">
        <f>[21]B30!U11</f>
        <v>#REF!</v>
      </c>
    </row>
    <row r="32" spans="9:21" x14ac:dyDescent="0.3">
      <c r="I32" t="e">
        <f>[22]B31!I11</f>
        <v>#REF!</v>
      </c>
      <c r="U32" t="e">
        <f>[22]B31!U11</f>
        <v>#REF!</v>
      </c>
    </row>
    <row r="33" spans="1:21" x14ac:dyDescent="0.3">
      <c r="I33" t="e">
        <f>[23]B32!I11</f>
        <v>#REF!</v>
      </c>
      <c r="U33" t="e">
        <f>[23]B32!U11</f>
        <v>#REF!</v>
      </c>
    </row>
    <row r="34" spans="1:21" x14ac:dyDescent="0.3">
      <c r="I34" t="e">
        <f>[24]B33!I11</f>
        <v>#REF!</v>
      </c>
      <c r="U34" t="e">
        <f>[24]B33!U11</f>
        <v>#REF!</v>
      </c>
    </row>
    <row r="35" spans="1:21" x14ac:dyDescent="0.3">
      <c r="I35" t="e">
        <f>[25]B34!I11</f>
        <v>#REF!</v>
      </c>
      <c r="U35" t="e">
        <f>[25]B34!U11</f>
        <v>#REF!</v>
      </c>
    </row>
    <row r="36" spans="1:21" x14ac:dyDescent="0.3">
      <c r="I36" t="e">
        <f>[26]B35!I11</f>
        <v>#REF!</v>
      </c>
      <c r="U36" t="e">
        <f>[26]B35!U11</f>
        <v>#REF!</v>
      </c>
    </row>
    <row r="37" spans="1:21" x14ac:dyDescent="0.3">
      <c r="I37" t="e">
        <f>[27]B36!I11</f>
        <v>#REF!</v>
      </c>
      <c r="U37" t="e">
        <f>[27]B36!U11</f>
        <v>#REF!</v>
      </c>
    </row>
    <row r="38" spans="1:21" x14ac:dyDescent="0.3">
      <c r="I38" t="e">
        <f>[28]B37!I11</f>
        <v>#REF!</v>
      </c>
      <c r="U38" t="e">
        <f>[28]B37!U11</f>
        <v>#REF!</v>
      </c>
    </row>
    <row r="39" spans="1:21" x14ac:dyDescent="0.3">
      <c r="I39" t="e">
        <f>[29]B38!I11</f>
        <v>#REF!</v>
      </c>
      <c r="U39" t="e">
        <f>[29]B38!U11</f>
        <v>#REF!</v>
      </c>
    </row>
    <row r="40" spans="1:21" x14ac:dyDescent="0.3">
      <c r="I40" t="e">
        <f>[30]B39!I11</f>
        <v>#REF!</v>
      </c>
      <c r="U40" t="e">
        <f>[30]B39!U11</f>
        <v>#REF!</v>
      </c>
    </row>
    <row r="41" spans="1:21" x14ac:dyDescent="0.3">
      <c r="I41" t="e">
        <f>[31]B40!I11</f>
        <v>#REF!</v>
      </c>
      <c r="U41" t="e">
        <f>[31]B40!U11</f>
        <v>#REF!</v>
      </c>
    </row>
    <row r="42" spans="1:21" x14ac:dyDescent="0.3">
      <c r="I42" t="e">
        <f>[32]B41!I11</f>
        <v>#REF!</v>
      </c>
      <c r="U42" t="e">
        <f>[32]B41!U11</f>
        <v>#REF!</v>
      </c>
    </row>
    <row r="43" spans="1:21" x14ac:dyDescent="0.3">
      <c r="I43" t="e">
        <f>[33]B42!I11</f>
        <v>#REF!</v>
      </c>
      <c r="U43" t="e">
        <f>[33]B42!U11</f>
        <v>#REF!</v>
      </c>
    </row>
    <row r="44" spans="1:21" x14ac:dyDescent="0.3">
      <c r="I44" t="e">
        <f>[34]B43!I11</f>
        <v>#REF!</v>
      </c>
      <c r="U44" t="e">
        <f>[34]B43!U11</f>
        <v>#REF!</v>
      </c>
    </row>
    <row r="45" spans="1:21" x14ac:dyDescent="0.3">
      <c r="I45" t="e">
        <f>[35]B44!I11</f>
        <v>#REF!</v>
      </c>
      <c r="U45" t="e">
        <f>[35]B44!U11</f>
        <v>#REF!</v>
      </c>
    </row>
    <row r="46" spans="1:21" ht="409.6" customHeight="1" x14ac:dyDescent="0.3">
      <c r="A46" s="1" t="s">
        <v>964</v>
      </c>
      <c r="C46" s="1" t="s">
        <v>514</v>
      </c>
      <c r="E46" s="1" t="s">
        <v>515</v>
      </c>
      <c r="G46" s="1" t="s">
        <v>516</v>
      </c>
      <c r="I46">
        <f>'B45'!I11</f>
        <v>0</v>
      </c>
      <c r="U46">
        <f>'B45'!U11</f>
        <v>0</v>
      </c>
    </row>
    <row r="47" spans="1:21" ht="409.6" customHeight="1" x14ac:dyDescent="0.3">
      <c r="A47" s="1" t="s">
        <v>965</v>
      </c>
      <c r="C47" s="1" t="s">
        <v>556</v>
      </c>
      <c r="E47" s="1" t="s">
        <v>557</v>
      </c>
      <c r="G47" s="1" t="s">
        <v>558</v>
      </c>
      <c r="I47">
        <f>'B46'!I11</f>
        <v>0</v>
      </c>
      <c r="U47">
        <f>'B46'!U11</f>
        <v>0</v>
      </c>
    </row>
    <row r="48" spans="1:21" ht="409.6" customHeight="1" x14ac:dyDescent="0.3">
      <c r="A48" s="1" t="s">
        <v>966</v>
      </c>
      <c r="C48" s="1" t="s">
        <v>601</v>
      </c>
      <c r="E48" s="1" t="s">
        <v>602</v>
      </c>
      <c r="G48" s="1" t="s">
        <v>603</v>
      </c>
      <c r="I48">
        <f>'B47'!I11</f>
        <v>0</v>
      </c>
      <c r="U48">
        <f>'B47'!U11</f>
        <v>0</v>
      </c>
    </row>
    <row r="49" spans="1:21" ht="409.6" customHeight="1" x14ac:dyDescent="0.3">
      <c r="A49" s="1" t="s">
        <v>967</v>
      </c>
      <c r="C49" s="1" t="s">
        <v>646</v>
      </c>
      <c r="E49" s="1" t="s">
        <v>647</v>
      </c>
      <c r="G49" s="1" t="s">
        <v>648</v>
      </c>
      <c r="I49">
        <f>'B48'!I11</f>
        <v>0</v>
      </c>
      <c r="U49">
        <f>'B48'!U11</f>
        <v>0</v>
      </c>
    </row>
    <row r="50" spans="1:21" ht="409.6" customHeight="1" x14ac:dyDescent="0.3">
      <c r="A50" s="1" t="s">
        <v>968</v>
      </c>
      <c r="C50" s="1" t="s">
        <v>690</v>
      </c>
      <c r="E50" s="1" t="s">
        <v>691</v>
      </c>
      <c r="G50" s="1" t="s">
        <v>692</v>
      </c>
      <c r="I50">
        <f>'B49'!I11</f>
        <v>0</v>
      </c>
      <c r="U50">
        <f>'B49'!U11</f>
        <v>0</v>
      </c>
    </row>
    <row r="51" spans="1:21" ht="409.6" customHeight="1" x14ac:dyDescent="0.3">
      <c r="A51" s="1" t="s">
        <v>969</v>
      </c>
      <c r="C51" s="1" t="s">
        <v>735</v>
      </c>
      <c r="E51" s="1" t="s">
        <v>736</v>
      </c>
      <c r="G51" s="1" t="s">
        <v>737</v>
      </c>
      <c r="I51">
        <f>'B50'!I11</f>
        <v>0</v>
      </c>
      <c r="U51">
        <f>'B50'!U11</f>
        <v>0</v>
      </c>
    </row>
    <row r="52" spans="1:21" ht="409.6" customHeight="1" x14ac:dyDescent="0.3">
      <c r="A52" s="1" t="s">
        <v>970</v>
      </c>
      <c r="C52" s="1" t="s">
        <v>768</v>
      </c>
      <c r="E52" s="1" t="s">
        <v>769</v>
      </c>
      <c r="G52" s="1" t="s">
        <v>770</v>
      </c>
      <c r="I52">
        <f>'B51'!I11</f>
        <v>0</v>
      </c>
      <c r="U52">
        <f>'B51'!U11</f>
        <v>0</v>
      </c>
    </row>
    <row r="53" spans="1:21" ht="409.6" customHeight="1" x14ac:dyDescent="0.3">
      <c r="A53" s="1" t="s">
        <v>971</v>
      </c>
      <c r="C53" s="1" t="s">
        <v>816</v>
      </c>
      <c r="E53" s="1" t="s">
        <v>817</v>
      </c>
      <c r="G53" s="1" t="s">
        <v>818</v>
      </c>
      <c r="I53">
        <f>'B52'!I11</f>
        <v>0</v>
      </c>
      <c r="U53">
        <f>'B52'!U11</f>
        <v>0</v>
      </c>
    </row>
    <row r="54" spans="1:21" ht="409.6" customHeight="1" x14ac:dyDescent="0.3">
      <c r="A54" s="1" t="s">
        <v>972</v>
      </c>
      <c r="C54" s="1" t="s">
        <v>861</v>
      </c>
      <c r="E54" s="1" t="s">
        <v>862</v>
      </c>
      <c r="G54" s="1" t="s">
        <v>863</v>
      </c>
      <c r="I54">
        <f>'B53'!I11</f>
        <v>0</v>
      </c>
      <c r="U54">
        <f>'B53'!U11</f>
        <v>0</v>
      </c>
    </row>
    <row r="55" spans="1:21" ht="409.6" customHeight="1" x14ac:dyDescent="0.3">
      <c r="A55" s="1" t="s">
        <v>973</v>
      </c>
      <c r="C55" s="1" t="s">
        <v>933</v>
      </c>
      <c r="E55" s="1" t="s">
        <v>934</v>
      </c>
      <c r="G55" s="1" t="s">
        <v>935</v>
      </c>
      <c r="I55">
        <f>'B54'!I11</f>
        <v>0</v>
      </c>
      <c r="U55">
        <f>'B54'!U11</f>
        <v>0</v>
      </c>
    </row>
    <row r="56" spans="1:21" ht="409.6" customHeight="1" x14ac:dyDescent="0.3">
      <c r="A56" s="1" t="s">
        <v>974</v>
      </c>
      <c r="C56" s="1" t="s">
        <v>891</v>
      </c>
      <c r="E56" s="1" t="s">
        <v>892</v>
      </c>
      <c r="G56" s="1" t="s">
        <v>893</v>
      </c>
      <c r="I56">
        <f>'B55'!I11</f>
        <v>0</v>
      </c>
      <c r="U56">
        <f>'B55'!U11</f>
        <v>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F00-000000000000}">
      <formula1>"High Correct,Medium Correct,Low Correct,High Maybe,Medium Maybe,Low Maybe,Low Incorrect,Medium Incorrect,High Incorrect,N/A"</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409.6" customHeight="1" x14ac:dyDescent="0.3">
      <c r="A2" s="1" t="s">
        <v>954</v>
      </c>
      <c r="C2" s="1" t="s">
        <v>40</v>
      </c>
      <c r="E2" s="1" t="s">
        <v>41</v>
      </c>
      <c r="G2" s="1" t="s">
        <v>42</v>
      </c>
      <c r="I2">
        <f>'B1'!I12</f>
        <v>0</v>
      </c>
      <c r="U2">
        <f>'B1'!U12</f>
        <v>0</v>
      </c>
    </row>
    <row r="3" spans="1:26" ht="409.6" customHeight="1" x14ac:dyDescent="0.3">
      <c r="A3" s="1" t="s">
        <v>955</v>
      </c>
      <c r="C3" s="1" t="s">
        <v>93</v>
      </c>
      <c r="E3" s="1" t="s">
        <v>94</v>
      </c>
      <c r="G3" s="1" t="s">
        <v>95</v>
      </c>
      <c r="I3">
        <f>'B2'!I12</f>
        <v>0</v>
      </c>
      <c r="U3">
        <f>'B2'!U12</f>
        <v>0</v>
      </c>
    </row>
    <row r="4" spans="1:26" ht="409.6" customHeight="1" x14ac:dyDescent="0.3">
      <c r="A4" s="1" t="s">
        <v>956</v>
      </c>
      <c r="C4" s="1" t="s">
        <v>141</v>
      </c>
      <c r="E4" s="1" t="s">
        <v>142</v>
      </c>
      <c r="G4" s="1" t="s">
        <v>143</v>
      </c>
      <c r="I4">
        <f>'B3'!I12</f>
        <v>0</v>
      </c>
      <c r="U4">
        <f>'B3'!U12</f>
        <v>0</v>
      </c>
    </row>
    <row r="5" spans="1:26" ht="409.6" customHeight="1" x14ac:dyDescent="0.3">
      <c r="A5" s="1" t="s">
        <v>957</v>
      </c>
      <c r="C5" s="1" t="s">
        <v>189</v>
      </c>
      <c r="E5" s="1" t="s">
        <v>190</v>
      </c>
      <c r="G5" s="1" t="s">
        <v>191</v>
      </c>
      <c r="I5">
        <f>'B4'!I12</f>
        <v>0</v>
      </c>
      <c r="U5">
        <f>'B4'!U12</f>
        <v>0</v>
      </c>
    </row>
    <row r="6" spans="1:26" ht="409.6" customHeight="1" x14ac:dyDescent="0.3">
      <c r="A6" s="1" t="s">
        <v>958</v>
      </c>
      <c r="C6" s="1" t="s">
        <v>236</v>
      </c>
      <c r="E6" s="1" t="s">
        <v>237</v>
      </c>
      <c r="G6" s="1" t="s">
        <v>238</v>
      </c>
      <c r="I6">
        <f>'B5'!I12</f>
        <v>0</v>
      </c>
      <c r="U6">
        <f>'B5'!U12</f>
        <v>0</v>
      </c>
    </row>
    <row r="7" spans="1:26" ht="374.4" customHeight="1" x14ac:dyDescent="0.3">
      <c r="A7" s="1" t="s">
        <v>959</v>
      </c>
      <c r="C7" s="1" t="s">
        <v>284</v>
      </c>
      <c r="E7" s="1" t="s">
        <v>285</v>
      </c>
      <c r="G7" s="1" t="s">
        <v>286</v>
      </c>
      <c r="I7">
        <f>'B6'!I12</f>
        <v>0</v>
      </c>
      <c r="U7">
        <f>'B6'!U12</f>
        <v>0</v>
      </c>
    </row>
    <row r="8" spans="1:26" ht="409.6" customHeight="1" x14ac:dyDescent="0.3">
      <c r="A8" s="1" t="s">
        <v>960</v>
      </c>
      <c r="C8" s="1" t="s">
        <v>330</v>
      </c>
      <c r="E8" s="1" t="s">
        <v>331</v>
      </c>
      <c r="G8" s="1" t="s">
        <v>332</v>
      </c>
      <c r="I8">
        <f>'B7'!I12</f>
        <v>0</v>
      </c>
      <c r="U8">
        <f>'B7'!U12</f>
        <v>0</v>
      </c>
    </row>
    <row r="9" spans="1:26" ht="409.6" customHeight="1" x14ac:dyDescent="0.3">
      <c r="A9" s="1" t="s">
        <v>961</v>
      </c>
      <c r="C9" s="1" t="s">
        <v>377</v>
      </c>
      <c r="E9" s="1" t="s">
        <v>378</v>
      </c>
      <c r="G9" s="1" t="s">
        <v>379</v>
      </c>
      <c r="I9">
        <f>'B8'!I12</f>
        <v>0</v>
      </c>
      <c r="U9">
        <f>'B8'!U12</f>
        <v>0</v>
      </c>
    </row>
    <row r="10" spans="1:26" ht="409.6" customHeight="1" x14ac:dyDescent="0.3">
      <c r="A10" s="1" t="s">
        <v>962</v>
      </c>
      <c r="C10" s="1" t="s">
        <v>425</v>
      </c>
      <c r="E10" s="1" t="s">
        <v>426</v>
      </c>
      <c r="G10" s="1" t="s">
        <v>427</v>
      </c>
      <c r="I10">
        <f>'B9'!I12</f>
        <v>0</v>
      </c>
      <c r="U10">
        <f>'B9'!U12</f>
        <v>0</v>
      </c>
    </row>
    <row r="11" spans="1:26" ht="409.6" customHeight="1" x14ac:dyDescent="0.3">
      <c r="A11" s="1" t="s">
        <v>963</v>
      </c>
      <c r="C11" s="1" t="s">
        <v>472</v>
      </c>
      <c r="E11" s="1" t="s">
        <v>473</v>
      </c>
      <c r="G11" s="1" t="s">
        <v>474</v>
      </c>
      <c r="I11">
        <f>'B10'!I12</f>
        <v>0</v>
      </c>
      <c r="U11">
        <f>'B10'!U12</f>
        <v>0</v>
      </c>
    </row>
    <row r="12" spans="1:26" x14ac:dyDescent="0.3">
      <c r="I12" t="e">
        <f>[2]B11!I12</f>
        <v>#REF!</v>
      </c>
      <c r="U12" t="e">
        <f>[2]B11!U12</f>
        <v>#REF!</v>
      </c>
    </row>
    <row r="13" spans="1:26" x14ac:dyDescent="0.3">
      <c r="I13" t="e">
        <f>[3]B12!I12</f>
        <v>#REF!</v>
      </c>
      <c r="U13" t="e">
        <f>[3]B12!U12</f>
        <v>#REF!</v>
      </c>
    </row>
    <row r="14" spans="1:26" x14ac:dyDescent="0.3">
      <c r="I14" t="e">
        <f>[4]B13!I12</f>
        <v>#REF!</v>
      </c>
      <c r="U14" t="e">
        <f>[4]B13!U12</f>
        <v>#REF!</v>
      </c>
    </row>
    <row r="15" spans="1:26" x14ac:dyDescent="0.3">
      <c r="I15" t="e">
        <f>[5]B14!I12</f>
        <v>#REF!</v>
      </c>
      <c r="U15" t="e">
        <f>[5]B14!U12</f>
        <v>#REF!</v>
      </c>
    </row>
    <row r="16" spans="1:26" x14ac:dyDescent="0.3">
      <c r="I16" t="e">
        <f>[6]B15!I12</f>
        <v>#REF!</v>
      </c>
      <c r="U16" t="e">
        <f>[6]B15!U12</f>
        <v>#REF!</v>
      </c>
    </row>
    <row r="17" spans="9:21" x14ac:dyDescent="0.3">
      <c r="I17" t="e">
        <f>[7]B16!I12</f>
        <v>#REF!</v>
      </c>
      <c r="U17" t="e">
        <f>[7]B16!U12</f>
        <v>#REF!</v>
      </c>
    </row>
    <row r="18" spans="9:21" x14ac:dyDescent="0.3">
      <c r="I18" t="e">
        <f>[8]B17!I12</f>
        <v>#REF!</v>
      </c>
      <c r="U18" t="e">
        <f>[8]B17!U12</f>
        <v>#REF!</v>
      </c>
    </row>
    <row r="19" spans="9:21" x14ac:dyDescent="0.3">
      <c r="I19" t="e">
        <f>[9]B18!I12</f>
        <v>#REF!</v>
      </c>
      <c r="U19" t="e">
        <f>[9]B18!U12</f>
        <v>#REF!</v>
      </c>
    </row>
    <row r="20" spans="9:21" x14ac:dyDescent="0.3">
      <c r="I20" t="e">
        <f>[10]B19!I12</f>
        <v>#REF!</v>
      </c>
      <c r="U20" t="e">
        <f>[10]B19!U12</f>
        <v>#REF!</v>
      </c>
    </row>
    <row r="21" spans="9:21" x14ac:dyDescent="0.3">
      <c r="I21" t="e">
        <f>[11]B20!I12</f>
        <v>#REF!</v>
      </c>
      <c r="U21" t="e">
        <f>[11]B20!U12</f>
        <v>#REF!</v>
      </c>
    </row>
    <row r="22" spans="9:21" x14ac:dyDescent="0.3">
      <c r="I22" t="e">
        <f>[12]B21!I12</f>
        <v>#REF!</v>
      </c>
      <c r="U22" t="e">
        <f>[12]B21!U12</f>
        <v>#REF!</v>
      </c>
    </row>
    <row r="23" spans="9:21" x14ac:dyDescent="0.3">
      <c r="I23" t="e">
        <f>[13]B22!I12</f>
        <v>#REF!</v>
      </c>
      <c r="U23" t="e">
        <f>[13]B22!U12</f>
        <v>#REF!</v>
      </c>
    </row>
    <row r="24" spans="9:21" x14ac:dyDescent="0.3">
      <c r="I24" t="e">
        <f>[14]B23!I12</f>
        <v>#REF!</v>
      </c>
      <c r="U24" t="e">
        <f>[14]B23!U12</f>
        <v>#REF!</v>
      </c>
    </row>
    <row r="25" spans="9:21" x14ac:dyDescent="0.3">
      <c r="I25" t="e">
        <f>[15]B24!I12</f>
        <v>#REF!</v>
      </c>
      <c r="U25" t="e">
        <f>[15]B24!U12</f>
        <v>#REF!</v>
      </c>
    </row>
    <row r="26" spans="9:21" x14ac:dyDescent="0.3">
      <c r="I26" t="e">
        <f>[16]B25!I12</f>
        <v>#REF!</v>
      </c>
      <c r="U26" t="e">
        <f>[16]B25!U12</f>
        <v>#REF!</v>
      </c>
    </row>
    <row r="27" spans="9:21" x14ac:dyDescent="0.3">
      <c r="I27" t="e">
        <f>[17]B26!I12</f>
        <v>#REF!</v>
      </c>
      <c r="U27" t="e">
        <f>[17]B26!U12</f>
        <v>#REF!</v>
      </c>
    </row>
    <row r="28" spans="9:21" x14ac:dyDescent="0.3">
      <c r="I28" t="e">
        <f>[18]B27!I12</f>
        <v>#REF!</v>
      </c>
      <c r="U28" t="e">
        <f>[18]B27!U12</f>
        <v>#REF!</v>
      </c>
    </row>
    <row r="29" spans="9:21" x14ac:dyDescent="0.3">
      <c r="I29" t="e">
        <f>[19]B28!I12</f>
        <v>#REF!</v>
      </c>
      <c r="U29" t="e">
        <f>[19]B28!U12</f>
        <v>#REF!</v>
      </c>
    </row>
    <row r="30" spans="9:21" x14ac:dyDescent="0.3">
      <c r="I30" t="e">
        <f>[20]B29!I12</f>
        <v>#REF!</v>
      </c>
      <c r="U30" t="e">
        <f>[20]B29!U12</f>
        <v>#REF!</v>
      </c>
    </row>
    <row r="31" spans="9:21" x14ac:dyDescent="0.3">
      <c r="I31" t="e">
        <f>[21]B30!I12</f>
        <v>#REF!</v>
      </c>
      <c r="U31" t="e">
        <f>[21]B30!U12</f>
        <v>#REF!</v>
      </c>
    </row>
    <row r="32" spans="9:21" x14ac:dyDescent="0.3">
      <c r="I32" t="e">
        <f>[22]B31!I12</f>
        <v>#REF!</v>
      </c>
      <c r="U32" t="e">
        <f>[22]B31!U12</f>
        <v>#REF!</v>
      </c>
    </row>
    <row r="33" spans="1:21" x14ac:dyDescent="0.3">
      <c r="I33" t="e">
        <f>[23]B32!I12</f>
        <v>#REF!</v>
      </c>
      <c r="U33" t="e">
        <f>[23]B32!U12</f>
        <v>#REF!</v>
      </c>
    </row>
    <row r="34" spans="1:21" x14ac:dyDescent="0.3">
      <c r="I34" t="e">
        <f>[24]B33!I12</f>
        <v>#REF!</v>
      </c>
      <c r="U34" t="e">
        <f>[24]B33!U12</f>
        <v>#REF!</v>
      </c>
    </row>
    <row r="35" spans="1:21" x14ac:dyDescent="0.3">
      <c r="I35" t="e">
        <f>[25]B34!I12</f>
        <v>#REF!</v>
      </c>
      <c r="U35" t="e">
        <f>[25]B34!U12</f>
        <v>#REF!</v>
      </c>
    </row>
    <row r="36" spans="1:21" x14ac:dyDescent="0.3">
      <c r="I36" t="e">
        <f>[26]B35!I12</f>
        <v>#REF!</v>
      </c>
      <c r="U36" t="e">
        <f>[26]B35!U12</f>
        <v>#REF!</v>
      </c>
    </row>
    <row r="37" spans="1:21" x14ac:dyDescent="0.3">
      <c r="I37" t="e">
        <f>[27]B36!I12</f>
        <v>#REF!</v>
      </c>
      <c r="U37" t="e">
        <f>[27]B36!U12</f>
        <v>#REF!</v>
      </c>
    </row>
    <row r="38" spans="1:21" x14ac:dyDescent="0.3">
      <c r="I38" t="e">
        <f>[28]B37!I12</f>
        <v>#REF!</v>
      </c>
      <c r="U38" t="e">
        <f>[28]B37!U12</f>
        <v>#REF!</v>
      </c>
    </row>
    <row r="39" spans="1:21" x14ac:dyDescent="0.3">
      <c r="I39" t="e">
        <f>[29]B38!I12</f>
        <v>#REF!</v>
      </c>
      <c r="U39" t="e">
        <f>[29]B38!U12</f>
        <v>#REF!</v>
      </c>
    </row>
    <row r="40" spans="1:21" x14ac:dyDescent="0.3">
      <c r="I40" t="e">
        <f>[30]B39!I12</f>
        <v>#REF!</v>
      </c>
      <c r="U40" t="e">
        <f>[30]B39!U12</f>
        <v>#REF!</v>
      </c>
    </row>
    <row r="41" spans="1:21" x14ac:dyDescent="0.3">
      <c r="I41" t="e">
        <f>[31]B40!I12</f>
        <v>#REF!</v>
      </c>
      <c r="U41" t="e">
        <f>[31]B40!U12</f>
        <v>#REF!</v>
      </c>
    </row>
    <row r="42" spans="1:21" x14ac:dyDescent="0.3">
      <c r="I42" t="e">
        <f>[32]B41!I12</f>
        <v>#REF!</v>
      </c>
      <c r="U42" t="e">
        <f>[32]B41!U12</f>
        <v>#REF!</v>
      </c>
    </row>
    <row r="43" spans="1:21" x14ac:dyDescent="0.3">
      <c r="I43" t="e">
        <f>[33]B42!I12</f>
        <v>#REF!</v>
      </c>
      <c r="U43" t="e">
        <f>[33]B42!U12</f>
        <v>#REF!</v>
      </c>
    </row>
    <row r="44" spans="1:21" x14ac:dyDescent="0.3">
      <c r="I44" t="e">
        <f>[34]B43!I12</f>
        <v>#REF!</v>
      </c>
      <c r="U44" t="e">
        <f>[34]B43!U12</f>
        <v>#REF!</v>
      </c>
    </row>
    <row r="45" spans="1:21" x14ac:dyDescent="0.3">
      <c r="I45" t="e">
        <f>[35]B44!I12</f>
        <v>#REF!</v>
      </c>
      <c r="U45" t="e">
        <f>[35]B44!U12</f>
        <v>#REF!</v>
      </c>
    </row>
    <row r="46" spans="1:21" ht="409.6" customHeight="1" x14ac:dyDescent="0.3">
      <c r="A46" s="1" t="s">
        <v>964</v>
      </c>
      <c r="C46" s="1" t="s">
        <v>517</v>
      </c>
      <c r="E46" s="1" t="s">
        <v>518</v>
      </c>
      <c r="G46" s="1" t="s">
        <v>519</v>
      </c>
      <c r="I46">
        <f>'B45'!I12</f>
        <v>0</v>
      </c>
      <c r="U46">
        <f>'B45'!U12</f>
        <v>0</v>
      </c>
    </row>
    <row r="47" spans="1:21" ht="409.6" customHeight="1" x14ac:dyDescent="0.3">
      <c r="A47" s="1" t="s">
        <v>965</v>
      </c>
      <c r="C47" s="1" t="s">
        <v>559</v>
      </c>
      <c r="E47" s="1" t="s">
        <v>560</v>
      </c>
      <c r="G47" s="1" t="s">
        <v>561</v>
      </c>
      <c r="I47">
        <f>'B46'!I12</f>
        <v>0</v>
      </c>
      <c r="U47">
        <f>'B46'!U12</f>
        <v>0</v>
      </c>
    </row>
    <row r="48" spans="1:21" ht="409.6" customHeight="1" x14ac:dyDescent="0.3">
      <c r="A48" s="1" t="s">
        <v>966</v>
      </c>
      <c r="C48" s="1" t="s">
        <v>604</v>
      </c>
      <c r="E48" s="1" t="s">
        <v>605</v>
      </c>
      <c r="G48" s="1" t="s">
        <v>606</v>
      </c>
      <c r="I48">
        <f>'B47'!I12</f>
        <v>0</v>
      </c>
      <c r="U48">
        <f>'B47'!U12</f>
        <v>0</v>
      </c>
    </row>
    <row r="49" spans="1:21" ht="409.6" customHeight="1" x14ac:dyDescent="0.3">
      <c r="A49" s="1" t="s">
        <v>967</v>
      </c>
      <c r="C49" s="1" t="s">
        <v>649</v>
      </c>
      <c r="E49" s="1" t="s">
        <v>650</v>
      </c>
      <c r="G49" s="1" t="s">
        <v>651</v>
      </c>
      <c r="I49">
        <f>'B48'!I12</f>
        <v>0</v>
      </c>
      <c r="U49">
        <f>'B48'!U12</f>
        <v>0</v>
      </c>
    </row>
    <row r="50" spans="1:21" ht="409.6" customHeight="1" x14ac:dyDescent="0.3">
      <c r="A50" s="1" t="s">
        <v>968</v>
      </c>
      <c r="C50" s="1" t="s">
        <v>693</v>
      </c>
      <c r="E50" s="1" t="s">
        <v>694</v>
      </c>
      <c r="G50" s="1" t="s">
        <v>695</v>
      </c>
      <c r="I50">
        <f>'B49'!I12</f>
        <v>0</v>
      </c>
      <c r="U50">
        <f>'B49'!U12</f>
        <v>0</v>
      </c>
    </row>
    <row r="51" spans="1:21" ht="409.6" customHeight="1" x14ac:dyDescent="0.3">
      <c r="A51" s="1" t="s">
        <v>969</v>
      </c>
      <c r="C51" s="1" t="s">
        <v>738</v>
      </c>
      <c r="E51" s="1" t="s">
        <v>739</v>
      </c>
      <c r="G51" s="1" t="s">
        <v>740</v>
      </c>
      <c r="I51">
        <f>'B50'!I12</f>
        <v>0</v>
      </c>
      <c r="U51">
        <f>'B50'!U12</f>
        <v>0</v>
      </c>
    </row>
    <row r="52" spans="1:21" ht="409.6" customHeight="1" x14ac:dyDescent="0.3">
      <c r="A52" s="1" t="s">
        <v>970</v>
      </c>
      <c r="C52" s="1" t="s">
        <v>771</v>
      </c>
      <c r="E52" s="1" t="s">
        <v>772</v>
      </c>
      <c r="G52" s="1" t="s">
        <v>773</v>
      </c>
      <c r="I52">
        <f>'B51'!I12</f>
        <v>0</v>
      </c>
      <c r="U52">
        <f>'B51'!U12</f>
        <v>0</v>
      </c>
    </row>
    <row r="53" spans="1:21" ht="409.6" customHeight="1" x14ac:dyDescent="0.3">
      <c r="A53" s="1" t="s">
        <v>971</v>
      </c>
      <c r="C53" s="1" t="s">
        <v>819</v>
      </c>
      <c r="E53" s="1" t="s">
        <v>820</v>
      </c>
      <c r="G53" s="1" t="s">
        <v>821</v>
      </c>
      <c r="I53">
        <f>'B52'!I12</f>
        <v>0</v>
      </c>
      <c r="U53">
        <f>'B52'!U12</f>
        <v>0</v>
      </c>
    </row>
    <row r="54" spans="1:21" ht="409.6" customHeight="1" x14ac:dyDescent="0.3">
      <c r="A54" s="1" t="s">
        <v>972</v>
      </c>
      <c r="C54" s="1" t="s">
        <v>864</v>
      </c>
      <c r="E54" s="1" t="s">
        <v>865</v>
      </c>
      <c r="G54" s="1" t="s">
        <v>866</v>
      </c>
      <c r="I54">
        <f>'B53'!I12</f>
        <v>0</v>
      </c>
      <c r="U54">
        <f>'B53'!U12</f>
        <v>0</v>
      </c>
    </row>
    <row r="55" spans="1:21" ht="409.6" customHeight="1" x14ac:dyDescent="0.3">
      <c r="A55" s="1" t="s">
        <v>973</v>
      </c>
      <c r="C55" s="1" t="s">
        <v>936</v>
      </c>
      <c r="E55" s="1" t="s">
        <v>937</v>
      </c>
      <c r="G55" s="1" t="s">
        <v>938</v>
      </c>
      <c r="I55">
        <f>'B54'!I12</f>
        <v>0</v>
      </c>
      <c r="U55">
        <f>'B54'!U12</f>
        <v>0</v>
      </c>
    </row>
    <row r="56" spans="1:21" ht="409.6" customHeight="1" x14ac:dyDescent="0.3">
      <c r="A56" s="1" t="s">
        <v>974</v>
      </c>
      <c r="C56" s="1" t="s">
        <v>894</v>
      </c>
      <c r="E56" s="1" t="s">
        <v>895</v>
      </c>
      <c r="G56" s="1" t="s">
        <v>896</v>
      </c>
      <c r="I56">
        <f>'B55'!I12</f>
        <v>0</v>
      </c>
      <c r="U56">
        <f>'B55'!U12</f>
        <v>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2000-000000000000}">
      <formula1>"High Correct,Medium Correct,Low Correct,High Maybe,Medium Maybe,Low Maybe,Low Incorrect,Medium Incorrect,High Incorrect,N/A"</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158.4" customHeight="1" x14ac:dyDescent="0.3">
      <c r="A2" s="1" t="s">
        <v>954</v>
      </c>
      <c r="C2" s="1" t="s">
        <v>44</v>
      </c>
      <c r="E2" s="1" t="s">
        <v>45</v>
      </c>
      <c r="G2" s="1" t="s">
        <v>46</v>
      </c>
      <c r="I2">
        <f>'B1'!I13</f>
        <v>0</v>
      </c>
      <c r="U2">
        <f>'B1'!U13</f>
        <v>0</v>
      </c>
    </row>
    <row r="3" spans="1:26" ht="201.6" customHeight="1" x14ac:dyDescent="0.3">
      <c r="A3" s="1" t="s">
        <v>955</v>
      </c>
      <c r="C3" s="1" t="s">
        <v>96</v>
      </c>
      <c r="E3" s="1" t="s">
        <v>97</v>
      </c>
      <c r="G3" s="1" t="s">
        <v>98</v>
      </c>
      <c r="I3">
        <f>'B2'!I13</f>
        <v>0</v>
      </c>
      <c r="U3">
        <f>'B2'!U13</f>
        <v>0</v>
      </c>
    </row>
    <row r="4" spans="1:26" ht="201.6" customHeight="1" x14ac:dyDescent="0.3">
      <c r="A4" s="1" t="s">
        <v>956</v>
      </c>
      <c r="C4" s="1" t="s">
        <v>144</v>
      </c>
      <c r="E4" s="1" t="s">
        <v>145</v>
      </c>
      <c r="G4" s="1" t="s">
        <v>146</v>
      </c>
      <c r="I4">
        <f>'B3'!I13</f>
        <v>0</v>
      </c>
      <c r="U4">
        <f>'B3'!U13</f>
        <v>0</v>
      </c>
    </row>
    <row r="5" spans="1:26" ht="403.2" customHeight="1" x14ac:dyDescent="0.3">
      <c r="A5" s="1" t="s">
        <v>957</v>
      </c>
      <c r="C5" s="1" t="s">
        <v>192</v>
      </c>
      <c r="E5" s="1" t="s">
        <v>193</v>
      </c>
      <c r="G5" s="1" t="s">
        <v>194</v>
      </c>
      <c r="I5">
        <f>'B4'!I13</f>
        <v>0</v>
      </c>
      <c r="U5">
        <f>'B4'!U13</f>
        <v>0</v>
      </c>
    </row>
    <row r="6" spans="1:26" ht="302.39999999999998" customHeight="1" x14ac:dyDescent="0.3">
      <c r="A6" s="1" t="s">
        <v>958</v>
      </c>
      <c r="C6" s="1" t="s">
        <v>239</v>
      </c>
      <c r="E6" s="1" t="s">
        <v>240</v>
      </c>
      <c r="G6" s="1" t="s">
        <v>241</v>
      </c>
      <c r="I6">
        <f>'B5'!I13</f>
        <v>0</v>
      </c>
      <c r="U6">
        <f>'B5'!U13</f>
        <v>0</v>
      </c>
    </row>
    <row r="7" spans="1:26" ht="216" customHeight="1" x14ac:dyDescent="0.3">
      <c r="A7" s="1" t="s">
        <v>959</v>
      </c>
      <c r="C7" s="1" t="s">
        <v>287</v>
      </c>
      <c r="E7" s="1" t="s">
        <v>288</v>
      </c>
      <c r="G7" s="1" t="s">
        <v>289</v>
      </c>
      <c r="I7">
        <f>'B6'!I13</f>
        <v>0</v>
      </c>
      <c r="U7">
        <f>'B6'!U13</f>
        <v>0</v>
      </c>
    </row>
    <row r="8" spans="1:26" ht="409.6" customHeight="1" x14ac:dyDescent="0.3">
      <c r="A8" s="1" t="s">
        <v>960</v>
      </c>
      <c r="C8" s="1" t="s">
        <v>333</v>
      </c>
      <c r="E8" s="1" t="s">
        <v>334</v>
      </c>
      <c r="G8" s="1" t="s">
        <v>332</v>
      </c>
      <c r="I8">
        <f>'B7'!I13</f>
        <v>0</v>
      </c>
      <c r="U8">
        <f>'B7'!U13</f>
        <v>0</v>
      </c>
    </row>
    <row r="9" spans="1:26" ht="409.6" customHeight="1" x14ac:dyDescent="0.3">
      <c r="A9" s="1" t="s">
        <v>961</v>
      </c>
      <c r="C9" s="1" t="s">
        <v>380</v>
      </c>
      <c r="E9" s="1" t="s">
        <v>381</v>
      </c>
      <c r="G9" s="1" t="s">
        <v>382</v>
      </c>
      <c r="I9">
        <f>'B8'!I13</f>
        <v>0</v>
      </c>
      <c r="U9">
        <f>'B8'!U13</f>
        <v>0</v>
      </c>
    </row>
    <row r="10" spans="1:26" ht="403.2" customHeight="1" x14ac:dyDescent="0.3">
      <c r="A10" s="1" t="s">
        <v>962</v>
      </c>
      <c r="C10" s="1" t="s">
        <v>428</v>
      </c>
      <c r="E10" s="1" t="s">
        <v>429</v>
      </c>
      <c r="G10" s="1" t="s">
        <v>430</v>
      </c>
      <c r="I10">
        <f>'B9'!I13</f>
        <v>0</v>
      </c>
      <c r="U10">
        <f>'B9'!U13</f>
        <v>0</v>
      </c>
    </row>
    <row r="11" spans="1:26" ht="409.6" customHeight="1" x14ac:dyDescent="0.3">
      <c r="A11" s="1" t="s">
        <v>963</v>
      </c>
      <c r="C11" s="1" t="s">
        <v>475</v>
      </c>
      <c r="E11" s="1" t="s">
        <v>476</v>
      </c>
      <c r="G11" s="1" t="s">
        <v>477</v>
      </c>
      <c r="I11">
        <f>'B10'!I13</f>
        <v>0</v>
      </c>
      <c r="U11">
        <f>'B10'!U13</f>
        <v>0</v>
      </c>
    </row>
    <row r="12" spans="1:26" x14ac:dyDescent="0.3">
      <c r="I12" t="e">
        <f>[2]B11!I13</f>
        <v>#REF!</v>
      </c>
      <c r="U12" t="e">
        <f>[2]B11!U13</f>
        <v>#REF!</v>
      </c>
    </row>
    <row r="13" spans="1:26" x14ac:dyDescent="0.3">
      <c r="I13" t="e">
        <f>[3]B12!I13</f>
        <v>#REF!</v>
      </c>
      <c r="U13" t="e">
        <f>[3]B12!U13</f>
        <v>#REF!</v>
      </c>
    </row>
    <row r="14" spans="1:26" x14ac:dyDescent="0.3">
      <c r="I14" t="e">
        <f>[4]B13!I13</f>
        <v>#REF!</v>
      </c>
      <c r="U14" t="e">
        <f>[4]B13!U13</f>
        <v>#REF!</v>
      </c>
    </row>
    <row r="15" spans="1:26" x14ac:dyDescent="0.3">
      <c r="I15" t="e">
        <f>[5]B14!I13</f>
        <v>#REF!</v>
      </c>
      <c r="U15" t="e">
        <f>[5]B14!U13</f>
        <v>#REF!</v>
      </c>
    </row>
    <row r="16" spans="1:26" x14ac:dyDescent="0.3">
      <c r="I16" t="e">
        <f>[6]B15!I13</f>
        <v>#REF!</v>
      </c>
      <c r="U16" t="e">
        <f>[6]B15!U13</f>
        <v>#REF!</v>
      </c>
    </row>
    <row r="17" spans="9:21" x14ac:dyDescent="0.3">
      <c r="I17" t="e">
        <f>[7]B16!I13</f>
        <v>#REF!</v>
      </c>
      <c r="U17" t="e">
        <f>[7]B16!U13</f>
        <v>#REF!</v>
      </c>
    </row>
    <row r="18" spans="9:21" x14ac:dyDescent="0.3">
      <c r="I18" t="e">
        <f>[8]B17!I13</f>
        <v>#REF!</v>
      </c>
      <c r="U18" t="e">
        <f>[8]B17!U13</f>
        <v>#REF!</v>
      </c>
    </row>
    <row r="19" spans="9:21" x14ac:dyDescent="0.3">
      <c r="I19" t="e">
        <f>[9]B18!I13</f>
        <v>#REF!</v>
      </c>
      <c r="U19" t="e">
        <f>[9]B18!U13</f>
        <v>#REF!</v>
      </c>
    </row>
    <row r="20" spans="9:21" x14ac:dyDescent="0.3">
      <c r="I20" t="e">
        <f>[10]B19!I13</f>
        <v>#REF!</v>
      </c>
      <c r="U20" t="e">
        <f>[10]B19!U13</f>
        <v>#REF!</v>
      </c>
    </row>
    <row r="21" spans="9:21" x14ac:dyDescent="0.3">
      <c r="I21" t="e">
        <f>[11]B20!I13</f>
        <v>#REF!</v>
      </c>
      <c r="U21" t="e">
        <f>[11]B20!U13</f>
        <v>#REF!</v>
      </c>
    </row>
    <row r="22" spans="9:21" x14ac:dyDescent="0.3">
      <c r="I22" t="e">
        <f>[12]B21!I13</f>
        <v>#REF!</v>
      </c>
      <c r="U22" t="e">
        <f>[12]B21!U13</f>
        <v>#REF!</v>
      </c>
    </row>
    <row r="23" spans="9:21" x14ac:dyDescent="0.3">
      <c r="I23" t="e">
        <f>[13]B22!I13</f>
        <v>#REF!</v>
      </c>
      <c r="U23" t="e">
        <f>[13]B22!U13</f>
        <v>#REF!</v>
      </c>
    </row>
    <row r="24" spans="9:21" x14ac:dyDescent="0.3">
      <c r="I24" t="e">
        <f>[14]B23!I13</f>
        <v>#REF!</v>
      </c>
      <c r="U24" t="e">
        <f>[14]B23!U13</f>
        <v>#REF!</v>
      </c>
    </row>
    <row r="25" spans="9:21" x14ac:dyDescent="0.3">
      <c r="I25" t="e">
        <f>[15]B24!I13</f>
        <v>#REF!</v>
      </c>
      <c r="U25" t="e">
        <f>[15]B24!U13</f>
        <v>#REF!</v>
      </c>
    </row>
    <row r="26" spans="9:21" x14ac:dyDescent="0.3">
      <c r="I26" t="e">
        <f>[16]B25!I13</f>
        <v>#REF!</v>
      </c>
      <c r="U26" t="e">
        <f>[16]B25!U13</f>
        <v>#REF!</v>
      </c>
    </row>
    <row r="27" spans="9:21" x14ac:dyDescent="0.3">
      <c r="I27" t="e">
        <f>[17]B26!I13</f>
        <v>#REF!</v>
      </c>
      <c r="U27" t="e">
        <f>[17]B26!U13</f>
        <v>#REF!</v>
      </c>
    </row>
    <row r="28" spans="9:21" x14ac:dyDescent="0.3">
      <c r="I28" t="e">
        <f>[18]B27!I13</f>
        <v>#REF!</v>
      </c>
      <c r="U28" t="e">
        <f>[18]B27!U13</f>
        <v>#REF!</v>
      </c>
    </row>
    <row r="29" spans="9:21" x14ac:dyDescent="0.3">
      <c r="I29" t="e">
        <f>[19]B28!I13</f>
        <v>#REF!</v>
      </c>
      <c r="U29" t="e">
        <f>[19]B28!U13</f>
        <v>#REF!</v>
      </c>
    </row>
    <row r="30" spans="9:21" x14ac:dyDescent="0.3">
      <c r="I30" t="e">
        <f>[20]B29!I13</f>
        <v>#REF!</v>
      </c>
      <c r="U30" t="e">
        <f>[20]B29!U13</f>
        <v>#REF!</v>
      </c>
    </row>
    <row r="31" spans="9:21" x14ac:dyDescent="0.3">
      <c r="I31" t="e">
        <f>[21]B30!I13</f>
        <v>#REF!</v>
      </c>
      <c r="U31" t="e">
        <f>[21]B30!U13</f>
        <v>#REF!</v>
      </c>
    </row>
    <row r="32" spans="9:21" x14ac:dyDescent="0.3">
      <c r="I32" t="e">
        <f>[22]B31!I13</f>
        <v>#REF!</v>
      </c>
      <c r="U32" t="e">
        <f>[22]B31!U13</f>
        <v>#REF!</v>
      </c>
    </row>
    <row r="33" spans="1:21" x14ac:dyDescent="0.3">
      <c r="I33" t="e">
        <f>[23]B32!I13</f>
        <v>#REF!</v>
      </c>
      <c r="U33" t="e">
        <f>[23]B32!U13</f>
        <v>#REF!</v>
      </c>
    </row>
    <row r="34" spans="1:21" x14ac:dyDescent="0.3">
      <c r="I34" t="e">
        <f>[24]B33!I13</f>
        <v>#REF!</v>
      </c>
      <c r="U34" t="e">
        <f>[24]B33!U13</f>
        <v>#REF!</v>
      </c>
    </row>
    <row r="35" spans="1:21" x14ac:dyDescent="0.3">
      <c r="I35" t="e">
        <f>[25]B34!I13</f>
        <v>#REF!</v>
      </c>
      <c r="U35" t="e">
        <f>[25]B34!U13</f>
        <v>#REF!</v>
      </c>
    </row>
    <row r="36" spans="1:21" x14ac:dyDescent="0.3">
      <c r="I36" t="e">
        <f>[26]B35!I13</f>
        <v>#REF!</v>
      </c>
      <c r="U36" t="e">
        <f>[26]B35!U13</f>
        <v>#REF!</v>
      </c>
    </row>
    <row r="37" spans="1:21" x14ac:dyDescent="0.3">
      <c r="I37" t="e">
        <f>[27]B36!I13</f>
        <v>#REF!</v>
      </c>
      <c r="U37" t="e">
        <f>[27]B36!U13</f>
        <v>#REF!</v>
      </c>
    </row>
    <row r="38" spans="1:21" x14ac:dyDescent="0.3">
      <c r="I38" t="e">
        <f>[28]B37!I13</f>
        <v>#REF!</v>
      </c>
      <c r="U38" t="e">
        <f>[28]B37!U13</f>
        <v>#REF!</v>
      </c>
    </row>
    <row r="39" spans="1:21" x14ac:dyDescent="0.3">
      <c r="I39" t="e">
        <f>[29]B38!I13</f>
        <v>#REF!</v>
      </c>
      <c r="U39" t="e">
        <f>[29]B38!U13</f>
        <v>#REF!</v>
      </c>
    </row>
    <row r="40" spans="1:21" x14ac:dyDescent="0.3">
      <c r="I40" t="e">
        <f>[30]B39!I13</f>
        <v>#REF!</v>
      </c>
      <c r="U40" t="e">
        <f>[30]B39!U13</f>
        <v>#REF!</v>
      </c>
    </row>
    <row r="41" spans="1:21" x14ac:dyDescent="0.3">
      <c r="I41" t="e">
        <f>[31]B40!I13</f>
        <v>#REF!</v>
      </c>
      <c r="U41" t="e">
        <f>[31]B40!U13</f>
        <v>#REF!</v>
      </c>
    </row>
    <row r="42" spans="1:21" x14ac:dyDescent="0.3">
      <c r="I42" t="e">
        <f>[32]B41!I13</f>
        <v>#REF!</v>
      </c>
      <c r="U42" t="e">
        <f>[32]B41!U13</f>
        <v>#REF!</v>
      </c>
    </row>
    <row r="43" spans="1:21" x14ac:dyDescent="0.3">
      <c r="I43" t="e">
        <f>[33]B42!I13</f>
        <v>#REF!</v>
      </c>
      <c r="U43" t="e">
        <f>[33]B42!U13</f>
        <v>#REF!</v>
      </c>
    </row>
    <row r="44" spans="1:21" x14ac:dyDescent="0.3">
      <c r="I44" t="e">
        <f>[34]B43!I13</f>
        <v>#REF!</v>
      </c>
      <c r="U44" t="e">
        <f>[34]B43!U13</f>
        <v>#REF!</v>
      </c>
    </row>
    <row r="45" spans="1:21" x14ac:dyDescent="0.3">
      <c r="I45" t="e">
        <f>[35]B44!I13</f>
        <v>#REF!</v>
      </c>
      <c r="U45" t="e">
        <f>[35]B44!U13</f>
        <v>#REF!</v>
      </c>
    </row>
    <row r="46" spans="1:21" ht="409.6" customHeight="1" x14ac:dyDescent="0.3">
      <c r="A46" s="1" t="s">
        <v>964</v>
      </c>
      <c r="C46" s="1" t="s">
        <v>520</v>
      </c>
      <c r="E46" s="1" t="s">
        <v>521</v>
      </c>
      <c r="G46" s="1" t="s">
        <v>522</v>
      </c>
      <c r="I46">
        <f>'B45'!I13</f>
        <v>0</v>
      </c>
      <c r="U46">
        <f>'B45'!U13</f>
        <v>0</v>
      </c>
    </row>
    <row r="47" spans="1:21" ht="409.6" customHeight="1" x14ac:dyDescent="0.3">
      <c r="A47" s="1" t="s">
        <v>965</v>
      </c>
      <c r="C47" s="1" t="s">
        <v>562</v>
      </c>
      <c r="E47" s="1" t="s">
        <v>563</v>
      </c>
      <c r="G47" s="1" t="s">
        <v>564</v>
      </c>
      <c r="I47">
        <f>'B46'!I13</f>
        <v>0</v>
      </c>
      <c r="U47">
        <f>'B46'!U13</f>
        <v>0</v>
      </c>
    </row>
    <row r="48" spans="1:21" ht="374.4" customHeight="1" x14ac:dyDescent="0.3">
      <c r="A48" s="1" t="s">
        <v>966</v>
      </c>
      <c r="C48" s="1" t="s">
        <v>607</v>
      </c>
      <c r="E48" s="1" t="s">
        <v>608</v>
      </c>
      <c r="G48" s="1" t="s">
        <v>609</v>
      </c>
      <c r="I48">
        <f>'B47'!I13</f>
        <v>0</v>
      </c>
      <c r="U48">
        <f>'B47'!U13</f>
        <v>0</v>
      </c>
    </row>
    <row r="49" spans="1:21" ht="409.6" customHeight="1" x14ac:dyDescent="0.3">
      <c r="A49" s="1" t="s">
        <v>967</v>
      </c>
      <c r="C49" s="1" t="s">
        <v>652</v>
      </c>
      <c r="E49" s="1" t="s">
        <v>653</v>
      </c>
      <c r="G49" s="1" t="s">
        <v>606</v>
      </c>
      <c r="I49">
        <f>'B48'!I13</f>
        <v>0</v>
      </c>
      <c r="U49">
        <f>'B48'!U13</f>
        <v>0</v>
      </c>
    </row>
    <row r="50" spans="1:21" ht="331.2" customHeight="1" x14ac:dyDescent="0.3">
      <c r="A50" s="1" t="s">
        <v>968</v>
      </c>
      <c r="C50" s="1" t="s">
        <v>696</v>
      </c>
      <c r="E50" s="1" t="s">
        <v>697</v>
      </c>
      <c r="G50" s="1" t="s">
        <v>698</v>
      </c>
      <c r="I50">
        <f>'B49'!I13</f>
        <v>0</v>
      </c>
      <c r="U50">
        <f>'B49'!U13</f>
        <v>0</v>
      </c>
    </row>
    <row r="51" spans="1:21" ht="409.6" customHeight="1" x14ac:dyDescent="0.3">
      <c r="A51" s="1" t="s">
        <v>969</v>
      </c>
      <c r="C51" s="1" t="s">
        <v>741</v>
      </c>
      <c r="E51" s="1" t="s">
        <v>742</v>
      </c>
      <c r="G51" s="1" t="s">
        <v>743</v>
      </c>
      <c r="I51">
        <f>'B50'!I13</f>
        <v>0</v>
      </c>
      <c r="U51">
        <f>'B50'!U13</f>
        <v>0</v>
      </c>
    </row>
    <row r="52" spans="1:21" ht="388.8" customHeight="1" x14ac:dyDescent="0.3">
      <c r="A52" s="1" t="s">
        <v>970</v>
      </c>
      <c r="C52" s="1" t="s">
        <v>774</v>
      </c>
      <c r="E52" s="1" t="s">
        <v>775</v>
      </c>
      <c r="G52" s="1" t="s">
        <v>776</v>
      </c>
      <c r="I52">
        <f>'B51'!I13</f>
        <v>0</v>
      </c>
      <c r="U52">
        <f>'B51'!U13</f>
        <v>0</v>
      </c>
    </row>
    <row r="53" spans="1:21" ht="409.6" customHeight="1" x14ac:dyDescent="0.3">
      <c r="A53" s="1" t="s">
        <v>971</v>
      </c>
      <c r="C53" s="1" t="s">
        <v>822</v>
      </c>
      <c r="E53" s="1" t="s">
        <v>823</v>
      </c>
      <c r="G53" s="1" t="s">
        <v>824</v>
      </c>
      <c r="I53">
        <f>'B52'!I13</f>
        <v>0</v>
      </c>
      <c r="U53">
        <f>'B52'!U13</f>
        <v>0</v>
      </c>
    </row>
    <row r="54" spans="1:21" ht="409.6" customHeight="1" x14ac:dyDescent="0.3">
      <c r="A54" s="1" t="s">
        <v>972</v>
      </c>
      <c r="C54" s="1" t="s">
        <v>867</v>
      </c>
      <c r="E54" s="1" t="s">
        <v>868</v>
      </c>
      <c r="G54" s="1" t="s">
        <v>869</v>
      </c>
      <c r="I54">
        <f>'B53'!I13</f>
        <v>0</v>
      </c>
      <c r="U54">
        <f>'B53'!U13</f>
        <v>0</v>
      </c>
    </row>
    <row r="55" spans="1:21" ht="403.2" customHeight="1" x14ac:dyDescent="0.3">
      <c r="A55" s="1" t="s">
        <v>973</v>
      </c>
      <c r="C55" s="1" t="s">
        <v>939</v>
      </c>
      <c r="E55" s="1" t="s">
        <v>940</v>
      </c>
      <c r="G55" s="1" t="s">
        <v>941</v>
      </c>
      <c r="I55">
        <f>'B54'!I13</f>
        <v>0</v>
      </c>
      <c r="U55">
        <f>'B54'!U13</f>
        <v>0</v>
      </c>
    </row>
    <row r="56" spans="1:21" ht="403.2" customHeight="1" x14ac:dyDescent="0.3">
      <c r="A56" s="1" t="s">
        <v>974</v>
      </c>
      <c r="C56" s="1" t="s">
        <v>897</v>
      </c>
      <c r="E56" s="1" t="s">
        <v>898</v>
      </c>
      <c r="G56" s="1" t="s">
        <v>899</v>
      </c>
      <c r="I56">
        <f>'B55'!I13</f>
        <v>0</v>
      </c>
      <c r="U56">
        <f>'B55'!U13</f>
        <v>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2100-000000000000}">
      <formula1>"High Correct,Medium Correct,Low Correct,High Maybe,Medium Maybe,Low Maybe,Low Incorrect,Medium Incorrect,High Incorrect,N/A"</formula1>
    </dataValidation>
  </dataValidation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409.6" customHeight="1" x14ac:dyDescent="0.3">
      <c r="A2" s="1" t="s">
        <v>954</v>
      </c>
      <c r="C2" s="1" t="s">
        <v>48</v>
      </c>
      <c r="E2" s="1" t="s">
        <v>49</v>
      </c>
      <c r="G2" s="1" t="s">
        <v>50</v>
      </c>
      <c r="I2">
        <f>'B1'!I14</f>
        <v>0</v>
      </c>
      <c r="U2">
        <f>'B1'!U14</f>
        <v>0</v>
      </c>
    </row>
    <row r="3" spans="1:26" ht="409.6" customHeight="1" x14ac:dyDescent="0.3">
      <c r="A3" s="1" t="s">
        <v>955</v>
      </c>
      <c r="C3" s="1" t="s">
        <v>99</v>
      </c>
      <c r="E3" s="1" t="s">
        <v>100</v>
      </c>
      <c r="G3" s="1" t="s">
        <v>101</v>
      </c>
      <c r="I3">
        <f>'B2'!I14</f>
        <v>0</v>
      </c>
      <c r="U3">
        <f>'B2'!U14</f>
        <v>0</v>
      </c>
    </row>
    <row r="4" spans="1:26" ht="409.6" customHeight="1" x14ac:dyDescent="0.3">
      <c r="A4" s="1" t="s">
        <v>956</v>
      </c>
      <c r="C4" s="1" t="s">
        <v>147</v>
      </c>
      <c r="E4" s="1" t="s">
        <v>148</v>
      </c>
      <c r="G4" s="1" t="s">
        <v>149</v>
      </c>
      <c r="I4">
        <f>'B3'!I14</f>
        <v>0</v>
      </c>
      <c r="U4">
        <f>'B3'!U14</f>
        <v>0</v>
      </c>
    </row>
    <row r="5" spans="1:26" ht="409.6" customHeight="1" x14ac:dyDescent="0.3">
      <c r="A5" s="1" t="s">
        <v>957</v>
      </c>
      <c r="C5" s="1" t="s">
        <v>195</v>
      </c>
      <c r="E5" s="1" t="s">
        <v>196</v>
      </c>
      <c r="G5" s="1" t="s">
        <v>197</v>
      </c>
      <c r="I5">
        <f>'B4'!I14</f>
        <v>0</v>
      </c>
      <c r="U5">
        <f>'B4'!U14</f>
        <v>0</v>
      </c>
    </row>
    <row r="6" spans="1:26" ht="409.6" customHeight="1" x14ac:dyDescent="0.3">
      <c r="A6" s="1" t="s">
        <v>958</v>
      </c>
      <c r="C6" s="1" t="s">
        <v>242</v>
      </c>
      <c r="E6" s="1" t="s">
        <v>243</v>
      </c>
      <c r="G6" s="1" t="s">
        <v>244</v>
      </c>
      <c r="I6">
        <f>'B5'!I14</f>
        <v>0</v>
      </c>
      <c r="U6">
        <f>'B5'!U14</f>
        <v>0</v>
      </c>
    </row>
    <row r="7" spans="1:26" ht="409.6" customHeight="1" x14ac:dyDescent="0.3">
      <c r="A7" s="1" t="s">
        <v>959</v>
      </c>
      <c r="C7" s="1" t="s">
        <v>290</v>
      </c>
      <c r="E7" s="1" t="s">
        <v>291</v>
      </c>
      <c r="G7" s="1" t="s">
        <v>292</v>
      </c>
      <c r="I7">
        <f>'B6'!I14</f>
        <v>0</v>
      </c>
      <c r="U7">
        <f>'B6'!U14</f>
        <v>0</v>
      </c>
    </row>
    <row r="8" spans="1:26" ht="409.6" customHeight="1" x14ac:dyDescent="0.3">
      <c r="A8" s="1" t="s">
        <v>960</v>
      </c>
      <c r="C8" s="1" t="s">
        <v>335</v>
      </c>
      <c r="E8" s="1" t="s">
        <v>336</v>
      </c>
      <c r="G8" s="1" t="s">
        <v>337</v>
      </c>
      <c r="I8">
        <f>'B7'!I14</f>
        <v>0</v>
      </c>
      <c r="U8">
        <f>'B7'!U14</f>
        <v>0</v>
      </c>
    </row>
    <row r="9" spans="1:26" ht="409.6" customHeight="1" x14ac:dyDescent="0.3">
      <c r="A9" s="1" t="s">
        <v>961</v>
      </c>
      <c r="C9" s="1" t="s">
        <v>383</v>
      </c>
      <c r="E9" s="1" t="s">
        <v>384</v>
      </c>
      <c r="G9" s="1" t="s">
        <v>385</v>
      </c>
      <c r="I9">
        <f>'B8'!I14</f>
        <v>0</v>
      </c>
      <c r="U9">
        <f>'B8'!U14</f>
        <v>0</v>
      </c>
    </row>
    <row r="10" spans="1:26" ht="409.6" customHeight="1" x14ac:dyDescent="0.3">
      <c r="A10" s="1" t="s">
        <v>962</v>
      </c>
      <c r="C10" s="1" t="s">
        <v>383</v>
      </c>
      <c r="E10" s="1" t="s">
        <v>431</v>
      </c>
      <c r="G10" s="1" t="s">
        <v>432</v>
      </c>
      <c r="I10">
        <f>'B9'!I14</f>
        <v>0</v>
      </c>
      <c r="U10">
        <f>'B9'!U14</f>
        <v>0</v>
      </c>
    </row>
    <row r="11" spans="1:26" ht="409.6" customHeight="1" x14ac:dyDescent="0.3">
      <c r="A11" s="1" t="s">
        <v>963</v>
      </c>
      <c r="C11" s="1" t="s">
        <v>478</v>
      </c>
      <c r="E11" s="1" t="s">
        <v>479</v>
      </c>
      <c r="G11" s="1" t="s">
        <v>480</v>
      </c>
      <c r="I11">
        <f>'B10'!I14</f>
        <v>0</v>
      </c>
      <c r="U11">
        <f>'B10'!U14</f>
        <v>0</v>
      </c>
    </row>
    <row r="12" spans="1:26" x14ac:dyDescent="0.3">
      <c r="I12" t="e">
        <f>[2]B11!I14</f>
        <v>#REF!</v>
      </c>
      <c r="U12" t="e">
        <f>[2]B11!U14</f>
        <v>#REF!</v>
      </c>
    </row>
    <row r="13" spans="1:26" x14ac:dyDescent="0.3">
      <c r="I13" t="e">
        <f>[3]B12!I14</f>
        <v>#REF!</v>
      </c>
      <c r="U13" t="e">
        <f>[3]B12!U14</f>
        <v>#REF!</v>
      </c>
    </row>
    <row r="14" spans="1:26" x14ac:dyDescent="0.3">
      <c r="I14" t="e">
        <f>[4]B13!I14</f>
        <v>#REF!</v>
      </c>
      <c r="U14" t="e">
        <f>[4]B13!U14</f>
        <v>#REF!</v>
      </c>
    </row>
    <row r="15" spans="1:26" x14ac:dyDescent="0.3">
      <c r="I15" t="e">
        <f>[5]B14!I14</f>
        <v>#REF!</v>
      </c>
      <c r="U15" t="e">
        <f>[5]B14!U14</f>
        <v>#REF!</v>
      </c>
    </row>
    <row r="16" spans="1:26" x14ac:dyDescent="0.3">
      <c r="I16" t="e">
        <f>[6]B15!I14</f>
        <v>#REF!</v>
      </c>
      <c r="U16" t="e">
        <f>[6]B15!U14</f>
        <v>#REF!</v>
      </c>
    </row>
    <row r="17" spans="9:21" x14ac:dyDescent="0.3">
      <c r="I17" t="e">
        <f>[7]B16!I14</f>
        <v>#REF!</v>
      </c>
      <c r="U17" t="e">
        <f>[7]B16!U14</f>
        <v>#REF!</v>
      </c>
    </row>
    <row r="18" spans="9:21" x14ac:dyDescent="0.3">
      <c r="I18" t="e">
        <f>[8]B17!I14</f>
        <v>#REF!</v>
      </c>
      <c r="U18" t="e">
        <f>[8]B17!U14</f>
        <v>#REF!</v>
      </c>
    </row>
    <row r="19" spans="9:21" x14ac:dyDescent="0.3">
      <c r="I19" t="e">
        <f>[9]B18!I14</f>
        <v>#REF!</v>
      </c>
      <c r="U19" t="e">
        <f>[9]B18!U14</f>
        <v>#REF!</v>
      </c>
    </row>
    <row r="20" spans="9:21" x14ac:dyDescent="0.3">
      <c r="I20" t="e">
        <f>[10]B19!I14</f>
        <v>#REF!</v>
      </c>
      <c r="U20" t="e">
        <f>[10]B19!U14</f>
        <v>#REF!</v>
      </c>
    </row>
    <row r="21" spans="9:21" x14ac:dyDescent="0.3">
      <c r="I21" t="e">
        <f>[11]B20!I14</f>
        <v>#REF!</v>
      </c>
      <c r="U21" t="e">
        <f>[11]B20!U14</f>
        <v>#REF!</v>
      </c>
    </row>
    <row r="22" spans="9:21" x14ac:dyDescent="0.3">
      <c r="I22" t="e">
        <f>[12]B21!I14</f>
        <v>#REF!</v>
      </c>
      <c r="U22" t="e">
        <f>[12]B21!U14</f>
        <v>#REF!</v>
      </c>
    </row>
    <row r="23" spans="9:21" x14ac:dyDescent="0.3">
      <c r="I23" t="e">
        <f>[13]B22!I14</f>
        <v>#REF!</v>
      </c>
      <c r="U23" t="e">
        <f>[13]B22!U14</f>
        <v>#REF!</v>
      </c>
    </row>
    <row r="24" spans="9:21" x14ac:dyDescent="0.3">
      <c r="I24" t="e">
        <f>[14]B23!I14</f>
        <v>#REF!</v>
      </c>
      <c r="U24" t="e">
        <f>[14]B23!U14</f>
        <v>#REF!</v>
      </c>
    </row>
    <row r="25" spans="9:21" x14ac:dyDescent="0.3">
      <c r="I25" t="e">
        <f>[15]B24!I14</f>
        <v>#REF!</v>
      </c>
      <c r="U25" t="e">
        <f>[15]B24!U14</f>
        <v>#REF!</v>
      </c>
    </row>
    <row r="26" spans="9:21" x14ac:dyDescent="0.3">
      <c r="I26" t="e">
        <f>[16]B25!I14</f>
        <v>#REF!</v>
      </c>
      <c r="U26" t="e">
        <f>[16]B25!U14</f>
        <v>#REF!</v>
      </c>
    </row>
    <row r="27" spans="9:21" x14ac:dyDescent="0.3">
      <c r="I27" t="e">
        <f>[17]B26!I14</f>
        <v>#REF!</v>
      </c>
      <c r="U27" t="e">
        <f>[17]B26!U14</f>
        <v>#REF!</v>
      </c>
    </row>
    <row r="28" spans="9:21" x14ac:dyDescent="0.3">
      <c r="I28" t="e">
        <f>[18]B27!I14</f>
        <v>#REF!</v>
      </c>
      <c r="U28" t="e">
        <f>[18]B27!U14</f>
        <v>#REF!</v>
      </c>
    </row>
    <row r="29" spans="9:21" x14ac:dyDescent="0.3">
      <c r="I29" t="e">
        <f>[19]B28!I14</f>
        <v>#REF!</v>
      </c>
      <c r="U29" t="e">
        <f>[19]B28!U14</f>
        <v>#REF!</v>
      </c>
    </row>
    <row r="30" spans="9:21" x14ac:dyDescent="0.3">
      <c r="I30" t="e">
        <f>[20]B29!I14</f>
        <v>#REF!</v>
      </c>
      <c r="U30" t="e">
        <f>[20]B29!U14</f>
        <v>#REF!</v>
      </c>
    </row>
    <row r="31" spans="9:21" x14ac:dyDescent="0.3">
      <c r="I31" t="e">
        <f>[21]B30!I14</f>
        <v>#REF!</v>
      </c>
      <c r="U31" t="e">
        <f>[21]B30!U14</f>
        <v>#REF!</v>
      </c>
    </row>
    <row r="32" spans="9:21" x14ac:dyDescent="0.3">
      <c r="I32" t="e">
        <f>[22]B31!I14</f>
        <v>#REF!</v>
      </c>
      <c r="U32" t="e">
        <f>[22]B31!U14</f>
        <v>#REF!</v>
      </c>
    </row>
    <row r="33" spans="1:21" x14ac:dyDescent="0.3">
      <c r="I33" t="e">
        <f>[23]B32!I14</f>
        <v>#REF!</v>
      </c>
      <c r="U33" t="e">
        <f>[23]B32!U14</f>
        <v>#REF!</v>
      </c>
    </row>
    <row r="34" spans="1:21" x14ac:dyDescent="0.3">
      <c r="I34" t="e">
        <f>[24]B33!I14</f>
        <v>#REF!</v>
      </c>
      <c r="U34" t="e">
        <f>[24]B33!U14</f>
        <v>#REF!</v>
      </c>
    </row>
    <row r="35" spans="1:21" x14ac:dyDescent="0.3">
      <c r="I35" t="e">
        <f>[25]B34!I14</f>
        <v>#REF!</v>
      </c>
      <c r="U35" t="e">
        <f>[25]B34!U14</f>
        <v>#REF!</v>
      </c>
    </row>
    <row r="36" spans="1:21" x14ac:dyDescent="0.3">
      <c r="I36" t="e">
        <f>[26]B35!I14</f>
        <v>#REF!</v>
      </c>
      <c r="U36" t="e">
        <f>[26]B35!U14</f>
        <v>#REF!</v>
      </c>
    </row>
    <row r="37" spans="1:21" x14ac:dyDescent="0.3">
      <c r="I37" t="e">
        <f>[27]B36!I14</f>
        <v>#REF!</v>
      </c>
      <c r="U37" t="e">
        <f>[27]B36!U14</f>
        <v>#REF!</v>
      </c>
    </row>
    <row r="38" spans="1:21" x14ac:dyDescent="0.3">
      <c r="I38" t="e">
        <f>[28]B37!I14</f>
        <v>#REF!</v>
      </c>
      <c r="U38" t="e">
        <f>[28]B37!U14</f>
        <v>#REF!</v>
      </c>
    </row>
    <row r="39" spans="1:21" x14ac:dyDescent="0.3">
      <c r="I39" t="e">
        <f>[29]B38!I14</f>
        <v>#REF!</v>
      </c>
      <c r="U39" t="e">
        <f>[29]B38!U14</f>
        <v>#REF!</v>
      </c>
    </row>
    <row r="40" spans="1:21" x14ac:dyDescent="0.3">
      <c r="I40" t="e">
        <f>[30]B39!I14</f>
        <v>#REF!</v>
      </c>
      <c r="U40" t="e">
        <f>[30]B39!U14</f>
        <v>#REF!</v>
      </c>
    </row>
    <row r="41" spans="1:21" x14ac:dyDescent="0.3">
      <c r="I41" t="e">
        <f>[31]B40!I14</f>
        <v>#REF!</v>
      </c>
      <c r="U41" t="e">
        <f>[31]B40!U14</f>
        <v>#REF!</v>
      </c>
    </row>
    <row r="42" spans="1:21" x14ac:dyDescent="0.3">
      <c r="I42" t="e">
        <f>[32]B41!I14</f>
        <v>#REF!</v>
      </c>
      <c r="U42" t="e">
        <f>[32]B41!U14</f>
        <v>#REF!</v>
      </c>
    </row>
    <row r="43" spans="1:21" x14ac:dyDescent="0.3">
      <c r="I43" t="e">
        <f>[33]B42!I14</f>
        <v>#REF!</v>
      </c>
      <c r="U43" t="e">
        <f>[33]B42!U14</f>
        <v>#REF!</v>
      </c>
    </row>
    <row r="44" spans="1:21" x14ac:dyDescent="0.3">
      <c r="I44" t="e">
        <f>[34]B43!I14</f>
        <v>#REF!</v>
      </c>
      <c r="U44" t="e">
        <f>[34]B43!U14</f>
        <v>#REF!</v>
      </c>
    </row>
    <row r="45" spans="1:21" x14ac:dyDescent="0.3">
      <c r="I45" t="e">
        <f>[35]B44!I14</f>
        <v>#REF!</v>
      </c>
      <c r="U45" t="e">
        <f>[35]B44!U14</f>
        <v>#REF!</v>
      </c>
    </row>
    <row r="46" spans="1:21" ht="409.6" customHeight="1" x14ac:dyDescent="0.3">
      <c r="A46" s="1" t="s">
        <v>964</v>
      </c>
      <c r="C46" s="1" t="s">
        <v>523</v>
      </c>
      <c r="E46" s="1" t="s">
        <v>524</v>
      </c>
      <c r="G46" s="1" t="s">
        <v>525</v>
      </c>
      <c r="I46">
        <f>'B45'!I14</f>
        <v>0</v>
      </c>
      <c r="U46">
        <f>'B45'!U14</f>
        <v>0</v>
      </c>
    </row>
    <row r="47" spans="1:21" ht="409.6" customHeight="1" x14ac:dyDescent="0.3">
      <c r="A47" s="1" t="s">
        <v>965</v>
      </c>
      <c r="C47" s="1" t="s">
        <v>565</v>
      </c>
      <c r="E47" s="1" t="s">
        <v>566</v>
      </c>
      <c r="G47" s="1" t="s">
        <v>567</v>
      </c>
      <c r="I47">
        <f>'B46'!I14</f>
        <v>0</v>
      </c>
      <c r="U47">
        <f>'B46'!U14</f>
        <v>0</v>
      </c>
    </row>
    <row r="48" spans="1:21" ht="409.6" customHeight="1" x14ac:dyDescent="0.3">
      <c r="A48" s="1" t="s">
        <v>966</v>
      </c>
      <c r="C48" s="1" t="s">
        <v>610</v>
      </c>
      <c r="E48" s="1" t="s">
        <v>611</v>
      </c>
      <c r="G48" s="1" t="s">
        <v>612</v>
      </c>
      <c r="I48">
        <f>'B47'!I14</f>
        <v>0</v>
      </c>
      <c r="U48">
        <f>'B47'!U14</f>
        <v>0</v>
      </c>
    </row>
    <row r="49" spans="1:21" ht="409.6" customHeight="1" x14ac:dyDescent="0.3">
      <c r="A49" s="1" t="s">
        <v>967</v>
      </c>
      <c r="C49" s="1" t="s">
        <v>654</v>
      </c>
      <c r="E49" s="1" t="s">
        <v>655</v>
      </c>
      <c r="G49" s="1" t="s">
        <v>656</v>
      </c>
      <c r="I49">
        <f>'B48'!I14</f>
        <v>0</v>
      </c>
      <c r="U49">
        <f>'B48'!U14</f>
        <v>0</v>
      </c>
    </row>
    <row r="50" spans="1:21" ht="409.6" customHeight="1" x14ac:dyDescent="0.3">
      <c r="A50" s="1" t="s">
        <v>968</v>
      </c>
      <c r="C50" s="1" t="s">
        <v>699</v>
      </c>
      <c r="E50" s="1" t="s">
        <v>700</v>
      </c>
      <c r="G50" s="1" t="s">
        <v>701</v>
      </c>
      <c r="I50">
        <f>'B49'!I14</f>
        <v>0</v>
      </c>
      <c r="U50">
        <f>'B49'!U14</f>
        <v>0</v>
      </c>
    </row>
    <row r="51" spans="1:21" ht="409.6" customHeight="1" x14ac:dyDescent="0.3">
      <c r="A51" s="1" t="s">
        <v>969</v>
      </c>
      <c r="C51" s="1" t="s">
        <v>744</v>
      </c>
      <c r="E51" s="1" t="s">
        <v>745</v>
      </c>
      <c r="G51" s="1" t="s">
        <v>746</v>
      </c>
      <c r="I51">
        <f>'B50'!I14</f>
        <v>0</v>
      </c>
      <c r="U51">
        <f>'B50'!U14</f>
        <v>0</v>
      </c>
    </row>
    <row r="52" spans="1:21" ht="409.6" customHeight="1" x14ac:dyDescent="0.3">
      <c r="A52" s="1" t="s">
        <v>970</v>
      </c>
      <c r="C52" s="1" t="s">
        <v>777</v>
      </c>
      <c r="E52" s="1" t="s">
        <v>778</v>
      </c>
      <c r="G52" s="1" t="s">
        <v>779</v>
      </c>
      <c r="I52">
        <f>'B51'!I14</f>
        <v>0</v>
      </c>
      <c r="U52">
        <f>'B51'!U14</f>
        <v>0</v>
      </c>
    </row>
    <row r="53" spans="1:21" ht="409.6" customHeight="1" x14ac:dyDescent="0.3">
      <c r="A53" s="1" t="s">
        <v>971</v>
      </c>
      <c r="C53" s="1" t="s">
        <v>825</v>
      </c>
      <c r="E53" s="1" t="s">
        <v>826</v>
      </c>
      <c r="G53" s="1" t="s">
        <v>827</v>
      </c>
      <c r="I53">
        <f>'B52'!I14</f>
        <v>0</v>
      </c>
      <c r="U53">
        <f>'B52'!U14</f>
        <v>0</v>
      </c>
    </row>
    <row r="54" spans="1:21" ht="409.6" customHeight="1" x14ac:dyDescent="0.3">
      <c r="A54" s="1" t="s">
        <v>972</v>
      </c>
      <c r="C54" s="1" t="s">
        <v>870</v>
      </c>
      <c r="E54" s="1" t="s">
        <v>871</v>
      </c>
      <c r="G54" s="1" t="s">
        <v>872</v>
      </c>
      <c r="I54">
        <f>'B53'!I14</f>
        <v>0</v>
      </c>
      <c r="U54">
        <f>'B53'!U14</f>
        <v>0</v>
      </c>
    </row>
    <row r="55" spans="1:21" ht="409.6" customHeight="1" x14ac:dyDescent="0.3">
      <c r="A55" s="1" t="s">
        <v>973</v>
      </c>
      <c r="C55" s="1" t="s">
        <v>942</v>
      </c>
      <c r="E55" s="1" t="s">
        <v>943</v>
      </c>
      <c r="G55" s="1" t="s">
        <v>944</v>
      </c>
      <c r="I55">
        <f>'B54'!I14</f>
        <v>0</v>
      </c>
      <c r="U55">
        <f>'B54'!U14</f>
        <v>0</v>
      </c>
    </row>
    <row r="56" spans="1:21" ht="28.8" customHeight="1" x14ac:dyDescent="0.3">
      <c r="A56" s="1" t="s">
        <v>974</v>
      </c>
      <c r="C56" s="1" t="s">
        <v>1</v>
      </c>
      <c r="I56">
        <f>'B55'!I14</f>
        <v>0</v>
      </c>
      <c r="U56">
        <f>'B55'!U14</f>
        <v>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2200-000000000000}">
      <formula1>"High Correct,Medium Correct,Low Correct,High Maybe,Medium Maybe,Low Maybe,Low Incorrect,Medium Incorrect,High Incorrect,N/A"</formula1>
    </dataValidation>
  </dataValidation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409.6" customHeight="1" x14ac:dyDescent="0.3">
      <c r="A2" s="1" t="s">
        <v>954</v>
      </c>
      <c r="C2" s="1" t="s">
        <v>52</v>
      </c>
      <c r="E2" s="1" t="s">
        <v>53</v>
      </c>
      <c r="G2" s="1" t="s">
        <v>54</v>
      </c>
      <c r="I2">
        <f>'B1'!I15</f>
        <v>0</v>
      </c>
      <c r="U2">
        <f>'B1'!U15</f>
        <v>0</v>
      </c>
    </row>
    <row r="3" spans="1:26" ht="409.6" customHeight="1" x14ac:dyDescent="0.3">
      <c r="A3" s="1" t="s">
        <v>955</v>
      </c>
      <c r="C3" s="1" t="s">
        <v>102</v>
      </c>
      <c r="E3" s="1" t="s">
        <v>103</v>
      </c>
      <c r="G3" s="1" t="s">
        <v>104</v>
      </c>
      <c r="I3">
        <f>'B2'!I15</f>
        <v>0</v>
      </c>
      <c r="U3">
        <f>'B2'!U15</f>
        <v>0</v>
      </c>
    </row>
    <row r="4" spans="1:26" ht="409.6" customHeight="1" x14ac:dyDescent="0.3">
      <c r="A4" s="1" t="s">
        <v>956</v>
      </c>
      <c r="C4" s="1" t="s">
        <v>150</v>
      </c>
      <c r="E4" s="1" t="s">
        <v>151</v>
      </c>
      <c r="G4" s="1" t="s">
        <v>152</v>
      </c>
      <c r="I4">
        <f>'B3'!I15</f>
        <v>0</v>
      </c>
      <c r="U4">
        <f>'B3'!U15</f>
        <v>0</v>
      </c>
    </row>
    <row r="5" spans="1:26" ht="409.6" customHeight="1" x14ac:dyDescent="0.3">
      <c r="A5" s="1" t="s">
        <v>957</v>
      </c>
      <c r="C5" s="1" t="s">
        <v>198</v>
      </c>
      <c r="E5" s="1" t="s">
        <v>199</v>
      </c>
      <c r="G5" s="1" t="s">
        <v>200</v>
      </c>
      <c r="I5">
        <f>'B4'!I15</f>
        <v>0</v>
      </c>
      <c r="U5">
        <f>'B4'!U15</f>
        <v>0</v>
      </c>
    </row>
    <row r="6" spans="1:26" ht="409.6" customHeight="1" x14ac:dyDescent="0.3">
      <c r="A6" s="1" t="s">
        <v>958</v>
      </c>
      <c r="C6" s="1" t="s">
        <v>245</v>
      </c>
      <c r="E6" s="1" t="s">
        <v>246</v>
      </c>
      <c r="G6" s="1" t="s">
        <v>247</v>
      </c>
      <c r="I6">
        <f>'B5'!I15</f>
        <v>0</v>
      </c>
      <c r="U6">
        <f>'B5'!U15</f>
        <v>0</v>
      </c>
    </row>
    <row r="7" spans="1:26" ht="409.6" customHeight="1" x14ac:dyDescent="0.3">
      <c r="A7" s="1" t="s">
        <v>959</v>
      </c>
      <c r="C7" s="1" t="s">
        <v>293</v>
      </c>
      <c r="E7" s="1" t="s">
        <v>294</v>
      </c>
      <c r="G7" s="1" t="s">
        <v>295</v>
      </c>
      <c r="I7">
        <f>'B6'!I15</f>
        <v>0</v>
      </c>
      <c r="U7">
        <f>'B6'!U15</f>
        <v>0</v>
      </c>
    </row>
    <row r="8" spans="1:26" ht="409.6" customHeight="1" x14ac:dyDescent="0.3">
      <c r="A8" s="1" t="s">
        <v>960</v>
      </c>
      <c r="C8" s="1" t="s">
        <v>338</v>
      </c>
      <c r="E8" s="1" t="s">
        <v>339</v>
      </c>
      <c r="G8" s="1" t="s">
        <v>340</v>
      </c>
      <c r="I8">
        <f>'B7'!I15</f>
        <v>0</v>
      </c>
      <c r="U8">
        <f>'B7'!U15</f>
        <v>0</v>
      </c>
    </row>
    <row r="9" spans="1:26" ht="409.6" customHeight="1" x14ac:dyDescent="0.3">
      <c r="A9" s="1" t="s">
        <v>961</v>
      </c>
      <c r="C9" s="1" t="s">
        <v>386</v>
      </c>
      <c r="E9" s="1" t="s">
        <v>387</v>
      </c>
      <c r="G9" s="1" t="s">
        <v>388</v>
      </c>
      <c r="I9">
        <f>'B8'!I15</f>
        <v>0</v>
      </c>
      <c r="U9">
        <f>'B8'!U15</f>
        <v>0</v>
      </c>
    </row>
    <row r="10" spans="1:26" ht="409.6" customHeight="1" x14ac:dyDescent="0.3">
      <c r="A10" s="1" t="s">
        <v>962</v>
      </c>
      <c r="C10" s="1" t="s">
        <v>433</v>
      </c>
      <c r="E10" s="1" t="s">
        <v>434</v>
      </c>
      <c r="G10" s="1" t="s">
        <v>435</v>
      </c>
      <c r="I10">
        <f>'B9'!I15</f>
        <v>0</v>
      </c>
      <c r="U10">
        <f>'B9'!U15</f>
        <v>0</v>
      </c>
    </row>
    <row r="11" spans="1:26" ht="409.6" customHeight="1" x14ac:dyDescent="0.3">
      <c r="A11" s="1" t="s">
        <v>963</v>
      </c>
      <c r="C11" s="1" t="s">
        <v>481</v>
      </c>
      <c r="E11" s="1" t="s">
        <v>482</v>
      </c>
      <c r="G11" s="1" t="s">
        <v>483</v>
      </c>
      <c r="I11">
        <f>'B10'!I15</f>
        <v>0</v>
      </c>
      <c r="U11">
        <f>'B10'!U15</f>
        <v>0</v>
      </c>
    </row>
    <row r="12" spans="1:26" x14ac:dyDescent="0.3">
      <c r="I12" t="e">
        <f>[2]B11!I15</f>
        <v>#REF!</v>
      </c>
      <c r="U12" t="e">
        <f>[2]B11!U15</f>
        <v>#REF!</v>
      </c>
    </row>
    <row r="13" spans="1:26" x14ac:dyDescent="0.3">
      <c r="I13" t="e">
        <f>[3]B12!I15</f>
        <v>#REF!</v>
      </c>
      <c r="U13" t="e">
        <f>[3]B12!U15</f>
        <v>#REF!</v>
      </c>
    </row>
    <row r="14" spans="1:26" x14ac:dyDescent="0.3">
      <c r="I14" t="e">
        <f>[4]B13!I15</f>
        <v>#REF!</v>
      </c>
      <c r="U14" t="e">
        <f>[4]B13!U15</f>
        <v>#REF!</v>
      </c>
    </row>
    <row r="15" spans="1:26" x14ac:dyDescent="0.3">
      <c r="I15" t="e">
        <f>[5]B14!I15</f>
        <v>#REF!</v>
      </c>
      <c r="U15" t="e">
        <f>[5]B14!U15</f>
        <v>#REF!</v>
      </c>
    </row>
    <row r="16" spans="1:26" x14ac:dyDescent="0.3">
      <c r="I16" t="e">
        <f>[6]B15!I15</f>
        <v>#REF!</v>
      </c>
      <c r="U16" t="e">
        <f>[6]B15!U15</f>
        <v>#REF!</v>
      </c>
    </row>
    <row r="17" spans="9:21" x14ac:dyDescent="0.3">
      <c r="I17" t="e">
        <f>[7]B16!I15</f>
        <v>#REF!</v>
      </c>
      <c r="U17" t="e">
        <f>[7]B16!U15</f>
        <v>#REF!</v>
      </c>
    </row>
    <row r="18" spans="9:21" x14ac:dyDescent="0.3">
      <c r="I18" t="e">
        <f>[8]B17!I15</f>
        <v>#REF!</v>
      </c>
      <c r="U18" t="e">
        <f>[8]B17!U15</f>
        <v>#REF!</v>
      </c>
    </row>
    <row r="19" spans="9:21" x14ac:dyDescent="0.3">
      <c r="I19" t="e">
        <f>[9]B18!I15</f>
        <v>#REF!</v>
      </c>
      <c r="U19" t="e">
        <f>[9]B18!U15</f>
        <v>#REF!</v>
      </c>
    </row>
    <row r="20" spans="9:21" x14ac:dyDescent="0.3">
      <c r="I20" t="e">
        <f>[10]B19!I15</f>
        <v>#REF!</v>
      </c>
      <c r="U20" t="e">
        <f>[10]B19!U15</f>
        <v>#REF!</v>
      </c>
    </row>
    <row r="21" spans="9:21" x14ac:dyDescent="0.3">
      <c r="I21" t="e">
        <f>[11]B20!I15</f>
        <v>#REF!</v>
      </c>
      <c r="U21" t="e">
        <f>[11]B20!U15</f>
        <v>#REF!</v>
      </c>
    </row>
    <row r="22" spans="9:21" x14ac:dyDescent="0.3">
      <c r="I22" t="e">
        <f>[12]B21!I15</f>
        <v>#REF!</v>
      </c>
      <c r="U22" t="e">
        <f>[12]B21!U15</f>
        <v>#REF!</v>
      </c>
    </row>
    <row r="23" spans="9:21" x14ac:dyDescent="0.3">
      <c r="I23" t="e">
        <f>[13]B22!I15</f>
        <v>#REF!</v>
      </c>
      <c r="U23" t="e">
        <f>[13]B22!U15</f>
        <v>#REF!</v>
      </c>
    </row>
    <row r="24" spans="9:21" x14ac:dyDescent="0.3">
      <c r="I24" t="e">
        <f>[14]B23!I15</f>
        <v>#REF!</v>
      </c>
      <c r="U24" t="e">
        <f>[14]B23!U15</f>
        <v>#REF!</v>
      </c>
    </row>
    <row r="25" spans="9:21" x14ac:dyDescent="0.3">
      <c r="I25" t="e">
        <f>[15]B24!I15</f>
        <v>#REF!</v>
      </c>
      <c r="U25" t="e">
        <f>[15]B24!U15</f>
        <v>#REF!</v>
      </c>
    </row>
    <row r="26" spans="9:21" x14ac:dyDescent="0.3">
      <c r="I26" t="e">
        <f>[16]B25!I15</f>
        <v>#REF!</v>
      </c>
      <c r="U26" t="e">
        <f>[16]B25!U15</f>
        <v>#REF!</v>
      </c>
    </row>
    <row r="27" spans="9:21" x14ac:dyDescent="0.3">
      <c r="I27" t="e">
        <f>[17]B26!I15</f>
        <v>#REF!</v>
      </c>
      <c r="U27" t="e">
        <f>[17]B26!U15</f>
        <v>#REF!</v>
      </c>
    </row>
    <row r="28" spans="9:21" x14ac:dyDescent="0.3">
      <c r="I28" t="e">
        <f>[18]B27!I15</f>
        <v>#REF!</v>
      </c>
      <c r="U28" t="e">
        <f>[18]B27!U15</f>
        <v>#REF!</v>
      </c>
    </row>
    <row r="29" spans="9:21" x14ac:dyDescent="0.3">
      <c r="I29" t="e">
        <f>[19]B28!I15</f>
        <v>#REF!</v>
      </c>
      <c r="U29" t="e">
        <f>[19]B28!U15</f>
        <v>#REF!</v>
      </c>
    </row>
    <row r="30" spans="9:21" x14ac:dyDescent="0.3">
      <c r="I30" t="e">
        <f>[20]B29!I15</f>
        <v>#REF!</v>
      </c>
      <c r="U30" t="e">
        <f>[20]B29!U15</f>
        <v>#REF!</v>
      </c>
    </row>
    <row r="31" spans="9:21" x14ac:dyDescent="0.3">
      <c r="I31" t="e">
        <f>[21]B30!I15</f>
        <v>#REF!</v>
      </c>
      <c r="U31" t="e">
        <f>[21]B30!U15</f>
        <v>#REF!</v>
      </c>
    </row>
    <row r="32" spans="9:21" x14ac:dyDescent="0.3">
      <c r="I32" t="e">
        <f>[22]B31!I15</f>
        <v>#REF!</v>
      </c>
      <c r="U32" t="e">
        <f>[22]B31!U15</f>
        <v>#REF!</v>
      </c>
    </row>
    <row r="33" spans="1:21" x14ac:dyDescent="0.3">
      <c r="I33" t="e">
        <f>[23]B32!I15</f>
        <v>#REF!</v>
      </c>
      <c r="U33" t="e">
        <f>[23]B32!U15</f>
        <v>#REF!</v>
      </c>
    </row>
    <row r="34" spans="1:21" x14ac:dyDescent="0.3">
      <c r="I34" t="e">
        <f>[24]B33!I15</f>
        <v>#REF!</v>
      </c>
      <c r="U34" t="e">
        <f>[24]B33!U15</f>
        <v>#REF!</v>
      </c>
    </row>
    <row r="35" spans="1:21" x14ac:dyDescent="0.3">
      <c r="I35" t="e">
        <f>[25]B34!I15</f>
        <v>#REF!</v>
      </c>
      <c r="U35" t="e">
        <f>[25]B34!U15</f>
        <v>#REF!</v>
      </c>
    </row>
    <row r="36" spans="1:21" x14ac:dyDescent="0.3">
      <c r="I36" t="e">
        <f>[26]B35!I15</f>
        <v>#REF!</v>
      </c>
      <c r="U36" t="e">
        <f>[26]B35!U15</f>
        <v>#REF!</v>
      </c>
    </row>
    <row r="37" spans="1:21" x14ac:dyDescent="0.3">
      <c r="I37" t="e">
        <f>[27]B36!I15</f>
        <v>#REF!</v>
      </c>
      <c r="U37" t="e">
        <f>[27]B36!U15</f>
        <v>#REF!</v>
      </c>
    </row>
    <row r="38" spans="1:21" x14ac:dyDescent="0.3">
      <c r="I38" t="e">
        <f>[28]B37!I15</f>
        <v>#REF!</v>
      </c>
      <c r="U38" t="e">
        <f>[28]B37!U15</f>
        <v>#REF!</v>
      </c>
    </row>
    <row r="39" spans="1:21" x14ac:dyDescent="0.3">
      <c r="I39" t="e">
        <f>[29]B38!I15</f>
        <v>#REF!</v>
      </c>
      <c r="U39" t="e">
        <f>[29]B38!U15</f>
        <v>#REF!</v>
      </c>
    </row>
    <row r="40" spans="1:21" x14ac:dyDescent="0.3">
      <c r="I40" t="e">
        <f>[30]B39!I15</f>
        <v>#REF!</v>
      </c>
      <c r="U40" t="e">
        <f>[30]B39!U15</f>
        <v>#REF!</v>
      </c>
    </row>
    <row r="41" spans="1:21" x14ac:dyDescent="0.3">
      <c r="I41" t="e">
        <f>[31]B40!I15</f>
        <v>#REF!</v>
      </c>
      <c r="U41" t="e">
        <f>[31]B40!U15</f>
        <v>#REF!</v>
      </c>
    </row>
    <row r="42" spans="1:21" x14ac:dyDescent="0.3">
      <c r="I42" t="e">
        <f>[32]B41!I15</f>
        <v>#REF!</v>
      </c>
      <c r="U42" t="e">
        <f>[32]B41!U15</f>
        <v>#REF!</v>
      </c>
    </row>
    <row r="43" spans="1:21" x14ac:dyDescent="0.3">
      <c r="I43" t="e">
        <f>[33]B42!I15</f>
        <v>#REF!</v>
      </c>
      <c r="U43" t="e">
        <f>[33]B42!U15</f>
        <v>#REF!</v>
      </c>
    </row>
    <row r="44" spans="1:21" x14ac:dyDescent="0.3">
      <c r="I44" t="e">
        <f>[34]B43!I15</f>
        <v>#REF!</v>
      </c>
      <c r="U44" t="e">
        <f>[34]B43!U15</f>
        <v>#REF!</v>
      </c>
    </row>
    <row r="45" spans="1:21" x14ac:dyDescent="0.3">
      <c r="I45" t="e">
        <f>[35]B44!I15</f>
        <v>#REF!</v>
      </c>
      <c r="U45" t="e">
        <f>[35]B44!U15</f>
        <v>#REF!</v>
      </c>
    </row>
    <row r="46" spans="1:21" ht="409.6" customHeight="1" x14ac:dyDescent="0.3">
      <c r="A46" s="1" t="s">
        <v>964</v>
      </c>
      <c r="C46" s="1" t="s">
        <v>526</v>
      </c>
      <c r="E46" s="1" t="s">
        <v>527</v>
      </c>
      <c r="G46" s="1" t="s">
        <v>528</v>
      </c>
      <c r="I46">
        <f>'B45'!I15</f>
        <v>0</v>
      </c>
      <c r="U46">
        <f>'B45'!U15</f>
        <v>0</v>
      </c>
    </row>
    <row r="47" spans="1:21" ht="409.6" customHeight="1" x14ac:dyDescent="0.3">
      <c r="A47" s="1" t="s">
        <v>965</v>
      </c>
      <c r="C47" s="1" t="s">
        <v>568</v>
      </c>
      <c r="E47" s="1" t="s">
        <v>569</v>
      </c>
      <c r="G47" s="1" t="s">
        <v>570</v>
      </c>
      <c r="I47">
        <f>'B46'!I15</f>
        <v>0</v>
      </c>
      <c r="U47">
        <f>'B46'!U15</f>
        <v>0</v>
      </c>
    </row>
    <row r="48" spans="1:21" ht="409.6" customHeight="1" x14ac:dyDescent="0.3">
      <c r="A48" s="1" t="s">
        <v>966</v>
      </c>
      <c r="C48" s="1" t="s">
        <v>613</v>
      </c>
      <c r="E48" s="1" t="s">
        <v>614</v>
      </c>
      <c r="G48" s="1" t="s">
        <v>615</v>
      </c>
      <c r="I48">
        <f>'B47'!I15</f>
        <v>0</v>
      </c>
      <c r="U48">
        <f>'B47'!U15</f>
        <v>0</v>
      </c>
    </row>
    <row r="49" spans="1:21" ht="409.6" customHeight="1" x14ac:dyDescent="0.3">
      <c r="A49" s="1" t="s">
        <v>967</v>
      </c>
      <c r="C49" s="1" t="s">
        <v>657</v>
      </c>
      <c r="E49" s="1" t="s">
        <v>658</v>
      </c>
      <c r="G49" s="1" t="s">
        <v>659</v>
      </c>
      <c r="I49">
        <f>'B48'!I15</f>
        <v>0</v>
      </c>
      <c r="U49">
        <f>'B48'!U15</f>
        <v>0</v>
      </c>
    </row>
    <row r="50" spans="1:21" ht="409.6" customHeight="1" x14ac:dyDescent="0.3">
      <c r="A50" s="1" t="s">
        <v>968</v>
      </c>
      <c r="C50" s="1" t="s">
        <v>702</v>
      </c>
      <c r="E50" s="1" t="s">
        <v>703</v>
      </c>
      <c r="G50" s="1" t="s">
        <v>704</v>
      </c>
      <c r="I50">
        <f>'B49'!I15</f>
        <v>0</v>
      </c>
      <c r="U50">
        <f>'B49'!U15</f>
        <v>0</v>
      </c>
    </row>
    <row r="51" spans="1:21" ht="409.6" customHeight="1" x14ac:dyDescent="0.3">
      <c r="A51" s="1" t="s">
        <v>969</v>
      </c>
      <c r="C51" s="1" t="s">
        <v>747</v>
      </c>
      <c r="E51" s="1" t="s">
        <v>748</v>
      </c>
      <c r="G51" s="1" t="s">
        <v>749</v>
      </c>
      <c r="I51">
        <f>'B50'!I15</f>
        <v>0</v>
      </c>
      <c r="U51">
        <f>'B50'!U15</f>
        <v>0</v>
      </c>
    </row>
    <row r="52" spans="1:21" ht="409.6" customHeight="1" x14ac:dyDescent="0.3">
      <c r="A52" s="1" t="s">
        <v>970</v>
      </c>
      <c r="C52" s="1" t="s">
        <v>780</v>
      </c>
      <c r="E52" s="1" t="s">
        <v>781</v>
      </c>
      <c r="G52" s="1" t="s">
        <v>782</v>
      </c>
      <c r="I52">
        <f>'B51'!I15</f>
        <v>0</v>
      </c>
      <c r="U52">
        <f>'B51'!U15</f>
        <v>0</v>
      </c>
    </row>
    <row r="53" spans="1:21" ht="409.6" customHeight="1" x14ac:dyDescent="0.3">
      <c r="A53" s="1" t="s">
        <v>971</v>
      </c>
      <c r="C53" s="1" t="s">
        <v>828</v>
      </c>
      <c r="E53" s="1" t="s">
        <v>829</v>
      </c>
      <c r="G53" s="1" t="s">
        <v>321</v>
      </c>
      <c r="I53">
        <f>'B52'!I15</f>
        <v>0</v>
      </c>
      <c r="U53">
        <f>'B52'!U15</f>
        <v>0</v>
      </c>
    </row>
    <row r="54" spans="1:21" ht="409.6" customHeight="1" x14ac:dyDescent="0.3">
      <c r="A54" s="1" t="s">
        <v>972</v>
      </c>
      <c r="C54" s="1" t="s">
        <v>873</v>
      </c>
      <c r="E54" s="1" t="s">
        <v>874</v>
      </c>
      <c r="G54" s="1" t="s">
        <v>875</v>
      </c>
      <c r="I54">
        <f>'B53'!I15</f>
        <v>0</v>
      </c>
      <c r="U54">
        <f>'B53'!U15</f>
        <v>0</v>
      </c>
    </row>
    <row r="55" spans="1:21" ht="409.6" customHeight="1" x14ac:dyDescent="0.3">
      <c r="A55" s="1" t="s">
        <v>973</v>
      </c>
      <c r="C55" s="1" t="s">
        <v>945</v>
      </c>
      <c r="E55" s="1" t="s">
        <v>946</v>
      </c>
      <c r="G55" s="1" t="s">
        <v>947</v>
      </c>
      <c r="I55">
        <f>'B54'!I15</f>
        <v>0</v>
      </c>
      <c r="U55">
        <f>'B54'!U15</f>
        <v>0</v>
      </c>
    </row>
    <row r="56" spans="1:21" ht="409.6" customHeight="1" x14ac:dyDescent="0.3">
      <c r="A56" s="1" t="s">
        <v>974</v>
      </c>
      <c r="C56" s="1" t="s">
        <v>900</v>
      </c>
      <c r="E56" s="1" t="s">
        <v>901</v>
      </c>
      <c r="G56" s="1" t="s">
        <v>902</v>
      </c>
      <c r="I56">
        <f>'B55'!I15</f>
        <v>0</v>
      </c>
      <c r="U56">
        <f>'B55'!U15</f>
        <v>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2300-000000000000}">
      <formula1>"High Correct,Medium Correct,Low Correct,High Maybe,Medium Maybe,Low Maybe,Low Incorrect,Medium Incorrect,High Incorrect,N/A"</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409.6" customHeight="1" x14ac:dyDescent="0.3">
      <c r="A2" s="1" t="s">
        <v>954</v>
      </c>
      <c r="C2" s="1" t="s">
        <v>56</v>
      </c>
      <c r="E2" s="1" t="s">
        <v>57</v>
      </c>
      <c r="G2" s="1" t="s">
        <v>58</v>
      </c>
      <c r="I2">
        <f>'B1'!I16</f>
        <v>0</v>
      </c>
      <c r="U2">
        <f>'B1'!U16</f>
        <v>0</v>
      </c>
    </row>
    <row r="3" spans="1:26" ht="409.6" customHeight="1" x14ac:dyDescent="0.3">
      <c r="A3" s="1" t="s">
        <v>955</v>
      </c>
      <c r="C3" s="1" t="s">
        <v>105</v>
      </c>
      <c r="E3" s="1" t="s">
        <v>106</v>
      </c>
      <c r="G3" s="1" t="s">
        <v>107</v>
      </c>
      <c r="I3">
        <f>'B2'!I16</f>
        <v>0</v>
      </c>
      <c r="U3">
        <f>'B2'!U16</f>
        <v>0</v>
      </c>
    </row>
    <row r="4" spans="1:26" ht="409.6" customHeight="1" x14ac:dyDescent="0.3">
      <c r="A4" s="1" t="s">
        <v>956</v>
      </c>
      <c r="C4" s="1" t="s">
        <v>153</v>
      </c>
      <c r="E4" s="1" t="s">
        <v>154</v>
      </c>
      <c r="G4" s="1" t="s">
        <v>155</v>
      </c>
      <c r="I4">
        <f>'B3'!I16</f>
        <v>0</v>
      </c>
      <c r="U4">
        <f>'B3'!U16</f>
        <v>0</v>
      </c>
    </row>
    <row r="5" spans="1:26" ht="409.6" customHeight="1" x14ac:dyDescent="0.3">
      <c r="A5" s="1" t="s">
        <v>957</v>
      </c>
      <c r="C5" s="1" t="s">
        <v>201</v>
      </c>
      <c r="E5" s="1" t="s">
        <v>202</v>
      </c>
      <c r="G5" s="1" t="s">
        <v>203</v>
      </c>
      <c r="I5">
        <f>'B4'!I16</f>
        <v>0</v>
      </c>
      <c r="U5">
        <f>'B4'!U16</f>
        <v>0</v>
      </c>
    </row>
    <row r="6" spans="1:26" ht="409.6" customHeight="1" x14ac:dyDescent="0.3">
      <c r="A6" s="1" t="s">
        <v>958</v>
      </c>
      <c r="C6" s="1" t="s">
        <v>248</v>
      </c>
      <c r="E6" s="1" t="s">
        <v>249</v>
      </c>
      <c r="G6" s="1" t="s">
        <v>250</v>
      </c>
      <c r="I6">
        <f>'B5'!I16</f>
        <v>0</v>
      </c>
      <c r="U6">
        <f>'B5'!U16</f>
        <v>0</v>
      </c>
    </row>
    <row r="7" spans="1:26" ht="409.6" customHeight="1" x14ac:dyDescent="0.3">
      <c r="A7" s="1" t="s">
        <v>959</v>
      </c>
      <c r="C7" s="1" t="s">
        <v>296</v>
      </c>
      <c r="E7" s="1" t="s">
        <v>297</v>
      </c>
      <c r="G7" s="1" t="s">
        <v>298</v>
      </c>
      <c r="I7">
        <f>'B6'!I16</f>
        <v>0</v>
      </c>
      <c r="U7">
        <f>'B6'!U16</f>
        <v>0</v>
      </c>
    </row>
    <row r="8" spans="1:26" ht="409.6" customHeight="1" x14ac:dyDescent="0.3">
      <c r="A8" s="1" t="s">
        <v>960</v>
      </c>
      <c r="C8" s="1" t="s">
        <v>341</v>
      </c>
      <c r="E8" s="1" t="s">
        <v>342</v>
      </c>
      <c r="G8" s="1" t="s">
        <v>343</v>
      </c>
      <c r="I8">
        <f>'B7'!I16</f>
        <v>0</v>
      </c>
      <c r="U8">
        <f>'B7'!U16</f>
        <v>0</v>
      </c>
    </row>
    <row r="9" spans="1:26" ht="409.6" customHeight="1" x14ac:dyDescent="0.3">
      <c r="A9" s="1" t="s">
        <v>961</v>
      </c>
      <c r="C9" s="1" t="s">
        <v>389</v>
      </c>
      <c r="E9" s="1" t="s">
        <v>390</v>
      </c>
      <c r="G9" s="1" t="s">
        <v>391</v>
      </c>
      <c r="I9">
        <f>'B8'!I16</f>
        <v>0</v>
      </c>
      <c r="U9">
        <f>'B8'!U16</f>
        <v>0</v>
      </c>
    </row>
    <row r="10" spans="1:26" ht="409.6" customHeight="1" x14ac:dyDescent="0.3">
      <c r="A10" s="1" t="s">
        <v>962</v>
      </c>
      <c r="C10" s="1" t="s">
        <v>436</v>
      </c>
      <c r="E10" s="1" t="s">
        <v>437</v>
      </c>
      <c r="G10" s="1" t="s">
        <v>438</v>
      </c>
      <c r="I10">
        <f>'B9'!I16</f>
        <v>0</v>
      </c>
      <c r="U10">
        <f>'B9'!U16</f>
        <v>0</v>
      </c>
    </row>
    <row r="11" spans="1:26" ht="409.6" customHeight="1" x14ac:dyDescent="0.3">
      <c r="A11" s="1" t="s">
        <v>963</v>
      </c>
      <c r="C11" s="1" t="s">
        <v>484</v>
      </c>
      <c r="E11" s="1" t="s">
        <v>485</v>
      </c>
      <c r="G11" s="1" t="s">
        <v>486</v>
      </c>
      <c r="I11">
        <f>'B10'!I16</f>
        <v>0</v>
      </c>
      <c r="U11">
        <f>'B10'!U16</f>
        <v>0</v>
      </c>
    </row>
    <row r="12" spans="1:26" x14ac:dyDescent="0.3">
      <c r="I12" t="e">
        <f>[2]B11!I16</f>
        <v>#REF!</v>
      </c>
      <c r="U12" t="e">
        <f>[2]B11!U16</f>
        <v>#REF!</v>
      </c>
    </row>
    <row r="13" spans="1:26" x14ac:dyDescent="0.3">
      <c r="I13" t="e">
        <f>[3]B12!I16</f>
        <v>#REF!</v>
      </c>
      <c r="U13" t="e">
        <f>[3]B12!U16</f>
        <v>#REF!</v>
      </c>
    </row>
    <row r="14" spans="1:26" x14ac:dyDescent="0.3">
      <c r="I14" t="e">
        <f>[4]B13!I16</f>
        <v>#REF!</v>
      </c>
      <c r="U14" t="e">
        <f>[4]B13!U16</f>
        <v>#REF!</v>
      </c>
    </row>
    <row r="15" spans="1:26" x14ac:dyDescent="0.3">
      <c r="I15" t="e">
        <f>[5]B14!I16</f>
        <v>#REF!</v>
      </c>
      <c r="U15" t="e">
        <f>[5]B14!U16</f>
        <v>#REF!</v>
      </c>
    </row>
    <row r="16" spans="1:26" x14ac:dyDescent="0.3">
      <c r="I16" t="e">
        <f>[6]B15!I16</f>
        <v>#REF!</v>
      </c>
      <c r="U16" t="e">
        <f>[6]B15!U16</f>
        <v>#REF!</v>
      </c>
    </row>
    <row r="17" spans="9:21" x14ac:dyDescent="0.3">
      <c r="I17" t="e">
        <f>[7]B16!I16</f>
        <v>#REF!</v>
      </c>
      <c r="U17" t="e">
        <f>[7]B16!U16</f>
        <v>#REF!</v>
      </c>
    </row>
    <row r="18" spans="9:21" x14ac:dyDescent="0.3">
      <c r="I18" t="e">
        <f>[8]B17!I16</f>
        <v>#REF!</v>
      </c>
      <c r="U18" t="e">
        <f>[8]B17!U16</f>
        <v>#REF!</v>
      </c>
    </row>
    <row r="19" spans="9:21" x14ac:dyDescent="0.3">
      <c r="I19" t="e">
        <f>[9]B18!I16</f>
        <v>#REF!</v>
      </c>
      <c r="U19" t="e">
        <f>[9]B18!U16</f>
        <v>#REF!</v>
      </c>
    </row>
    <row r="20" spans="9:21" x14ac:dyDescent="0.3">
      <c r="I20" t="e">
        <f>[10]B19!I16</f>
        <v>#REF!</v>
      </c>
      <c r="U20" t="e">
        <f>[10]B19!U16</f>
        <v>#REF!</v>
      </c>
    </row>
    <row r="21" spans="9:21" x14ac:dyDescent="0.3">
      <c r="I21" t="e">
        <f>[11]B20!I16</f>
        <v>#REF!</v>
      </c>
      <c r="U21" t="e">
        <f>[11]B20!U16</f>
        <v>#REF!</v>
      </c>
    </row>
    <row r="22" spans="9:21" x14ac:dyDescent="0.3">
      <c r="I22" t="e">
        <f>[12]B21!I16</f>
        <v>#REF!</v>
      </c>
      <c r="U22" t="e">
        <f>[12]B21!U16</f>
        <v>#REF!</v>
      </c>
    </row>
    <row r="23" spans="9:21" x14ac:dyDescent="0.3">
      <c r="I23" t="e">
        <f>[13]B22!I16</f>
        <v>#REF!</v>
      </c>
      <c r="U23" t="e">
        <f>[13]B22!U16</f>
        <v>#REF!</v>
      </c>
    </row>
    <row r="24" spans="9:21" x14ac:dyDescent="0.3">
      <c r="I24" t="e">
        <f>[14]B23!I16</f>
        <v>#REF!</v>
      </c>
      <c r="U24" t="e">
        <f>[14]B23!U16</f>
        <v>#REF!</v>
      </c>
    </row>
    <row r="25" spans="9:21" x14ac:dyDescent="0.3">
      <c r="I25" t="e">
        <f>[15]B24!I16</f>
        <v>#REF!</v>
      </c>
      <c r="U25" t="e">
        <f>[15]B24!U16</f>
        <v>#REF!</v>
      </c>
    </row>
    <row r="26" spans="9:21" x14ac:dyDescent="0.3">
      <c r="I26" t="e">
        <f>[16]B25!I16</f>
        <v>#REF!</v>
      </c>
      <c r="U26" t="e">
        <f>[16]B25!U16</f>
        <v>#REF!</v>
      </c>
    </row>
    <row r="27" spans="9:21" x14ac:dyDescent="0.3">
      <c r="I27" t="e">
        <f>[17]B26!I16</f>
        <v>#REF!</v>
      </c>
      <c r="U27" t="e">
        <f>[17]B26!U16</f>
        <v>#REF!</v>
      </c>
    </row>
    <row r="28" spans="9:21" x14ac:dyDescent="0.3">
      <c r="I28" t="e">
        <f>[18]B27!I16</f>
        <v>#REF!</v>
      </c>
      <c r="U28" t="e">
        <f>[18]B27!U16</f>
        <v>#REF!</v>
      </c>
    </row>
    <row r="29" spans="9:21" x14ac:dyDescent="0.3">
      <c r="I29" t="e">
        <f>[19]B28!I16</f>
        <v>#REF!</v>
      </c>
      <c r="U29" t="e">
        <f>[19]B28!U16</f>
        <v>#REF!</v>
      </c>
    </row>
    <row r="30" spans="9:21" x14ac:dyDescent="0.3">
      <c r="I30" t="e">
        <f>[20]B29!I16</f>
        <v>#REF!</v>
      </c>
      <c r="U30" t="e">
        <f>[20]B29!U16</f>
        <v>#REF!</v>
      </c>
    </row>
    <row r="31" spans="9:21" x14ac:dyDescent="0.3">
      <c r="I31" t="e">
        <f>[21]B30!I16</f>
        <v>#REF!</v>
      </c>
      <c r="U31" t="e">
        <f>[21]B30!U16</f>
        <v>#REF!</v>
      </c>
    </row>
    <row r="32" spans="9:21" x14ac:dyDescent="0.3">
      <c r="I32" t="e">
        <f>[22]B31!I16</f>
        <v>#REF!</v>
      </c>
      <c r="U32" t="e">
        <f>[22]B31!U16</f>
        <v>#REF!</v>
      </c>
    </row>
    <row r="33" spans="1:21" x14ac:dyDescent="0.3">
      <c r="I33" t="e">
        <f>[23]B32!I16</f>
        <v>#REF!</v>
      </c>
      <c r="U33" t="e">
        <f>[23]B32!U16</f>
        <v>#REF!</v>
      </c>
    </row>
    <row r="34" spans="1:21" x14ac:dyDescent="0.3">
      <c r="I34" t="e">
        <f>[24]B33!I16</f>
        <v>#REF!</v>
      </c>
      <c r="U34" t="e">
        <f>[24]B33!U16</f>
        <v>#REF!</v>
      </c>
    </row>
    <row r="35" spans="1:21" x14ac:dyDescent="0.3">
      <c r="I35" t="e">
        <f>[25]B34!I16</f>
        <v>#REF!</v>
      </c>
      <c r="U35" t="e">
        <f>[25]B34!U16</f>
        <v>#REF!</v>
      </c>
    </row>
    <row r="36" spans="1:21" x14ac:dyDescent="0.3">
      <c r="I36" t="e">
        <f>[26]B35!I16</f>
        <v>#REF!</v>
      </c>
      <c r="U36" t="e">
        <f>[26]B35!U16</f>
        <v>#REF!</v>
      </c>
    </row>
    <row r="37" spans="1:21" x14ac:dyDescent="0.3">
      <c r="I37" t="e">
        <f>[27]B36!I16</f>
        <v>#REF!</v>
      </c>
      <c r="U37" t="e">
        <f>[27]B36!U16</f>
        <v>#REF!</v>
      </c>
    </row>
    <row r="38" spans="1:21" x14ac:dyDescent="0.3">
      <c r="I38" t="e">
        <f>[28]B37!I16</f>
        <v>#REF!</v>
      </c>
      <c r="U38" t="e">
        <f>[28]B37!U16</f>
        <v>#REF!</v>
      </c>
    </row>
    <row r="39" spans="1:21" x14ac:dyDescent="0.3">
      <c r="I39" t="e">
        <f>[29]B38!I16</f>
        <v>#REF!</v>
      </c>
      <c r="U39" t="e">
        <f>[29]B38!U16</f>
        <v>#REF!</v>
      </c>
    </row>
    <row r="40" spans="1:21" x14ac:dyDescent="0.3">
      <c r="I40" t="e">
        <f>[30]B39!I16</f>
        <v>#REF!</v>
      </c>
      <c r="U40" t="e">
        <f>[30]B39!U16</f>
        <v>#REF!</v>
      </c>
    </row>
    <row r="41" spans="1:21" x14ac:dyDescent="0.3">
      <c r="I41" t="e">
        <f>[31]B40!I16</f>
        <v>#REF!</v>
      </c>
      <c r="U41" t="e">
        <f>[31]B40!U16</f>
        <v>#REF!</v>
      </c>
    </row>
    <row r="42" spans="1:21" x14ac:dyDescent="0.3">
      <c r="I42" t="e">
        <f>[32]B41!I16</f>
        <v>#REF!</v>
      </c>
      <c r="U42" t="e">
        <f>[32]B41!U16</f>
        <v>#REF!</v>
      </c>
    </row>
    <row r="43" spans="1:21" x14ac:dyDescent="0.3">
      <c r="I43" t="e">
        <f>[33]B42!I16</f>
        <v>#REF!</v>
      </c>
      <c r="U43" t="e">
        <f>[33]B42!U16</f>
        <v>#REF!</v>
      </c>
    </row>
    <row r="44" spans="1:21" x14ac:dyDescent="0.3">
      <c r="I44" t="e">
        <f>[34]B43!I16</f>
        <v>#REF!</v>
      </c>
      <c r="U44" t="e">
        <f>[34]B43!U16</f>
        <v>#REF!</v>
      </c>
    </row>
    <row r="45" spans="1:21" x14ac:dyDescent="0.3">
      <c r="I45" t="e">
        <f>[35]B44!I16</f>
        <v>#REF!</v>
      </c>
      <c r="U45" t="e">
        <f>[35]B44!U16</f>
        <v>#REF!</v>
      </c>
    </row>
    <row r="46" spans="1:21" ht="409.6" customHeight="1" x14ac:dyDescent="0.3">
      <c r="A46" s="1" t="s">
        <v>964</v>
      </c>
      <c r="C46" s="1" t="s">
        <v>529</v>
      </c>
      <c r="E46" s="1" t="s">
        <v>530</v>
      </c>
      <c r="G46" s="1" t="s">
        <v>531</v>
      </c>
      <c r="I46">
        <f>'B45'!I16</f>
        <v>0</v>
      </c>
      <c r="U46">
        <f>'B45'!U16</f>
        <v>0</v>
      </c>
    </row>
    <row r="47" spans="1:21" ht="409.6" customHeight="1" x14ac:dyDescent="0.3">
      <c r="A47" s="1" t="s">
        <v>965</v>
      </c>
      <c r="C47" s="1" t="s">
        <v>571</v>
      </c>
      <c r="E47" s="1" t="s">
        <v>572</v>
      </c>
      <c r="G47" s="1" t="s">
        <v>573</v>
      </c>
      <c r="I47">
        <f>'B46'!I16</f>
        <v>0</v>
      </c>
      <c r="U47">
        <f>'B46'!U16</f>
        <v>0</v>
      </c>
    </row>
    <row r="48" spans="1:21" ht="409.6" customHeight="1" x14ac:dyDescent="0.3">
      <c r="A48" s="1" t="s">
        <v>966</v>
      </c>
      <c r="C48" s="1" t="s">
        <v>616</v>
      </c>
      <c r="E48" s="1" t="s">
        <v>617</v>
      </c>
      <c r="G48" s="1" t="s">
        <v>618</v>
      </c>
      <c r="I48">
        <f>'B47'!I16</f>
        <v>0</v>
      </c>
      <c r="U48">
        <f>'B47'!U16</f>
        <v>0</v>
      </c>
    </row>
    <row r="49" spans="1:21" ht="409.6" customHeight="1" x14ac:dyDescent="0.3">
      <c r="A49" s="1" t="s">
        <v>967</v>
      </c>
      <c r="C49" s="1" t="s">
        <v>660</v>
      </c>
      <c r="E49" s="1" t="s">
        <v>661</v>
      </c>
      <c r="G49" s="1" t="s">
        <v>662</v>
      </c>
      <c r="I49">
        <f>'B48'!I16</f>
        <v>0</v>
      </c>
      <c r="U49">
        <f>'B48'!U16</f>
        <v>0</v>
      </c>
    </row>
    <row r="50" spans="1:21" ht="409.6" customHeight="1" x14ac:dyDescent="0.3">
      <c r="A50" s="1" t="s">
        <v>968</v>
      </c>
      <c r="C50" s="1" t="s">
        <v>705</v>
      </c>
      <c r="E50" s="1" t="s">
        <v>706</v>
      </c>
      <c r="G50" s="1" t="s">
        <v>707</v>
      </c>
      <c r="I50">
        <f>'B49'!I16</f>
        <v>0</v>
      </c>
      <c r="U50">
        <f>'B49'!U16</f>
        <v>0</v>
      </c>
    </row>
    <row r="51" spans="1:21" ht="409.6" customHeight="1" x14ac:dyDescent="0.3">
      <c r="A51" s="1" t="s">
        <v>969</v>
      </c>
      <c r="C51" s="1" t="s">
        <v>750</v>
      </c>
      <c r="E51" s="1" t="s">
        <v>751</v>
      </c>
      <c r="G51" s="1" t="s">
        <v>752</v>
      </c>
      <c r="I51">
        <f>'B50'!I16</f>
        <v>0</v>
      </c>
      <c r="U51">
        <f>'B50'!U16</f>
        <v>0</v>
      </c>
    </row>
    <row r="52" spans="1:21" ht="409.6" customHeight="1" x14ac:dyDescent="0.3">
      <c r="A52" s="1" t="s">
        <v>970</v>
      </c>
      <c r="C52" s="1" t="s">
        <v>783</v>
      </c>
      <c r="E52" s="1" t="s">
        <v>784</v>
      </c>
      <c r="G52" s="1" t="s">
        <v>785</v>
      </c>
      <c r="I52">
        <f>'B51'!I16</f>
        <v>0</v>
      </c>
      <c r="U52">
        <f>'B51'!U16</f>
        <v>0</v>
      </c>
    </row>
    <row r="53" spans="1:21" ht="409.6" customHeight="1" x14ac:dyDescent="0.3">
      <c r="A53" s="1" t="s">
        <v>971</v>
      </c>
      <c r="C53" s="1" t="s">
        <v>830</v>
      </c>
      <c r="E53" s="1" t="s">
        <v>831</v>
      </c>
      <c r="G53" s="1" t="s">
        <v>832</v>
      </c>
      <c r="I53">
        <f>'B52'!I16</f>
        <v>0</v>
      </c>
      <c r="U53">
        <f>'B52'!U16</f>
        <v>0</v>
      </c>
    </row>
    <row r="54" spans="1:21" ht="409.6" customHeight="1" x14ac:dyDescent="0.3">
      <c r="A54" s="1" t="s">
        <v>972</v>
      </c>
      <c r="C54" s="1" t="s">
        <v>876</v>
      </c>
      <c r="E54" s="1" t="s">
        <v>877</v>
      </c>
      <c r="G54" s="1" t="s">
        <v>878</v>
      </c>
      <c r="I54">
        <f>'B53'!I16</f>
        <v>0</v>
      </c>
      <c r="U54">
        <f>'B53'!U16</f>
        <v>0</v>
      </c>
    </row>
    <row r="55" spans="1:21" ht="409.6" customHeight="1" x14ac:dyDescent="0.3">
      <c r="A55" s="1" t="s">
        <v>973</v>
      </c>
      <c r="C55" s="1" t="s">
        <v>948</v>
      </c>
      <c r="E55" s="1" t="s">
        <v>949</v>
      </c>
      <c r="G55" s="1" t="s">
        <v>950</v>
      </c>
      <c r="I55">
        <f>'B54'!I16</f>
        <v>0</v>
      </c>
      <c r="U55">
        <f>'B54'!U16</f>
        <v>0</v>
      </c>
    </row>
    <row r="56" spans="1:21" ht="409.6" customHeight="1" x14ac:dyDescent="0.3">
      <c r="A56" s="1" t="s">
        <v>974</v>
      </c>
      <c r="C56" s="1" t="s">
        <v>903</v>
      </c>
      <c r="E56" s="1" t="s">
        <v>904</v>
      </c>
      <c r="G56" s="1" t="s">
        <v>905</v>
      </c>
      <c r="I56">
        <f>'B55'!I16</f>
        <v>0</v>
      </c>
      <c r="U56">
        <f>'B55'!U16</f>
        <v>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2400-000000000000}">
      <formula1>"High Correct,Medium Correct,Low Correct,High Maybe,Medium Maybe,Low Maybe,Low Incorrect,Medium Incorrect,High Incorrect,N/A"</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409.6" customHeight="1" x14ac:dyDescent="0.3">
      <c r="A2" s="1" t="s">
        <v>954</v>
      </c>
      <c r="C2" s="1" t="s">
        <v>60</v>
      </c>
      <c r="E2" s="1" t="s">
        <v>61</v>
      </c>
      <c r="G2" s="1" t="s">
        <v>62</v>
      </c>
      <c r="I2">
        <f>'B1'!I17</f>
        <v>0</v>
      </c>
      <c r="U2">
        <f>'B1'!U17</f>
        <v>0</v>
      </c>
    </row>
    <row r="3" spans="1:26" ht="409.6" customHeight="1" x14ac:dyDescent="0.3">
      <c r="A3" s="1" t="s">
        <v>955</v>
      </c>
      <c r="C3" s="1" t="s">
        <v>108</v>
      </c>
      <c r="E3" s="1" t="s">
        <v>109</v>
      </c>
      <c r="G3" s="1" t="s">
        <v>110</v>
      </c>
      <c r="I3">
        <f>'B2'!I17</f>
        <v>0</v>
      </c>
      <c r="U3">
        <f>'B2'!U17</f>
        <v>0</v>
      </c>
    </row>
    <row r="4" spans="1:26" ht="409.6" customHeight="1" x14ac:dyDescent="0.3">
      <c r="A4" s="1" t="s">
        <v>956</v>
      </c>
      <c r="C4" s="1" t="s">
        <v>156</v>
      </c>
      <c r="E4" s="1" t="s">
        <v>157</v>
      </c>
      <c r="G4" s="1" t="s">
        <v>158</v>
      </c>
      <c r="I4">
        <f>'B3'!I17</f>
        <v>0</v>
      </c>
      <c r="U4">
        <f>'B3'!U17</f>
        <v>0</v>
      </c>
    </row>
    <row r="5" spans="1:26" ht="409.6" customHeight="1" x14ac:dyDescent="0.3">
      <c r="A5" s="1" t="s">
        <v>957</v>
      </c>
      <c r="C5" s="1" t="s">
        <v>204</v>
      </c>
      <c r="E5" s="1" t="s">
        <v>205</v>
      </c>
      <c r="G5" s="1" t="s">
        <v>206</v>
      </c>
      <c r="I5">
        <f>'B4'!I17</f>
        <v>0</v>
      </c>
      <c r="U5">
        <f>'B4'!U17</f>
        <v>0</v>
      </c>
    </row>
    <row r="6" spans="1:26" ht="409.6" customHeight="1" x14ac:dyDescent="0.3">
      <c r="A6" s="1" t="s">
        <v>958</v>
      </c>
      <c r="C6" s="1" t="s">
        <v>251</v>
      </c>
      <c r="E6" s="1" t="s">
        <v>252</v>
      </c>
      <c r="G6" s="1" t="s">
        <v>253</v>
      </c>
      <c r="I6">
        <f>'B5'!I17</f>
        <v>0</v>
      </c>
      <c r="U6">
        <f>'B5'!U17</f>
        <v>0</v>
      </c>
    </row>
    <row r="7" spans="1:26" ht="409.6" customHeight="1" x14ac:dyDescent="0.3">
      <c r="A7" s="1" t="s">
        <v>959</v>
      </c>
      <c r="C7" s="1" t="s">
        <v>299</v>
      </c>
      <c r="E7" s="1" t="s">
        <v>300</v>
      </c>
      <c r="G7" s="1" t="s">
        <v>301</v>
      </c>
      <c r="I7">
        <f>'B6'!I17</f>
        <v>0</v>
      </c>
      <c r="U7">
        <f>'B6'!U17</f>
        <v>0</v>
      </c>
    </row>
    <row r="8" spans="1:26" ht="409.6" customHeight="1" x14ac:dyDescent="0.3">
      <c r="A8" s="1" t="s">
        <v>960</v>
      </c>
      <c r="C8" s="1" t="s">
        <v>344</v>
      </c>
      <c r="E8" s="1" t="s">
        <v>345</v>
      </c>
      <c r="G8" s="1" t="s">
        <v>346</v>
      </c>
      <c r="I8">
        <f>'B7'!I17</f>
        <v>0</v>
      </c>
      <c r="U8">
        <f>'B7'!U17</f>
        <v>0</v>
      </c>
    </row>
    <row r="9" spans="1:26" ht="409.6" customHeight="1" x14ac:dyDescent="0.3">
      <c r="A9" s="1" t="s">
        <v>961</v>
      </c>
      <c r="C9" s="1" t="s">
        <v>392</v>
      </c>
      <c r="E9" s="1" t="s">
        <v>393</v>
      </c>
      <c r="G9" s="1" t="s">
        <v>394</v>
      </c>
      <c r="I9">
        <f>'B8'!I17</f>
        <v>0</v>
      </c>
      <c r="U9">
        <f>'B8'!U17</f>
        <v>0</v>
      </c>
    </row>
    <row r="10" spans="1:26" ht="409.6" customHeight="1" x14ac:dyDescent="0.3">
      <c r="A10" s="1" t="s">
        <v>962</v>
      </c>
      <c r="C10" s="1" t="s">
        <v>439</v>
      </c>
      <c r="E10" s="1" t="s">
        <v>440</v>
      </c>
      <c r="G10" s="1" t="s">
        <v>441</v>
      </c>
      <c r="I10">
        <f>'B9'!I17</f>
        <v>0</v>
      </c>
      <c r="U10">
        <f>'B9'!U17</f>
        <v>0</v>
      </c>
    </row>
    <row r="11" spans="1:26" ht="409.6" customHeight="1" x14ac:dyDescent="0.3">
      <c r="A11" s="1" t="s">
        <v>963</v>
      </c>
      <c r="C11" s="1" t="s">
        <v>487</v>
      </c>
      <c r="E11" s="1" t="s">
        <v>488</v>
      </c>
      <c r="G11" s="1" t="s">
        <v>489</v>
      </c>
      <c r="I11">
        <f>'B10'!I17</f>
        <v>0</v>
      </c>
      <c r="U11">
        <f>'B10'!U17</f>
        <v>0</v>
      </c>
    </row>
    <row r="12" spans="1:26" x14ac:dyDescent="0.3">
      <c r="I12" t="e">
        <f>[2]B11!I17</f>
        <v>#REF!</v>
      </c>
      <c r="U12" t="e">
        <f>[2]B11!U17</f>
        <v>#REF!</v>
      </c>
    </row>
    <row r="13" spans="1:26" x14ac:dyDescent="0.3">
      <c r="I13" t="e">
        <f>[3]B12!I17</f>
        <v>#REF!</v>
      </c>
      <c r="U13" t="e">
        <f>[3]B12!U17</f>
        <v>#REF!</v>
      </c>
    </row>
    <row r="14" spans="1:26" x14ac:dyDescent="0.3">
      <c r="I14" t="e">
        <f>[4]B13!I17</f>
        <v>#REF!</v>
      </c>
      <c r="U14" t="e">
        <f>[4]B13!U17</f>
        <v>#REF!</v>
      </c>
    </row>
    <row r="15" spans="1:26" x14ac:dyDescent="0.3">
      <c r="I15" t="e">
        <f>[5]B14!I17</f>
        <v>#REF!</v>
      </c>
      <c r="U15" t="e">
        <f>[5]B14!U17</f>
        <v>#REF!</v>
      </c>
    </row>
    <row r="16" spans="1:26" x14ac:dyDescent="0.3">
      <c r="I16" t="e">
        <f>[6]B15!I17</f>
        <v>#REF!</v>
      </c>
      <c r="U16" t="e">
        <f>[6]B15!U17</f>
        <v>#REF!</v>
      </c>
    </row>
    <row r="17" spans="9:21" x14ac:dyDescent="0.3">
      <c r="I17" t="e">
        <f>[7]B16!I17</f>
        <v>#REF!</v>
      </c>
      <c r="U17" t="e">
        <f>[7]B16!U17</f>
        <v>#REF!</v>
      </c>
    </row>
    <row r="18" spans="9:21" x14ac:dyDescent="0.3">
      <c r="I18" t="e">
        <f>[8]B17!I17</f>
        <v>#REF!</v>
      </c>
      <c r="U18" t="e">
        <f>[8]B17!U17</f>
        <v>#REF!</v>
      </c>
    </row>
    <row r="19" spans="9:21" x14ac:dyDescent="0.3">
      <c r="I19" t="e">
        <f>[9]B18!I17</f>
        <v>#REF!</v>
      </c>
      <c r="U19" t="e">
        <f>[9]B18!U17</f>
        <v>#REF!</v>
      </c>
    </row>
    <row r="20" spans="9:21" x14ac:dyDescent="0.3">
      <c r="I20" t="e">
        <f>[10]B19!I17</f>
        <v>#REF!</v>
      </c>
      <c r="U20" t="e">
        <f>[10]B19!U17</f>
        <v>#REF!</v>
      </c>
    </row>
    <row r="21" spans="9:21" x14ac:dyDescent="0.3">
      <c r="I21" t="e">
        <f>[11]B20!I17</f>
        <v>#REF!</v>
      </c>
      <c r="U21" t="e">
        <f>[11]B20!U17</f>
        <v>#REF!</v>
      </c>
    </row>
    <row r="22" spans="9:21" x14ac:dyDescent="0.3">
      <c r="I22" t="e">
        <f>[12]B21!I17</f>
        <v>#REF!</v>
      </c>
      <c r="U22" t="e">
        <f>[12]B21!U17</f>
        <v>#REF!</v>
      </c>
    </row>
    <row r="23" spans="9:21" x14ac:dyDescent="0.3">
      <c r="I23" t="e">
        <f>[13]B22!I17</f>
        <v>#REF!</v>
      </c>
      <c r="U23" t="e">
        <f>[13]B22!U17</f>
        <v>#REF!</v>
      </c>
    </row>
    <row r="24" spans="9:21" x14ac:dyDescent="0.3">
      <c r="I24" t="e">
        <f>[14]B23!I17</f>
        <v>#REF!</v>
      </c>
      <c r="U24" t="e">
        <f>[14]B23!U17</f>
        <v>#REF!</v>
      </c>
    </row>
    <row r="25" spans="9:21" x14ac:dyDescent="0.3">
      <c r="I25" t="e">
        <f>[15]B24!I17</f>
        <v>#REF!</v>
      </c>
      <c r="U25" t="e">
        <f>[15]B24!U17</f>
        <v>#REF!</v>
      </c>
    </row>
    <row r="26" spans="9:21" x14ac:dyDescent="0.3">
      <c r="I26" t="e">
        <f>[16]B25!I17</f>
        <v>#REF!</v>
      </c>
      <c r="U26" t="e">
        <f>[16]B25!U17</f>
        <v>#REF!</v>
      </c>
    </row>
    <row r="27" spans="9:21" x14ac:dyDescent="0.3">
      <c r="I27" t="e">
        <f>[17]B26!I17</f>
        <v>#REF!</v>
      </c>
      <c r="U27" t="e">
        <f>[17]B26!U17</f>
        <v>#REF!</v>
      </c>
    </row>
    <row r="28" spans="9:21" x14ac:dyDescent="0.3">
      <c r="I28" t="e">
        <f>[18]B27!I17</f>
        <v>#REF!</v>
      </c>
      <c r="U28" t="e">
        <f>[18]B27!U17</f>
        <v>#REF!</v>
      </c>
    </row>
    <row r="29" spans="9:21" x14ac:dyDescent="0.3">
      <c r="I29" t="e">
        <f>[19]B28!I17</f>
        <v>#REF!</v>
      </c>
      <c r="U29" t="e">
        <f>[19]B28!U17</f>
        <v>#REF!</v>
      </c>
    </row>
    <row r="30" spans="9:21" x14ac:dyDescent="0.3">
      <c r="I30" t="e">
        <f>[20]B29!I17</f>
        <v>#REF!</v>
      </c>
      <c r="U30" t="e">
        <f>[20]B29!U17</f>
        <v>#REF!</v>
      </c>
    </row>
    <row r="31" spans="9:21" x14ac:dyDescent="0.3">
      <c r="I31" t="e">
        <f>[21]B30!I17</f>
        <v>#REF!</v>
      </c>
      <c r="U31" t="e">
        <f>[21]B30!U17</f>
        <v>#REF!</v>
      </c>
    </row>
    <row r="32" spans="9:21" x14ac:dyDescent="0.3">
      <c r="I32" t="e">
        <f>[22]B31!I17</f>
        <v>#REF!</v>
      </c>
      <c r="U32" t="e">
        <f>[22]B31!U17</f>
        <v>#REF!</v>
      </c>
    </row>
    <row r="33" spans="1:21" x14ac:dyDescent="0.3">
      <c r="I33" t="e">
        <f>[23]B32!I17</f>
        <v>#REF!</v>
      </c>
      <c r="U33" t="e">
        <f>[23]B32!U17</f>
        <v>#REF!</v>
      </c>
    </row>
    <row r="34" spans="1:21" x14ac:dyDescent="0.3">
      <c r="I34" t="e">
        <f>[24]B33!I17</f>
        <v>#REF!</v>
      </c>
      <c r="U34" t="e">
        <f>[24]B33!U17</f>
        <v>#REF!</v>
      </c>
    </row>
    <row r="35" spans="1:21" x14ac:dyDescent="0.3">
      <c r="I35" t="e">
        <f>[25]B34!I17</f>
        <v>#REF!</v>
      </c>
      <c r="U35" t="e">
        <f>[25]B34!U17</f>
        <v>#REF!</v>
      </c>
    </row>
    <row r="36" spans="1:21" x14ac:dyDescent="0.3">
      <c r="I36" t="e">
        <f>[26]B35!I17</f>
        <v>#REF!</v>
      </c>
      <c r="U36" t="e">
        <f>[26]B35!U17</f>
        <v>#REF!</v>
      </c>
    </row>
    <row r="37" spans="1:21" x14ac:dyDescent="0.3">
      <c r="I37" t="e">
        <f>[27]B36!I17</f>
        <v>#REF!</v>
      </c>
      <c r="U37" t="e">
        <f>[27]B36!U17</f>
        <v>#REF!</v>
      </c>
    </row>
    <row r="38" spans="1:21" x14ac:dyDescent="0.3">
      <c r="I38" t="e">
        <f>[28]B37!I17</f>
        <v>#REF!</v>
      </c>
      <c r="U38" t="e">
        <f>[28]B37!U17</f>
        <v>#REF!</v>
      </c>
    </row>
    <row r="39" spans="1:21" x14ac:dyDescent="0.3">
      <c r="I39" t="e">
        <f>[29]B38!I17</f>
        <v>#REF!</v>
      </c>
      <c r="U39" t="e">
        <f>[29]B38!U17</f>
        <v>#REF!</v>
      </c>
    </row>
    <row r="40" spans="1:21" x14ac:dyDescent="0.3">
      <c r="I40" t="e">
        <f>[30]B39!I17</f>
        <v>#REF!</v>
      </c>
      <c r="U40" t="e">
        <f>[30]B39!U17</f>
        <v>#REF!</v>
      </c>
    </row>
    <row r="41" spans="1:21" x14ac:dyDescent="0.3">
      <c r="I41" t="e">
        <f>[31]B40!I17</f>
        <v>#REF!</v>
      </c>
      <c r="U41" t="e">
        <f>[31]B40!U17</f>
        <v>#REF!</v>
      </c>
    </row>
    <row r="42" spans="1:21" x14ac:dyDescent="0.3">
      <c r="I42" t="e">
        <f>[32]B41!I17</f>
        <v>#REF!</v>
      </c>
      <c r="U42" t="e">
        <f>[32]B41!U17</f>
        <v>#REF!</v>
      </c>
    </row>
    <row r="43" spans="1:21" x14ac:dyDescent="0.3">
      <c r="I43" t="e">
        <f>[33]B42!I17</f>
        <v>#REF!</v>
      </c>
      <c r="U43" t="e">
        <f>[33]B42!U17</f>
        <v>#REF!</v>
      </c>
    </row>
    <row r="44" spans="1:21" x14ac:dyDescent="0.3">
      <c r="I44" t="e">
        <f>[34]B43!I17</f>
        <v>#REF!</v>
      </c>
      <c r="U44" t="e">
        <f>[34]B43!U17</f>
        <v>#REF!</v>
      </c>
    </row>
    <row r="45" spans="1:21" x14ac:dyDescent="0.3">
      <c r="I45" t="e">
        <f>[35]B44!I17</f>
        <v>#REF!</v>
      </c>
      <c r="U45" t="e">
        <f>[35]B44!U17</f>
        <v>#REF!</v>
      </c>
    </row>
    <row r="46" spans="1:21" ht="409.6" customHeight="1" x14ac:dyDescent="0.3">
      <c r="A46" s="1" t="s">
        <v>964</v>
      </c>
      <c r="C46" s="1" t="s">
        <v>532</v>
      </c>
      <c r="E46" s="1" t="s">
        <v>533</v>
      </c>
      <c r="G46" s="1" t="s">
        <v>534</v>
      </c>
      <c r="I46">
        <f>'B45'!I17</f>
        <v>0</v>
      </c>
      <c r="U46">
        <f>'B45'!U17</f>
        <v>0</v>
      </c>
    </row>
    <row r="47" spans="1:21" ht="409.6" customHeight="1" x14ac:dyDescent="0.3">
      <c r="A47" s="1" t="s">
        <v>965</v>
      </c>
      <c r="C47" s="1" t="s">
        <v>574</v>
      </c>
      <c r="E47" s="1" t="s">
        <v>575</v>
      </c>
      <c r="G47" s="1" t="s">
        <v>576</v>
      </c>
      <c r="I47">
        <f>'B46'!I17</f>
        <v>0</v>
      </c>
      <c r="U47">
        <f>'B46'!U17</f>
        <v>0</v>
      </c>
    </row>
    <row r="48" spans="1:21" ht="409.6" customHeight="1" x14ac:dyDescent="0.3">
      <c r="A48" s="1" t="s">
        <v>966</v>
      </c>
      <c r="C48" s="1" t="s">
        <v>619</v>
      </c>
      <c r="E48" s="1" t="s">
        <v>620</v>
      </c>
      <c r="G48" s="1" t="s">
        <v>621</v>
      </c>
      <c r="I48">
        <f>'B47'!I17</f>
        <v>0</v>
      </c>
      <c r="U48">
        <f>'B47'!U17</f>
        <v>0</v>
      </c>
    </row>
    <row r="49" spans="1:21" ht="409.6" customHeight="1" x14ac:dyDescent="0.3">
      <c r="A49" s="1" t="s">
        <v>967</v>
      </c>
      <c r="C49" s="1" t="s">
        <v>663</v>
      </c>
      <c r="E49" s="1" t="s">
        <v>664</v>
      </c>
      <c r="G49" s="1" t="s">
        <v>665</v>
      </c>
      <c r="I49">
        <f>'B48'!I17</f>
        <v>0</v>
      </c>
      <c r="U49">
        <f>'B48'!U17</f>
        <v>0</v>
      </c>
    </row>
    <row r="50" spans="1:21" ht="409.6" customHeight="1" x14ac:dyDescent="0.3">
      <c r="A50" s="1" t="s">
        <v>968</v>
      </c>
      <c r="C50" s="1" t="s">
        <v>708</v>
      </c>
      <c r="E50" s="1" t="s">
        <v>709</v>
      </c>
      <c r="G50" s="1" t="s">
        <v>710</v>
      </c>
      <c r="I50">
        <f>'B49'!I17</f>
        <v>0</v>
      </c>
      <c r="U50">
        <f>'B49'!U17</f>
        <v>0</v>
      </c>
    </row>
    <row r="51" spans="1:21" ht="409.6" customHeight="1" x14ac:dyDescent="0.3">
      <c r="A51" s="1" t="s">
        <v>969</v>
      </c>
      <c r="C51" s="1" t="s">
        <v>753</v>
      </c>
      <c r="E51" s="1" t="s">
        <v>754</v>
      </c>
      <c r="G51" s="1" t="s">
        <v>755</v>
      </c>
      <c r="I51">
        <f>'B50'!I17</f>
        <v>0</v>
      </c>
      <c r="U51">
        <f>'B50'!U17</f>
        <v>0</v>
      </c>
    </row>
    <row r="52" spans="1:21" ht="409.6" customHeight="1" x14ac:dyDescent="0.3">
      <c r="A52" s="1" t="s">
        <v>970</v>
      </c>
      <c r="C52" s="1" t="s">
        <v>786</v>
      </c>
      <c r="E52" s="1" t="s">
        <v>787</v>
      </c>
      <c r="G52" s="1" t="s">
        <v>788</v>
      </c>
      <c r="I52">
        <f>'B51'!I17</f>
        <v>0</v>
      </c>
      <c r="U52">
        <f>'B51'!U17</f>
        <v>0</v>
      </c>
    </row>
    <row r="53" spans="1:21" ht="409.6" customHeight="1" x14ac:dyDescent="0.3">
      <c r="A53" s="1" t="s">
        <v>971</v>
      </c>
      <c r="C53" s="1" t="s">
        <v>833</v>
      </c>
      <c r="E53" s="1" t="s">
        <v>834</v>
      </c>
      <c r="G53" s="1" t="s">
        <v>606</v>
      </c>
      <c r="I53">
        <f>'B52'!I17</f>
        <v>0</v>
      </c>
      <c r="U53">
        <f>'B52'!U17</f>
        <v>0</v>
      </c>
    </row>
    <row r="54" spans="1:21" ht="409.6" customHeight="1" x14ac:dyDescent="0.3">
      <c r="A54" s="1" t="s">
        <v>972</v>
      </c>
      <c r="C54" s="1" t="s">
        <v>879</v>
      </c>
      <c r="E54" s="1" t="s">
        <v>880</v>
      </c>
      <c r="G54" s="1" t="s">
        <v>881</v>
      </c>
      <c r="I54">
        <f>'B53'!I17</f>
        <v>0</v>
      </c>
      <c r="U54">
        <f>'B53'!U17</f>
        <v>0</v>
      </c>
    </row>
    <row r="55" spans="1:21" ht="409.6" customHeight="1" x14ac:dyDescent="0.3">
      <c r="A55" s="1" t="s">
        <v>973</v>
      </c>
      <c r="C55" s="1" t="s">
        <v>951</v>
      </c>
      <c r="E55" s="1" t="s">
        <v>952</v>
      </c>
      <c r="G55" s="1" t="s">
        <v>953</v>
      </c>
      <c r="I55">
        <f>'B54'!I17</f>
        <v>0</v>
      </c>
      <c r="U55">
        <f>'B54'!U17</f>
        <v>0</v>
      </c>
    </row>
    <row r="56" spans="1:21" ht="374.4" customHeight="1" x14ac:dyDescent="0.3">
      <c r="A56" s="1" t="s">
        <v>974</v>
      </c>
      <c r="C56" s="1" t="s">
        <v>906</v>
      </c>
      <c r="E56" s="1" t="s">
        <v>907</v>
      </c>
      <c r="G56" s="1" t="s">
        <v>908</v>
      </c>
      <c r="I56">
        <f>'B55'!I17</f>
        <v>0</v>
      </c>
      <c r="U56">
        <f>'B55'!U17</f>
        <v>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2500-000000000000}">
      <formula1>"High Correct,Medium Correct,Low Correct,High Maybe,Medium Maybe,Low Maybe,Low Incorrect,Medium Incorrect,High Incorrect,N/A"</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302.39999999999998" customHeight="1" x14ac:dyDescent="0.3">
      <c r="A2" s="1" t="s">
        <v>0</v>
      </c>
      <c r="C2" s="1" t="s">
        <v>111</v>
      </c>
      <c r="E2" s="1" t="s">
        <v>112</v>
      </c>
      <c r="G2" s="1" t="s">
        <v>113</v>
      </c>
    </row>
    <row r="3" spans="1:26" ht="409.6" customHeight="1" x14ac:dyDescent="0.3">
      <c r="A3" s="1" t="s">
        <v>3</v>
      </c>
      <c r="C3" s="1" t="s">
        <v>114</v>
      </c>
      <c r="E3" s="1" t="s">
        <v>115</v>
      </c>
      <c r="G3" s="1" t="s">
        <v>116</v>
      </c>
    </row>
    <row r="4" spans="1:26" ht="403.2" customHeight="1" x14ac:dyDescent="0.3">
      <c r="A4" s="1" t="s">
        <v>7</v>
      </c>
      <c r="C4" s="1" t="s">
        <v>117</v>
      </c>
      <c r="E4" s="1" t="s">
        <v>118</v>
      </c>
      <c r="G4" s="1" t="s">
        <v>119</v>
      </c>
    </row>
    <row r="5" spans="1:26" ht="409.6" customHeight="1" x14ac:dyDescent="0.3">
      <c r="A5" s="1" t="s">
        <v>11</v>
      </c>
      <c r="C5" s="1" t="s">
        <v>120</v>
      </c>
      <c r="E5" s="1" t="s">
        <v>121</v>
      </c>
      <c r="G5" s="1" t="s">
        <v>122</v>
      </c>
    </row>
    <row r="6" spans="1:26" ht="409.6" customHeight="1" x14ac:dyDescent="0.3">
      <c r="A6" s="1" t="s">
        <v>15</v>
      </c>
      <c r="C6" s="1" t="s">
        <v>123</v>
      </c>
      <c r="E6" s="1" t="s">
        <v>124</v>
      </c>
      <c r="G6" s="1" t="s">
        <v>125</v>
      </c>
    </row>
    <row r="7" spans="1:26" ht="409.6" customHeight="1" x14ac:dyDescent="0.3">
      <c r="A7" s="1" t="s">
        <v>19</v>
      </c>
      <c r="C7" s="1" t="s">
        <v>126</v>
      </c>
      <c r="E7" s="1" t="s">
        <v>127</v>
      </c>
      <c r="G7" s="1" t="s">
        <v>128</v>
      </c>
    </row>
    <row r="8" spans="1:26" ht="388.8" customHeight="1" x14ac:dyDescent="0.3">
      <c r="A8" s="1" t="s">
        <v>23</v>
      </c>
      <c r="C8" s="1" t="s">
        <v>129</v>
      </c>
      <c r="E8" s="1" t="s">
        <v>130</v>
      </c>
      <c r="G8" s="1" t="s">
        <v>131</v>
      </c>
    </row>
    <row r="9" spans="1:26" ht="409.6" customHeight="1" x14ac:dyDescent="0.3">
      <c r="A9" s="1" t="s">
        <v>27</v>
      </c>
      <c r="C9" s="1" t="s">
        <v>132</v>
      </c>
      <c r="E9" s="1" t="s">
        <v>133</v>
      </c>
      <c r="G9" s="1" t="s">
        <v>134</v>
      </c>
    </row>
    <row r="10" spans="1:26" ht="409.6" customHeight="1" x14ac:dyDescent="0.3">
      <c r="A10" s="1" t="s">
        <v>31</v>
      </c>
      <c r="C10" s="1" t="s">
        <v>135</v>
      </c>
      <c r="E10" s="1" t="s">
        <v>136</v>
      </c>
      <c r="G10" s="1" t="s">
        <v>137</v>
      </c>
    </row>
    <row r="11" spans="1:26" ht="409.6" customHeight="1" x14ac:dyDescent="0.3">
      <c r="A11" s="1" t="s">
        <v>35</v>
      </c>
      <c r="C11" s="1" t="s">
        <v>138</v>
      </c>
      <c r="E11" s="1" t="s">
        <v>139</v>
      </c>
      <c r="G11" s="1" t="s">
        <v>140</v>
      </c>
    </row>
    <row r="12" spans="1:26" ht="409.6" customHeight="1" x14ac:dyDescent="0.3">
      <c r="A12" s="1" t="s">
        <v>39</v>
      </c>
      <c r="C12" s="1" t="s">
        <v>141</v>
      </c>
      <c r="E12" s="1" t="s">
        <v>142</v>
      </c>
      <c r="G12" s="1" t="s">
        <v>143</v>
      </c>
    </row>
    <row r="13" spans="1:26" ht="201.6" customHeight="1" x14ac:dyDescent="0.3">
      <c r="A13" s="1" t="s">
        <v>43</v>
      </c>
      <c r="C13" s="1" t="s">
        <v>144</v>
      </c>
      <c r="E13" s="1" t="s">
        <v>145</v>
      </c>
      <c r="G13" s="1" t="s">
        <v>146</v>
      </c>
    </row>
    <row r="14" spans="1:26" ht="409.6" customHeight="1" x14ac:dyDescent="0.3">
      <c r="A14" s="1" t="s">
        <v>47</v>
      </c>
      <c r="C14" s="1" t="s">
        <v>147</v>
      </c>
      <c r="E14" s="1" t="s">
        <v>148</v>
      </c>
      <c r="G14" s="1" t="s">
        <v>149</v>
      </c>
    </row>
    <row r="15" spans="1:26" ht="409.6" customHeight="1" x14ac:dyDescent="0.3">
      <c r="A15" s="1" t="s">
        <v>51</v>
      </c>
      <c r="C15" s="1" t="s">
        <v>150</v>
      </c>
      <c r="E15" s="1" t="s">
        <v>151</v>
      </c>
      <c r="G15" s="1" t="s">
        <v>152</v>
      </c>
    </row>
    <row r="16" spans="1:26" ht="409.6" customHeight="1" x14ac:dyDescent="0.3">
      <c r="A16" s="1" t="s">
        <v>55</v>
      </c>
      <c r="C16" s="1" t="s">
        <v>153</v>
      </c>
      <c r="E16" s="1" t="s">
        <v>154</v>
      </c>
      <c r="G16" s="1" t="s">
        <v>155</v>
      </c>
    </row>
    <row r="17" spans="1:7" ht="409.6" customHeight="1" x14ac:dyDescent="0.3">
      <c r="A17" s="1" t="s">
        <v>59</v>
      </c>
      <c r="C17" s="1" t="s">
        <v>156</v>
      </c>
      <c r="E17" s="1" t="s">
        <v>157</v>
      </c>
      <c r="G17" s="1" t="s">
        <v>158</v>
      </c>
    </row>
  </sheetData>
  <dataValidations count="1">
    <dataValidation type="list" sqref="I2:I56 U2:U56" xr:uid="{00000000-0002-0000-0300-000000000000}">
      <formula1>"High Correct,Medium Correct,Low Correct,High Maybe,Medium Maybe,Low Maybe,Low Incorrect,Medium Incorrect,High Incorrect,N/A"</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409.6" customHeight="1" x14ac:dyDescent="0.3">
      <c r="A2" s="1" t="s">
        <v>0</v>
      </c>
      <c r="C2" s="1" t="s">
        <v>159</v>
      </c>
      <c r="E2" s="1" t="s">
        <v>160</v>
      </c>
      <c r="G2" s="1" t="s">
        <v>161</v>
      </c>
    </row>
    <row r="3" spans="1:26" ht="409.6" customHeight="1" x14ac:dyDescent="0.3">
      <c r="A3" s="1" t="s">
        <v>3</v>
      </c>
      <c r="C3" s="1" t="s">
        <v>162</v>
      </c>
      <c r="E3" s="1" t="s">
        <v>163</v>
      </c>
      <c r="G3" s="1" t="s">
        <v>164</v>
      </c>
    </row>
    <row r="4" spans="1:26" ht="409.6" customHeight="1" x14ac:dyDescent="0.3">
      <c r="A4" s="1" t="s">
        <v>7</v>
      </c>
      <c r="C4" s="1" t="s">
        <v>165</v>
      </c>
      <c r="E4" s="1" t="s">
        <v>166</v>
      </c>
      <c r="G4" s="1" t="s">
        <v>167</v>
      </c>
    </row>
    <row r="5" spans="1:26" ht="409.6" customHeight="1" x14ac:dyDescent="0.3">
      <c r="A5" s="1" t="s">
        <v>11</v>
      </c>
      <c r="C5" s="1" t="s">
        <v>168</v>
      </c>
      <c r="E5" s="1" t="s">
        <v>169</v>
      </c>
      <c r="G5" s="1" t="s">
        <v>170</v>
      </c>
    </row>
    <row r="6" spans="1:26" ht="409.6" customHeight="1" x14ac:dyDescent="0.3">
      <c r="A6" s="1" t="s">
        <v>15</v>
      </c>
      <c r="C6" s="1" t="s">
        <v>171</v>
      </c>
      <c r="E6" s="1" t="s">
        <v>172</v>
      </c>
      <c r="G6" s="1" t="s">
        <v>173</v>
      </c>
    </row>
    <row r="7" spans="1:26" ht="409.6" customHeight="1" x14ac:dyDescent="0.3">
      <c r="A7" s="1" t="s">
        <v>19</v>
      </c>
      <c r="C7" s="1" t="s">
        <v>174</v>
      </c>
      <c r="E7" s="1" t="s">
        <v>175</v>
      </c>
      <c r="G7" s="1" t="s">
        <v>176</v>
      </c>
    </row>
    <row r="8" spans="1:26" ht="409.6" customHeight="1" x14ac:dyDescent="0.3">
      <c r="A8" s="1" t="s">
        <v>23</v>
      </c>
      <c r="C8" s="1" t="s">
        <v>177</v>
      </c>
      <c r="E8" s="1" t="s">
        <v>178</v>
      </c>
      <c r="G8" s="1" t="s">
        <v>179</v>
      </c>
    </row>
    <row r="9" spans="1:26" ht="409.6" customHeight="1" x14ac:dyDescent="0.3">
      <c r="A9" s="1" t="s">
        <v>27</v>
      </c>
      <c r="C9" s="1" t="s">
        <v>180</v>
      </c>
      <c r="E9" s="1" t="s">
        <v>181</v>
      </c>
      <c r="G9" s="1" t="s">
        <v>182</v>
      </c>
    </row>
    <row r="10" spans="1:26" ht="409.6" customHeight="1" x14ac:dyDescent="0.3">
      <c r="A10" s="1" t="s">
        <v>31</v>
      </c>
      <c r="C10" s="1" t="s">
        <v>183</v>
      </c>
      <c r="E10" s="1" t="s">
        <v>184</v>
      </c>
      <c r="G10" s="1" t="s">
        <v>185</v>
      </c>
    </row>
    <row r="11" spans="1:26" ht="409.6" customHeight="1" x14ac:dyDescent="0.3">
      <c r="A11" s="1" t="s">
        <v>35</v>
      </c>
      <c r="C11" s="1" t="s">
        <v>186</v>
      </c>
      <c r="E11" s="1" t="s">
        <v>187</v>
      </c>
      <c r="G11" s="1" t="s">
        <v>188</v>
      </c>
    </row>
    <row r="12" spans="1:26" ht="409.6" customHeight="1" x14ac:dyDescent="0.3">
      <c r="A12" s="1" t="s">
        <v>39</v>
      </c>
      <c r="C12" s="1" t="s">
        <v>189</v>
      </c>
      <c r="E12" s="1" t="s">
        <v>190</v>
      </c>
      <c r="G12" s="1" t="s">
        <v>191</v>
      </c>
    </row>
    <row r="13" spans="1:26" ht="403.2" customHeight="1" x14ac:dyDescent="0.3">
      <c r="A13" s="1" t="s">
        <v>43</v>
      </c>
      <c r="C13" s="1" t="s">
        <v>192</v>
      </c>
      <c r="E13" s="1" t="s">
        <v>193</v>
      </c>
      <c r="G13" s="1" t="s">
        <v>194</v>
      </c>
    </row>
    <row r="14" spans="1:26" ht="409.6" customHeight="1" x14ac:dyDescent="0.3">
      <c r="A14" s="1" t="s">
        <v>47</v>
      </c>
      <c r="C14" s="1" t="s">
        <v>195</v>
      </c>
      <c r="E14" s="1" t="s">
        <v>196</v>
      </c>
      <c r="G14" s="1" t="s">
        <v>197</v>
      </c>
    </row>
    <row r="15" spans="1:26" ht="409.6" customHeight="1" x14ac:dyDescent="0.3">
      <c r="A15" s="1" t="s">
        <v>51</v>
      </c>
      <c r="C15" s="1" t="s">
        <v>198</v>
      </c>
      <c r="E15" s="1" t="s">
        <v>199</v>
      </c>
      <c r="G15" s="1" t="s">
        <v>200</v>
      </c>
    </row>
    <row r="16" spans="1:26" ht="409.6" customHeight="1" x14ac:dyDescent="0.3">
      <c r="A16" s="1" t="s">
        <v>55</v>
      </c>
      <c r="C16" s="1" t="s">
        <v>201</v>
      </c>
      <c r="E16" s="1" t="s">
        <v>202</v>
      </c>
      <c r="G16" s="1" t="s">
        <v>203</v>
      </c>
    </row>
    <row r="17" spans="1:7" ht="409.6" customHeight="1" x14ac:dyDescent="0.3">
      <c r="A17" s="1" t="s">
        <v>59</v>
      </c>
      <c r="C17" s="1" t="s">
        <v>204</v>
      </c>
      <c r="E17" s="1" t="s">
        <v>205</v>
      </c>
      <c r="G17" s="1" t="s">
        <v>206</v>
      </c>
    </row>
  </sheetData>
  <dataValidations count="1">
    <dataValidation type="list" sqref="I2:I56 U2:U56" xr:uid="{00000000-0002-0000-0400-000000000000}">
      <formula1>"High Correct,Medium Correct,Low Correct,High Maybe,Medium Maybe,Low Maybe,Low Incorrect,Medium Incorrect,High Incorrect,N/A"</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409.6" customHeight="1" x14ac:dyDescent="0.3">
      <c r="A2" s="1" t="s">
        <v>0</v>
      </c>
      <c r="C2" s="1" t="s">
        <v>159</v>
      </c>
      <c r="E2" s="1" t="s">
        <v>207</v>
      </c>
      <c r="G2" s="1" t="s">
        <v>208</v>
      </c>
    </row>
    <row r="3" spans="1:26" ht="409.6" customHeight="1" x14ac:dyDescent="0.3">
      <c r="A3" s="1" t="s">
        <v>3</v>
      </c>
      <c r="C3" s="1" t="s">
        <v>209</v>
      </c>
      <c r="E3" s="1" t="s">
        <v>210</v>
      </c>
      <c r="G3" s="1" t="s">
        <v>211</v>
      </c>
    </row>
    <row r="4" spans="1:26" ht="409.6" customHeight="1" x14ac:dyDescent="0.3">
      <c r="A4" s="1" t="s">
        <v>7</v>
      </c>
      <c r="C4" s="1" t="s">
        <v>212</v>
      </c>
      <c r="E4" s="1" t="s">
        <v>213</v>
      </c>
      <c r="G4" s="1" t="s">
        <v>214</v>
      </c>
    </row>
    <row r="5" spans="1:26" ht="409.6" customHeight="1" x14ac:dyDescent="0.3">
      <c r="A5" s="1" t="s">
        <v>11</v>
      </c>
      <c r="C5" s="1" t="s">
        <v>215</v>
      </c>
      <c r="E5" s="1" t="s">
        <v>216</v>
      </c>
      <c r="G5" s="1" t="s">
        <v>217</v>
      </c>
    </row>
    <row r="6" spans="1:26" ht="409.6" customHeight="1" x14ac:dyDescent="0.3">
      <c r="A6" s="1" t="s">
        <v>15</v>
      </c>
      <c r="C6" s="1" t="s">
        <v>218</v>
      </c>
      <c r="E6" s="1" t="s">
        <v>219</v>
      </c>
      <c r="G6" s="1" t="s">
        <v>220</v>
      </c>
    </row>
    <row r="7" spans="1:26" ht="409.6" customHeight="1" x14ac:dyDescent="0.3">
      <c r="A7" s="1" t="s">
        <v>19</v>
      </c>
      <c r="C7" s="1" t="s">
        <v>221</v>
      </c>
      <c r="E7" s="1" t="s">
        <v>222</v>
      </c>
      <c r="G7" s="1" t="s">
        <v>223</v>
      </c>
    </row>
    <row r="8" spans="1:26" ht="409.6" customHeight="1" x14ac:dyDescent="0.3">
      <c r="A8" s="1" t="s">
        <v>23</v>
      </c>
      <c r="C8" s="1" t="s">
        <v>224</v>
      </c>
      <c r="E8" s="1" t="s">
        <v>225</v>
      </c>
      <c r="G8" s="1" t="s">
        <v>226</v>
      </c>
    </row>
    <row r="9" spans="1:26" ht="409.6" customHeight="1" x14ac:dyDescent="0.3">
      <c r="A9" s="1" t="s">
        <v>27</v>
      </c>
      <c r="C9" s="1" t="s">
        <v>227</v>
      </c>
      <c r="E9" s="1" t="s">
        <v>228</v>
      </c>
      <c r="G9" s="1" t="s">
        <v>229</v>
      </c>
    </row>
    <row r="10" spans="1:26" ht="28.8" customHeight="1" x14ac:dyDescent="0.3">
      <c r="A10" s="1" t="s">
        <v>31</v>
      </c>
      <c r="C10" s="1" t="s">
        <v>230</v>
      </c>
      <c r="E10" s="1" t="s">
        <v>231</v>
      </c>
      <c r="G10" s="1" t="s">
        <v>232</v>
      </c>
    </row>
    <row r="11" spans="1:26" ht="409.6" customHeight="1" x14ac:dyDescent="0.3">
      <c r="A11" s="1" t="s">
        <v>35</v>
      </c>
      <c r="C11" s="1" t="s">
        <v>233</v>
      </c>
      <c r="E11" s="1" t="s">
        <v>234</v>
      </c>
      <c r="G11" s="1" t="s">
        <v>235</v>
      </c>
    </row>
    <row r="12" spans="1:26" ht="409.6" customHeight="1" x14ac:dyDescent="0.3">
      <c r="A12" s="1" t="s">
        <v>39</v>
      </c>
      <c r="C12" s="1" t="s">
        <v>236</v>
      </c>
      <c r="E12" s="1" t="s">
        <v>237</v>
      </c>
      <c r="G12" s="1" t="s">
        <v>238</v>
      </c>
    </row>
    <row r="13" spans="1:26" ht="302.39999999999998" customHeight="1" x14ac:dyDescent="0.3">
      <c r="A13" s="1" t="s">
        <v>43</v>
      </c>
      <c r="C13" s="1" t="s">
        <v>239</v>
      </c>
      <c r="E13" s="1" t="s">
        <v>240</v>
      </c>
      <c r="G13" s="1" t="s">
        <v>241</v>
      </c>
    </row>
    <row r="14" spans="1:26" ht="409.6" customHeight="1" x14ac:dyDescent="0.3">
      <c r="A14" s="1" t="s">
        <v>47</v>
      </c>
      <c r="C14" s="1" t="s">
        <v>242</v>
      </c>
      <c r="E14" s="1" t="s">
        <v>243</v>
      </c>
      <c r="G14" s="1" t="s">
        <v>244</v>
      </c>
    </row>
    <row r="15" spans="1:26" ht="409.6" customHeight="1" x14ac:dyDescent="0.3">
      <c r="A15" s="1" t="s">
        <v>51</v>
      </c>
      <c r="C15" s="1" t="s">
        <v>245</v>
      </c>
      <c r="E15" s="1" t="s">
        <v>246</v>
      </c>
      <c r="G15" s="1" t="s">
        <v>247</v>
      </c>
    </row>
    <row r="16" spans="1:26" ht="409.6" customHeight="1" x14ac:dyDescent="0.3">
      <c r="A16" s="1" t="s">
        <v>55</v>
      </c>
      <c r="C16" s="1" t="s">
        <v>248</v>
      </c>
      <c r="E16" s="1" t="s">
        <v>249</v>
      </c>
      <c r="G16" s="1" t="s">
        <v>250</v>
      </c>
    </row>
    <row r="17" spans="1:7" ht="409.6" customHeight="1" x14ac:dyDescent="0.3">
      <c r="A17" s="1" t="s">
        <v>59</v>
      </c>
      <c r="C17" s="1" t="s">
        <v>251</v>
      </c>
      <c r="E17" s="1" t="s">
        <v>252</v>
      </c>
      <c r="G17" s="1" t="s">
        <v>253</v>
      </c>
    </row>
  </sheetData>
  <dataValidations count="1">
    <dataValidation type="list" sqref="I2:I56 U2:U56" xr:uid="{00000000-0002-0000-0500-000000000000}">
      <formula1>"High Correct,Medium Correct,Low Correct,High Maybe,Medium Maybe,Low Maybe,Low Incorrect,Medium Incorrect,High Incorrect,N/A"</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331.2" customHeight="1" x14ac:dyDescent="0.3">
      <c r="A2" s="1" t="s">
        <v>0</v>
      </c>
      <c r="C2" s="1" t="s">
        <v>254</v>
      </c>
      <c r="E2" s="1" t="s">
        <v>255</v>
      </c>
      <c r="G2" s="1" t="s">
        <v>256</v>
      </c>
    </row>
    <row r="3" spans="1:26" ht="409.6" customHeight="1" x14ac:dyDescent="0.3">
      <c r="A3" s="1" t="s">
        <v>3</v>
      </c>
      <c r="C3" s="1" t="s">
        <v>257</v>
      </c>
      <c r="E3" s="1" t="s">
        <v>258</v>
      </c>
      <c r="G3" s="1" t="s">
        <v>259</v>
      </c>
    </row>
    <row r="4" spans="1:26" ht="374.4" customHeight="1" x14ac:dyDescent="0.3">
      <c r="A4" s="1" t="s">
        <v>7</v>
      </c>
      <c r="C4" s="1" t="s">
        <v>260</v>
      </c>
      <c r="E4" s="1" t="s">
        <v>261</v>
      </c>
      <c r="G4" s="1" t="s">
        <v>262</v>
      </c>
    </row>
    <row r="5" spans="1:26" ht="409.6" customHeight="1" x14ac:dyDescent="0.3">
      <c r="A5" s="1" t="s">
        <v>11</v>
      </c>
      <c r="C5" s="1" t="s">
        <v>263</v>
      </c>
      <c r="E5" s="1" t="s">
        <v>264</v>
      </c>
      <c r="G5" s="1" t="s">
        <v>265</v>
      </c>
    </row>
    <row r="6" spans="1:26" ht="409.6" customHeight="1" x14ac:dyDescent="0.3">
      <c r="A6" s="1" t="s">
        <v>15</v>
      </c>
      <c r="C6" s="1" t="s">
        <v>266</v>
      </c>
      <c r="E6" s="1" t="s">
        <v>267</v>
      </c>
      <c r="G6" s="1" t="s">
        <v>268</v>
      </c>
    </row>
    <row r="7" spans="1:26" ht="409.6" customHeight="1" x14ac:dyDescent="0.3">
      <c r="A7" s="1" t="s">
        <v>19</v>
      </c>
      <c r="C7" s="1" t="s">
        <v>269</v>
      </c>
      <c r="E7" s="1" t="s">
        <v>270</v>
      </c>
      <c r="G7" s="1" t="s">
        <v>271</v>
      </c>
    </row>
    <row r="8" spans="1:26" ht="409.6" customHeight="1" x14ac:dyDescent="0.3">
      <c r="A8" s="1" t="s">
        <v>23</v>
      </c>
      <c r="C8" s="1" t="s">
        <v>272</v>
      </c>
      <c r="E8" s="1" t="s">
        <v>273</v>
      </c>
      <c r="G8" s="1" t="s">
        <v>274</v>
      </c>
    </row>
    <row r="9" spans="1:26" ht="409.6" customHeight="1" x14ac:dyDescent="0.3">
      <c r="A9" s="1" t="s">
        <v>27</v>
      </c>
      <c r="C9" s="1" t="s">
        <v>275</v>
      </c>
      <c r="E9" s="1" t="s">
        <v>276</v>
      </c>
      <c r="G9" s="1" t="s">
        <v>277</v>
      </c>
    </row>
    <row r="10" spans="1:26" ht="403.2" customHeight="1" x14ac:dyDescent="0.3">
      <c r="A10" s="1" t="s">
        <v>31</v>
      </c>
      <c r="C10" s="1" t="s">
        <v>278</v>
      </c>
      <c r="E10" s="1" t="s">
        <v>279</v>
      </c>
      <c r="G10" s="1" t="s">
        <v>280</v>
      </c>
    </row>
    <row r="11" spans="1:26" ht="409.6" customHeight="1" x14ac:dyDescent="0.3">
      <c r="A11" s="1" t="s">
        <v>35</v>
      </c>
      <c r="C11" s="1" t="s">
        <v>281</v>
      </c>
      <c r="E11" s="1" t="s">
        <v>282</v>
      </c>
      <c r="G11" s="1" t="s">
        <v>283</v>
      </c>
    </row>
    <row r="12" spans="1:26" ht="374.4" customHeight="1" x14ac:dyDescent="0.3">
      <c r="A12" s="1" t="s">
        <v>39</v>
      </c>
      <c r="C12" s="1" t="s">
        <v>284</v>
      </c>
      <c r="E12" s="1" t="s">
        <v>285</v>
      </c>
      <c r="G12" s="1" t="s">
        <v>286</v>
      </c>
    </row>
    <row r="13" spans="1:26" ht="216" customHeight="1" x14ac:dyDescent="0.3">
      <c r="A13" s="1" t="s">
        <v>43</v>
      </c>
      <c r="C13" s="1" t="s">
        <v>287</v>
      </c>
      <c r="E13" s="1" t="s">
        <v>288</v>
      </c>
      <c r="G13" s="1" t="s">
        <v>289</v>
      </c>
    </row>
    <row r="14" spans="1:26" ht="409.6" customHeight="1" x14ac:dyDescent="0.3">
      <c r="A14" s="1" t="s">
        <v>47</v>
      </c>
      <c r="C14" s="1" t="s">
        <v>290</v>
      </c>
      <c r="E14" s="1" t="s">
        <v>291</v>
      </c>
      <c r="G14" s="1" t="s">
        <v>292</v>
      </c>
    </row>
    <row r="15" spans="1:26" ht="409.6" customHeight="1" x14ac:dyDescent="0.3">
      <c r="A15" s="1" t="s">
        <v>51</v>
      </c>
      <c r="C15" s="1" t="s">
        <v>293</v>
      </c>
      <c r="E15" s="1" t="s">
        <v>294</v>
      </c>
      <c r="G15" s="1" t="s">
        <v>295</v>
      </c>
    </row>
    <row r="16" spans="1:26" ht="409.6" customHeight="1" x14ac:dyDescent="0.3">
      <c r="A16" s="1" t="s">
        <v>55</v>
      </c>
      <c r="C16" s="1" t="s">
        <v>296</v>
      </c>
      <c r="E16" s="1" t="s">
        <v>297</v>
      </c>
      <c r="G16" s="1" t="s">
        <v>298</v>
      </c>
    </row>
    <row r="17" spans="1:7" ht="409.6" customHeight="1" x14ac:dyDescent="0.3">
      <c r="A17" s="1" t="s">
        <v>59</v>
      </c>
      <c r="C17" s="1" t="s">
        <v>299</v>
      </c>
      <c r="E17" s="1" t="s">
        <v>300</v>
      </c>
      <c r="G17" s="1" t="s">
        <v>301</v>
      </c>
    </row>
  </sheetData>
  <dataValidations count="1">
    <dataValidation type="list" sqref="I2:I56 U2:U56" xr:uid="{00000000-0002-0000-0600-000000000000}">
      <formula1>"High Correct,Medium Correct,Low Correct,High Maybe,Medium Maybe,Low Maybe,Low Incorrect,Medium Incorrect,High Incorrect,N/A"</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409.6" customHeight="1" x14ac:dyDescent="0.3">
      <c r="A2" s="1" t="s">
        <v>0</v>
      </c>
      <c r="C2" s="1" t="s">
        <v>302</v>
      </c>
      <c r="E2" s="1" t="s">
        <v>303</v>
      </c>
      <c r="G2" s="1" t="s">
        <v>304</v>
      </c>
    </row>
    <row r="3" spans="1:26" ht="409.6" customHeight="1" x14ac:dyDescent="0.3">
      <c r="A3" s="1" t="s">
        <v>3</v>
      </c>
      <c r="C3" s="1" t="s">
        <v>305</v>
      </c>
      <c r="E3" s="1" t="s">
        <v>306</v>
      </c>
      <c r="G3" s="1" t="s">
        <v>307</v>
      </c>
    </row>
    <row r="4" spans="1:26" ht="409.6" customHeight="1" x14ac:dyDescent="0.3">
      <c r="A4" s="1" t="s">
        <v>7</v>
      </c>
      <c r="C4" s="1" t="s">
        <v>308</v>
      </c>
      <c r="E4" s="1" t="s">
        <v>309</v>
      </c>
      <c r="G4" s="1" t="s">
        <v>310</v>
      </c>
    </row>
    <row r="5" spans="1:26" ht="409.6" customHeight="1" x14ac:dyDescent="0.3">
      <c r="A5" s="1" t="s">
        <v>11</v>
      </c>
      <c r="C5" s="1" t="s">
        <v>263</v>
      </c>
      <c r="E5" s="1" t="s">
        <v>311</v>
      </c>
      <c r="G5" s="1" t="s">
        <v>312</v>
      </c>
    </row>
    <row r="6" spans="1:26" ht="409.6" customHeight="1" x14ac:dyDescent="0.3">
      <c r="A6" s="1" t="s">
        <v>15</v>
      </c>
      <c r="C6" s="1" t="s">
        <v>313</v>
      </c>
      <c r="E6" s="1" t="s">
        <v>314</v>
      </c>
      <c r="G6" s="1" t="s">
        <v>315</v>
      </c>
    </row>
    <row r="7" spans="1:26" ht="409.6" customHeight="1" x14ac:dyDescent="0.3">
      <c r="A7" s="1" t="s">
        <v>19</v>
      </c>
      <c r="C7" s="1" t="s">
        <v>316</v>
      </c>
      <c r="E7" s="1" t="s">
        <v>317</v>
      </c>
      <c r="G7" s="1" t="s">
        <v>318</v>
      </c>
    </row>
    <row r="8" spans="1:26" ht="409.6" customHeight="1" x14ac:dyDescent="0.3">
      <c r="A8" s="1" t="s">
        <v>23</v>
      </c>
      <c r="C8" s="1" t="s">
        <v>319</v>
      </c>
      <c r="E8" s="1" t="s">
        <v>320</v>
      </c>
      <c r="G8" s="1" t="s">
        <v>321</v>
      </c>
    </row>
    <row r="9" spans="1:26" ht="409.6" customHeight="1" x14ac:dyDescent="0.3">
      <c r="A9" s="1" t="s">
        <v>27</v>
      </c>
      <c r="C9" s="1" t="s">
        <v>322</v>
      </c>
      <c r="E9" s="1" t="s">
        <v>323</v>
      </c>
      <c r="G9" s="1" t="s">
        <v>321</v>
      </c>
    </row>
    <row r="10" spans="1:26" ht="409.6" customHeight="1" x14ac:dyDescent="0.3">
      <c r="A10" s="1" t="s">
        <v>31</v>
      </c>
      <c r="C10" s="1" t="s">
        <v>324</v>
      </c>
      <c r="E10" s="1" t="s">
        <v>325</v>
      </c>
      <c r="G10" s="1" t="s">
        <v>326</v>
      </c>
    </row>
    <row r="11" spans="1:26" ht="409.6" customHeight="1" x14ac:dyDescent="0.3">
      <c r="A11" s="1" t="s">
        <v>35</v>
      </c>
      <c r="C11" s="1" t="s">
        <v>327</v>
      </c>
      <c r="E11" s="1" t="s">
        <v>328</v>
      </c>
      <c r="G11" s="1" t="s">
        <v>329</v>
      </c>
    </row>
    <row r="12" spans="1:26" ht="409.6" customHeight="1" x14ac:dyDescent="0.3">
      <c r="A12" s="1" t="s">
        <v>39</v>
      </c>
      <c r="C12" s="1" t="s">
        <v>330</v>
      </c>
      <c r="E12" s="1" t="s">
        <v>331</v>
      </c>
      <c r="G12" s="1" t="s">
        <v>332</v>
      </c>
    </row>
    <row r="13" spans="1:26" ht="409.6" customHeight="1" x14ac:dyDescent="0.3">
      <c r="A13" s="1" t="s">
        <v>43</v>
      </c>
      <c r="C13" s="1" t="s">
        <v>333</v>
      </c>
      <c r="E13" s="1" t="s">
        <v>334</v>
      </c>
      <c r="G13" s="1" t="s">
        <v>332</v>
      </c>
    </row>
    <row r="14" spans="1:26" ht="409.6" customHeight="1" x14ac:dyDescent="0.3">
      <c r="A14" s="1" t="s">
        <v>47</v>
      </c>
      <c r="C14" s="1" t="s">
        <v>335</v>
      </c>
      <c r="E14" s="1" t="s">
        <v>336</v>
      </c>
      <c r="G14" s="1" t="s">
        <v>337</v>
      </c>
    </row>
    <row r="15" spans="1:26" ht="409.6" customHeight="1" x14ac:dyDescent="0.3">
      <c r="A15" s="1" t="s">
        <v>51</v>
      </c>
      <c r="C15" s="1" t="s">
        <v>338</v>
      </c>
      <c r="E15" s="1" t="s">
        <v>339</v>
      </c>
      <c r="G15" s="1" t="s">
        <v>340</v>
      </c>
    </row>
    <row r="16" spans="1:26" ht="409.6" customHeight="1" x14ac:dyDescent="0.3">
      <c r="A16" s="1" t="s">
        <v>55</v>
      </c>
      <c r="C16" s="1" t="s">
        <v>341</v>
      </c>
      <c r="E16" s="1" t="s">
        <v>342</v>
      </c>
      <c r="G16" s="1" t="s">
        <v>343</v>
      </c>
    </row>
    <row r="17" spans="1:7" ht="409.6" customHeight="1" x14ac:dyDescent="0.3">
      <c r="A17" s="1" t="s">
        <v>59</v>
      </c>
      <c r="C17" s="1" t="s">
        <v>344</v>
      </c>
      <c r="E17" s="1" t="s">
        <v>345</v>
      </c>
      <c r="G17" s="1" t="s">
        <v>346</v>
      </c>
    </row>
  </sheetData>
  <dataValidations count="1">
    <dataValidation type="list" sqref="I2:I56 U2:U56" xr:uid="{00000000-0002-0000-0700-000000000000}">
      <formula1>"High Correct,Medium Correct,Low Correct,High Maybe,Medium Maybe,Low Maybe,Low Incorrect,Medium Incorrect,High Incorrect,N/A"</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f>[1]Template!B22</f>
        <v>0</v>
      </c>
      <c r="C1" s="2" t="str">
        <f>[1]Template!C22</f>
        <v>Code:</v>
      </c>
      <c r="D1" s="2">
        <f>[1]Template!D22</f>
        <v>0</v>
      </c>
      <c r="E1" s="2" t="str">
        <f>[1]Template!E22</f>
        <v>Question Asked ChatGPT:</v>
      </c>
      <c r="F1" s="2">
        <f>[1]Template!F22</f>
        <v>0</v>
      </c>
      <c r="G1" s="2" t="str">
        <f>[1]Template!G22</f>
        <v>ChatGPT Response:</v>
      </c>
      <c r="H1" s="2">
        <f>[1]Template!H22</f>
        <v>0</v>
      </c>
      <c r="I1" s="2" t="str">
        <f>[1]Template!I22</f>
        <v>Correctness:</v>
      </c>
      <c r="J1" s="2">
        <f>[1]Template!J22</f>
        <v>0</v>
      </c>
      <c r="K1" s="2" t="str">
        <f>[1]Template!K22</f>
        <v>Notes:</v>
      </c>
      <c r="L1" s="2">
        <f>[1]Template!L22</f>
        <v>0</v>
      </c>
      <c r="M1" s="2" t="str">
        <f>[1]Template!M22</f>
        <v>Question Asked ChatGPT:</v>
      </c>
      <c r="N1" s="2">
        <f>[1]Template!N22</f>
        <v>0</v>
      </c>
      <c r="O1" s="2" t="str">
        <f>[1]Template!O22</f>
        <v>ChatGPT Response:</v>
      </c>
      <c r="P1" s="2">
        <f>[1]Template!P22</f>
        <v>0</v>
      </c>
      <c r="Q1" s="2" t="str">
        <f>[1]Template!Q22</f>
        <v>Follow Up Question:</v>
      </c>
      <c r="R1" s="2">
        <f>[1]Template!R22</f>
        <v>0</v>
      </c>
      <c r="S1" s="2" t="str">
        <f>[1]Template!S22</f>
        <v>ChatGPT Response 2:</v>
      </c>
      <c r="T1" s="2">
        <f>[1]Template!T22</f>
        <v>0</v>
      </c>
      <c r="U1" s="2" t="str">
        <f>[1]Template!U22</f>
        <v>Correctness:</v>
      </c>
      <c r="V1" s="2">
        <f>[1]Template!V22</f>
        <v>0</v>
      </c>
      <c r="W1" s="2" t="str">
        <f>[1]Template!W22</f>
        <v>Notes:</v>
      </c>
      <c r="X1" s="2">
        <f>[1]Template!X22</f>
        <v>0</v>
      </c>
      <c r="Y1" s="2">
        <f>[1]Template!Y22</f>
        <v>0</v>
      </c>
      <c r="Z1" s="2">
        <f>[1]Template!Z22</f>
        <v>0</v>
      </c>
    </row>
    <row r="2" spans="1:26" ht="409.6" customHeight="1" x14ac:dyDescent="0.3">
      <c r="A2" s="1" t="s">
        <v>0</v>
      </c>
      <c r="C2" s="1" t="s">
        <v>347</v>
      </c>
      <c r="E2" s="1" t="s">
        <v>348</v>
      </c>
      <c r="G2" s="1" t="s">
        <v>349</v>
      </c>
    </row>
    <row r="3" spans="1:26" ht="409.6" customHeight="1" x14ac:dyDescent="0.3">
      <c r="A3" s="1" t="s">
        <v>3</v>
      </c>
      <c r="C3" s="1" t="s">
        <v>350</v>
      </c>
      <c r="E3" s="1" t="s">
        <v>351</v>
      </c>
      <c r="G3" s="1" t="s">
        <v>352</v>
      </c>
    </row>
    <row r="4" spans="1:26" ht="409.6" customHeight="1" x14ac:dyDescent="0.3">
      <c r="A4" s="1" t="s">
        <v>7</v>
      </c>
      <c r="C4" s="1" t="s">
        <v>353</v>
      </c>
      <c r="E4" s="1" t="s">
        <v>354</v>
      </c>
      <c r="G4" s="1" t="s">
        <v>355</v>
      </c>
    </row>
    <row r="5" spans="1:26" ht="409.6" customHeight="1" x14ac:dyDescent="0.3">
      <c r="A5" s="1" t="s">
        <v>11</v>
      </c>
      <c r="C5" s="1" t="s">
        <v>356</v>
      </c>
      <c r="E5" s="1" t="s">
        <v>357</v>
      </c>
      <c r="G5" s="1" t="s">
        <v>358</v>
      </c>
    </row>
    <row r="6" spans="1:26" ht="409.6" customHeight="1" x14ac:dyDescent="0.3">
      <c r="A6" s="1" t="s">
        <v>15</v>
      </c>
      <c r="C6" s="1" t="s">
        <v>359</v>
      </c>
      <c r="E6" s="1" t="s">
        <v>360</v>
      </c>
      <c r="G6" s="1" t="s">
        <v>361</v>
      </c>
    </row>
    <row r="7" spans="1:26" ht="409.6" customHeight="1" x14ac:dyDescent="0.3">
      <c r="A7" s="1" t="s">
        <v>19</v>
      </c>
      <c r="C7" s="1" t="s">
        <v>362</v>
      </c>
      <c r="E7" s="1" t="s">
        <v>363</v>
      </c>
      <c r="G7" s="1" t="s">
        <v>364</v>
      </c>
    </row>
    <row r="8" spans="1:26" ht="409.6" customHeight="1" x14ac:dyDescent="0.3">
      <c r="A8" s="1" t="s">
        <v>23</v>
      </c>
      <c r="C8" s="1" t="s">
        <v>365</v>
      </c>
      <c r="E8" s="1" t="s">
        <v>366</v>
      </c>
      <c r="G8" s="1" t="s">
        <v>367</v>
      </c>
    </row>
    <row r="9" spans="1:26" ht="409.6" customHeight="1" x14ac:dyDescent="0.3">
      <c r="A9" s="1" t="s">
        <v>27</v>
      </c>
      <c r="C9" s="1" t="s">
        <v>368</v>
      </c>
      <c r="E9" s="1" t="s">
        <v>369</v>
      </c>
      <c r="G9" s="1" t="s">
        <v>370</v>
      </c>
    </row>
    <row r="10" spans="1:26" ht="409.6" customHeight="1" x14ac:dyDescent="0.3">
      <c r="A10" s="1" t="s">
        <v>31</v>
      </c>
      <c r="C10" s="1" t="s">
        <v>371</v>
      </c>
      <c r="E10" s="1" t="s">
        <v>372</v>
      </c>
      <c r="G10" s="1" t="s">
        <v>373</v>
      </c>
    </row>
    <row r="11" spans="1:26" ht="409.6" customHeight="1" x14ac:dyDescent="0.3">
      <c r="A11" s="1" t="s">
        <v>35</v>
      </c>
      <c r="C11" s="1" t="s">
        <v>374</v>
      </c>
      <c r="E11" s="1" t="s">
        <v>375</v>
      </c>
      <c r="G11" s="1" t="s">
        <v>376</v>
      </c>
    </row>
    <row r="12" spans="1:26" ht="409.6" customHeight="1" x14ac:dyDescent="0.3">
      <c r="A12" s="1" t="s">
        <v>39</v>
      </c>
      <c r="C12" s="1" t="s">
        <v>377</v>
      </c>
      <c r="E12" s="1" t="s">
        <v>378</v>
      </c>
      <c r="G12" s="1" t="s">
        <v>379</v>
      </c>
    </row>
    <row r="13" spans="1:26" ht="409.6" customHeight="1" x14ac:dyDescent="0.3">
      <c r="A13" s="1" t="s">
        <v>43</v>
      </c>
      <c r="C13" s="1" t="s">
        <v>380</v>
      </c>
      <c r="E13" s="1" t="s">
        <v>381</v>
      </c>
      <c r="G13" s="1" t="s">
        <v>382</v>
      </c>
    </row>
    <row r="14" spans="1:26" ht="409.6" customHeight="1" x14ac:dyDescent="0.3">
      <c r="A14" s="1" t="s">
        <v>47</v>
      </c>
      <c r="C14" s="1" t="s">
        <v>383</v>
      </c>
      <c r="E14" s="1" t="s">
        <v>384</v>
      </c>
      <c r="G14" s="1" t="s">
        <v>385</v>
      </c>
    </row>
    <row r="15" spans="1:26" ht="409.6" customHeight="1" x14ac:dyDescent="0.3">
      <c r="A15" s="1" t="s">
        <v>51</v>
      </c>
      <c r="C15" s="1" t="s">
        <v>386</v>
      </c>
      <c r="E15" s="1" t="s">
        <v>387</v>
      </c>
      <c r="G15" s="1" t="s">
        <v>388</v>
      </c>
    </row>
    <row r="16" spans="1:26" ht="409.6" customHeight="1" x14ac:dyDescent="0.3">
      <c r="A16" s="1" t="s">
        <v>55</v>
      </c>
      <c r="C16" s="1" t="s">
        <v>389</v>
      </c>
      <c r="E16" s="1" t="s">
        <v>390</v>
      </c>
      <c r="G16" s="1" t="s">
        <v>391</v>
      </c>
    </row>
    <row r="17" spans="1:7" ht="409.6" customHeight="1" x14ac:dyDescent="0.3">
      <c r="A17" s="1" t="s">
        <v>59</v>
      </c>
      <c r="C17" s="1" t="s">
        <v>392</v>
      </c>
      <c r="E17" s="1" t="s">
        <v>393</v>
      </c>
      <c r="G17" s="1" t="s">
        <v>394</v>
      </c>
    </row>
  </sheetData>
  <dataValidations count="1">
    <dataValidation type="list" sqref="I2:I56 U2:U56" xr:uid="{00000000-0002-0000-0800-000000000000}">
      <formula1>"High Correct,Medium Correct,Low Correct,High Maybe,Medium Maybe,Low Maybe,Low Incorrect,Medium Incorrect,High Incorrect,N/A"</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Sheet1</vt:lpstr>
      <vt:lpstr>B1</vt:lpstr>
      <vt:lpstr>B2</vt:lpstr>
      <vt:lpstr>B3</vt:lpstr>
      <vt:lpstr>B4</vt:lpstr>
      <vt:lpstr>B5</vt:lpstr>
      <vt:lpstr>B6</vt:lpstr>
      <vt:lpstr>B7</vt:lpstr>
      <vt:lpstr>B8</vt:lpstr>
      <vt:lpstr>B9</vt:lpstr>
      <vt:lpstr>B10</vt:lpstr>
      <vt:lpstr>B45</vt:lpstr>
      <vt:lpstr>B46</vt:lpstr>
      <vt:lpstr>B47</vt:lpstr>
      <vt:lpstr>B48</vt:lpstr>
      <vt:lpstr>B49</vt:lpstr>
      <vt:lpstr>B50</vt:lpstr>
      <vt:lpstr>B51</vt:lpstr>
      <vt:lpstr>B52</vt:lpstr>
      <vt:lpstr>B53</vt:lpstr>
      <vt:lpstr>B54</vt:lpstr>
      <vt:lpstr>B55</vt:lpstr>
      <vt:lpstr>O1</vt:lpstr>
      <vt:lpstr>O2</vt:lpstr>
      <vt:lpstr>O3</vt:lpstr>
      <vt:lpstr>O4</vt:lpstr>
      <vt:lpstr>O5</vt:lpstr>
      <vt:lpstr>O6</vt:lpstr>
      <vt:lpstr>O7</vt:lpstr>
      <vt:lpstr>O8</vt:lpstr>
      <vt:lpstr>O9</vt:lpstr>
      <vt:lpstr>O10</vt:lpstr>
      <vt:lpstr>O11</vt:lpstr>
      <vt:lpstr>O12</vt:lpstr>
      <vt:lpstr>O13</vt:lpstr>
      <vt:lpstr>O14</vt:lpstr>
      <vt:lpstr>O15</vt:lpstr>
      <vt:lpstr>O16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Swindle</dc:creator>
  <cp:lastModifiedBy>Adrian Swindle</cp:lastModifiedBy>
  <dcterms:created xsi:type="dcterms:W3CDTF">2023-07-05T15:37:43Z</dcterms:created>
  <dcterms:modified xsi:type="dcterms:W3CDTF">2023-07-05T19:57:48Z</dcterms:modified>
</cp:coreProperties>
</file>