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D14D29FB-8E21-4985-BB37-9B82F43D84F3}" xr6:coauthVersionLast="47" xr6:coauthVersionMax="47" xr10:uidLastSave="{00000000-0000-0000-0000-000000000000}"/>
  <bookViews>
    <workbookView xWindow="-120" yWindow="-120" windowWidth="29040" windowHeight="15720" tabRatio="737" activeTab="1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16" i="2" l="1"/>
  <c r="I3716" i="2" s="1"/>
  <c r="F3716" i="2"/>
  <c r="H3715" i="2"/>
  <c r="I3715" i="2" s="1"/>
  <c r="F3715" i="2"/>
  <c r="H3714" i="2"/>
  <c r="I3714" i="2" s="1"/>
  <c r="F3714" i="2"/>
  <c r="H3713" i="2"/>
  <c r="I3713" i="2" s="1"/>
  <c r="F3713" i="2"/>
  <c r="H3712" i="2"/>
  <c r="I3712" i="2" s="1"/>
  <c r="F3712" i="2"/>
  <c r="H3711" i="2"/>
  <c r="I3711" i="2" s="1"/>
  <c r="F3711" i="2"/>
  <c r="H3710" i="2"/>
  <c r="I3710" i="2" s="1"/>
  <c r="F3710" i="2"/>
  <c r="H3709" i="2"/>
  <c r="I3709" i="2" s="1"/>
  <c r="F3709" i="2"/>
  <c r="H3708" i="2"/>
  <c r="I3708" i="2" s="1"/>
  <c r="J3708" i="2" s="1"/>
  <c r="F3708" i="2"/>
  <c r="J3709" i="2" l="1"/>
  <c r="J3710" i="2" s="1"/>
  <c r="J3711" i="2" s="1"/>
  <c r="J3712" i="2" s="1"/>
  <c r="J3713" i="2" s="1"/>
  <c r="J3714" i="2" s="1"/>
  <c r="J3715" i="2" s="1"/>
  <c r="J3716" i="2" s="1"/>
  <c r="H3700" i="2"/>
  <c r="I3700" i="2" s="1"/>
  <c r="F3700" i="2"/>
  <c r="H3699" i="2"/>
  <c r="I3699" i="2" s="1"/>
  <c r="F3699" i="2"/>
  <c r="H3698" i="2"/>
  <c r="I3698" i="2" s="1"/>
  <c r="F3698" i="2"/>
  <c r="H3697" i="2"/>
  <c r="I3697" i="2" s="1"/>
  <c r="F3697" i="2"/>
  <c r="H3696" i="2"/>
  <c r="I3696" i="2" s="1"/>
  <c r="F3696" i="2"/>
  <c r="H3695" i="2"/>
  <c r="I3695" i="2" s="1"/>
  <c r="F3695" i="2"/>
  <c r="H3694" i="2"/>
  <c r="I3694" i="2" s="1"/>
  <c r="F3694" i="2"/>
  <c r="H3693" i="2"/>
  <c r="I3693" i="2" s="1"/>
  <c r="F3693" i="2"/>
  <c r="H3692" i="2"/>
  <c r="I3692" i="2" s="1"/>
  <c r="F3692" i="2"/>
  <c r="H3691" i="2"/>
  <c r="I3691" i="2" s="1"/>
  <c r="F3691" i="2"/>
  <c r="H3690" i="2"/>
  <c r="I3690" i="2" s="1"/>
  <c r="J3690" i="2" s="1"/>
  <c r="F3690" i="2"/>
  <c r="F360" i="3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 s="1"/>
  <c r="F1366" i="5"/>
  <c r="G1366" i="5" s="1"/>
  <c r="F1367" i="5"/>
  <c r="G1367" i="5"/>
  <c r="F1368" i="5"/>
  <c r="G1368" i="5"/>
  <c r="F1369" i="5"/>
  <c r="G1369" i="5" s="1"/>
  <c r="F1370" i="5"/>
  <c r="G1370" i="5" s="1"/>
  <c r="F1371" i="5"/>
  <c r="G1371" i="5" s="1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 s="1"/>
  <c r="F1381" i="5"/>
  <c r="G1381" i="5" s="1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H3682" i="2"/>
  <c r="I3682" i="2" s="1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91" i="2" l="1"/>
  <c r="J3692" i="2" s="1"/>
  <c r="J3693" i="2" s="1"/>
  <c r="J3694" i="2" s="1"/>
  <c r="J3695" i="2" s="1"/>
  <c r="J3696" i="2" s="1"/>
  <c r="J3697" i="2" s="1"/>
  <c r="J3698" i="2" s="1"/>
  <c r="J3699" i="2" s="1"/>
  <c r="J3700" i="2" s="1"/>
  <c r="J3673" i="2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<sst xmlns="http://schemas.openxmlformats.org/spreadsheetml/2006/main" count="42773" uniqueCount="5389">
  <si>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</si>
  <si>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</si>
  <si>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</si>
  <si>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</si>
  <si>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</si>
  <si>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</si>
  <si>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</si>
  <si>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</si>
  <si>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</si>
  <si>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</si>
  <si>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</si>
  <si>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</si>
  <si>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</si>
  <si>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</si>
  <si>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</si>
  <si>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</si>
  <si>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</si>
  <si>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</si>
  <si>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</si>
  <si>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</si>
  <si>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</si>
  <si>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</si>
  <si>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</si>
  <si>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</si>
  <si>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</si>
  <si>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</si>
  <si>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</si>
  <si>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</si>
  <si>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</si>
  <si>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</si>
  <si>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</si>
  <si>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</si>
  <si>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</si>
  <si>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</si>
  <si>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</si>
  <si>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</si>
  <si>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</si>
  <si>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</si>
  <si>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</si>
  <si>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</si>
  <si>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</si>
  <si>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</si>
  <si>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</si>
  <si>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</si>
  <si>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</si>
  <si>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</si>
  <si>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</si>
  <si>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</si>
  <si>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</si>
  <si>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</si>
  <si>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</si>
  <si>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</si>
  <si>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</si>
  <si>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</si>
  <si>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</si>
  <si>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</si>
  <si>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</si>
  <si>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</si>
  <si>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</si>
  <si>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</si>
  <si>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</si>
  <si>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</si>
  <si>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</si>
  <si>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</si>
  <si>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</si>
  <si>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</si>
  <si>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</si>
  <si>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</si>
  <si>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</si>
  <si>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</si>
  <si>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</si>
  <si>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</si>
  <si>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</si>
  <si>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</si>
  <si>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</si>
  <si>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</si>
  <si>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</si>
  <si>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</si>
  <si>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</si>
  <si>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</si>
  <si>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</si>
  <si>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</si>
  <si>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</si>
  <si>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</si>
  <si>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</si>
  <si>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</si>
  <si>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</si>
  <si>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</si>
  <si>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</si>
  <si>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</si>
  <si>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</si>
  <si>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</si>
  <si>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</si>
  <si>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</si>
  <si>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</si>
  <si>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</si>
  <si>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</si>
  <si>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</si>
  <si>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</si>
  <si>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</si>
  <si>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</si>
  <si>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</si>
  <si>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</si>
  <si>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</si>
  <si>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</si>
  <si>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</si>
  <si>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</si>
  <si>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</si>
  <si>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</si>
  <si>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</si>
  <si>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</si>
  <si>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</si>
  <si>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</si>
  <si>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</si>
  <si>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</si>
  <si>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</si>
  <si>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</si>
  <si>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</si>
  <si>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</si>
  <si>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</si>
  <si>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</si>
  <si>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</si>
  <si>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</si>
  <si>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</si>
  <si>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</si>
  <si>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</si>
  <si>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</si>
  <si>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</si>
  <si>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</si>
  <si>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</si>
  <si>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</si>
  <si>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</si>
  <si>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</si>
  <si>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</si>
  <si>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</si>
  <si>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</si>
  <si>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</si>
  <si>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</si>
  <si>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</si>
  <si>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</si>
  <si>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</si>
  <si>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</si>
  <si>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</si>
  <si>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</si>
  <si>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</si>
  <si>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</si>
  <si>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</si>
  <si>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</si>
  <si>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</si>
  <si>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</si>
  <si>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</si>
  <si>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</si>
  <si>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</si>
  <si>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</si>
  <si>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</si>
  <si>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</si>
  <si>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</si>
  <si>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</si>
  <si>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</si>
  <si>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</si>
  <si>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</si>
  <si>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</si>
  <si>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</si>
  <si>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</si>
  <si>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</si>
  <si>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</si>
  <si>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</si>
  <si>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</si>
  <si>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</si>
  <si>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</si>
  <si>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</si>
  <si>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</si>
  <si>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</si>
  <si>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</si>
  <si>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</si>
  <si>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</si>
  <si>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</si>
  <si>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</si>
  <si>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</si>
  <si>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</si>
  <si>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</si>
  <si>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</si>
  <si>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</si>
  <si>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</si>
  <si>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</si>
  <si>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</si>
  <si>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</si>
  <si>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</si>
  <si>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</si>
  <si>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</si>
  <si>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</si>
  <si>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</si>
  <si>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</si>
  <si>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</si>
  <si>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</si>
  <si>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</si>
  <si>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</si>
  <si>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</si>
  <si>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</si>
  <si>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</si>
  <si>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</si>
  <si>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</si>
  <si>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</si>
  <si>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</si>
  <si>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</si>
  <si>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</si>
  <si>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</si>
  <si>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</si>
  <si>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</si>
  <si>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</si>
  <si>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</si>
  <si>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</si>
  <si>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</si>
  <si>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</si>
  <si>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</si>
  <si>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</si>
  <si>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</si>
  <si>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</si>
  <si>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</si>
  <si>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</si>
  <si>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</si>
  <si>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</si>
  <si>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</si>
  <si>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</si>
  <si>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</si>
  <si>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</si>
  <si>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</si>
  <si>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</si>
  <si>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</si>
  <si>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</si>
  <si>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</si>
  <si>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</si>
  <si>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</si>
  <si>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</si>
  <si>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</si>
  <si>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</si>
  <si>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</si>
  <si>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</si>
  <si>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</si>
  <si>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</si>
  <si>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</si>
  <si>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</si>
  <si>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</si>
  <si>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</si>
  <si>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</si>
  <si>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</si>
  <si>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</si>
  <si>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</si>
  <si>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</si>
  <si>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</si>
  <si>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</si>
  <si>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</si>
  <si>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</si>
  <si>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</si>
  <si>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</si>
  <si>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</si>
  <si>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</si>
  <si>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</si>
  <si>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</si>
  <si>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</si>
  <si>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</si>
  <si>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</si>
  <si>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</si>
  <si>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</si>
  <si>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</si>
  <si>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</si>
  <si>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</si>
  <si>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</si>
  <si>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</si>
  <si>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</si>
  <si>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</si>
  <si>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</si>
  <si>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</si>
  <si>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</si>
  <si>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</si>
  <si>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</si>
  <si>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</si>
  <si>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</si>
  <si>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</si>
  <si>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</si>
  <si>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</si>
  <si>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</si>
  <si>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</si>
  <si>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</si>
  <si>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</si>
  <si>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</si>
  <si>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</si>
  <si>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</si>
  <si>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</si>
  <si>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</si>
  <si>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</si>
  <si>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</si>
  <si>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</si>
  <si>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</si>
  <si>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</si>
  <si>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</si>
  <si>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</si>
  <si>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</si>
  <si>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</si>
  <si>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</si>
  <si>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</si>
  <si>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</si>
  <si>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</si>
  <si>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</si>
  <si>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</si>
  <si>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</si>
  <si>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</si>
  <si>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</si>
  <si>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</si>
  <si>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</si>
  <si>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</si>
  <si>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</si>
  <si>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</si>
  <si>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</si>
  <si>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</si>
  <si>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</si>
  <si>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</si>
  <si>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</si>
  <si>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</si>
  <si>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</si>
  <si>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</si>
  <si>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</si>
  <si>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</si>
  <si>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</si>
  <si>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</si>
  <si>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</si>
  <si>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</si>
  <si>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</si>
  <si>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</si>
  <si>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</si>
  <si>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</si>
  <si>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</si>
  <si>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</si>
  <si>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</si>
  <si>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</si>
  <si>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</si>
  <si>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</si>
  <si>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</si>
  <si>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</si>
  <si>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</si>
  <si>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</si>
  <si>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</si>
  <si>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</si>
  <si>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</si>
  <si>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</si>
  <si>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</si>
  <si>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</si>
  <si>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</si>
  <si>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</si>
  <si>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</si>
  <si>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</si>
  <si>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</si>
  <si>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</si>
  <si>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</si>
  <si>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</si>
  <si>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</si>
  <si>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</si>
  <si>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</si>
  <si>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</si>
  <si>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</si>
  <si>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</si>
  <si>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</si>
  <si>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</si>
  <si>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</si>
  <si>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</si>
  <si>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</si>
  <si>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</si>
  <si>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</si>
  <si>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</si>
  <si>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</si>
  <si>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</si>
  <si>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</si>
  <si>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</si>
  <si>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</si>
  <si>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</si>
  <si>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</si>
  <si>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</si>
  <si>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</si>
  <si>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</si>
  <si>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</si>
  <si>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</si>
  <si>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</si>
  <si>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</si>
  <si>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</si>
  <si>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</si>
  <si>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</si>
  <si>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</si>
  <si>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</si>
  <si>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</si>
  <si>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</si>
  <si>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</si>
  <si>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</si>
  <si>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</si>
  <si>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</si>
  <si>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</si>
  <si>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</si>
  <si>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</si>
  <si>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</si>
  <si>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</si>
  <si>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</si>
  <si>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</si>
  <si>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</si>
  <si>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</si>
  <si>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</si>
  <si>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</si>
  <si>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</si>
  <si>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</si>
  <si>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</si>
  <si>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</si>
  <si>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</si>
  <si>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</si>
  <si>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</si>
  <si>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</si>
  <si>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</si>
  <si>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</si>
  <si>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</si>
  <si>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</si>
  <si>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</si>
  <si>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</si>
  <si>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</si>
  <si>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</si>
  <si>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</si>
  <si>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</si>
  <si>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</si>
  <si>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</si>
  <si>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</si>
  <si>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</si>
  <si>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</si>
  <si>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</si>
  <si>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</si>
  <si>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</si>
  <si>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</si>
  <si>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</si>
  <si>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</si>
  <si>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</si>
  <si>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</si>
  <si>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</si>
  <si>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</si>
  <si>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</si>
  <si>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</si>
  <si>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</si>
  <si>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</si>
  <si>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</si>
  <si>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</si>
  <si>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</si>
  <si>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</si>
  <si>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</si>
  <si>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</si>
  <si>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</si>
  <si>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</si>
  <si>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</si>
  <si>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</si>
  <si>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</si>
  <si>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</si>
  <si>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</si>
  <si>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</si>
  <si>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</si>
  <si>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</si>
  <si>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</si>
  <si>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</si>
  <si>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</si>
  <si>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</si>
  <si>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</si>
  <si>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</si>
  <si>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</si>
  <si>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</si>
  <si>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</si>
  <si>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</si>
  <si>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</si>
  <si>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</si>
  <si>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</si>
  <si>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</si>
  <si>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</si>
  <si>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</si>
  <si>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</si>
  <si>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</si>
  <si>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</si>
  <si>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</si>
  <si>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</si>
  <si>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</si>
  <si>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</si>
  <si>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</si>
  <si>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</si>
  <si>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</si>
  <si>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</si>
  <si>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</si>
  <si>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</si>
  <si>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</si>
  <si>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</si>
  <si>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</si>
  <si>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</si>
  <si>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</si>
  <si>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</si>
  <si>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</si>
  <si>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</si>
  <si>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</si>
  <si>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</si>
  <si>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</si>
  <si>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</si>
  <si>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</si>
  <si>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</si>
  <si>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</si>
  <si>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</si>
  <si>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</si>
  <si>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</si>
  <si>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</si>
  <si>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</si>
  <si>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</si>
  <si>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</si>
  <si>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</si>
  <si>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</si>
  <si>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</si>
  <si>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</si>
  <si>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</si>
  <si>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</si>
  <si>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</si>
  <si>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</si>
  <si>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</si>
  <si>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</si>
  <si>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</si>
  <si>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</si>
  <si>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</si>
  <si>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</si>
  <si>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</si>
  <si>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</si>
  <si>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</si>
  <si>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</si>
  <si>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</si>
  <si>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</si>
  <si>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</si>
  <si>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</si>
  <si>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</si>
  <si>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</si>
  <si>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</si>
  <si>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</si>
  <si>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</si>
  <si>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</si>
  <si>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</si>
  <si>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</si>
  <si>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</si>
  <si>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</si>
  <si>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</si>
  <si>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</si>
  <si>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</si>
  <si>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</si>
  <si>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</si>
  <si>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</si>
  <si>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</si>
  <si>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</si>
  <si>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</si>
  <si>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</si>
  <si>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</si>
  <si>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</si>
  <si>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</si>
  <si>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</si>
  <si>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</si>
  <si>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</si>
  <si>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</si>
  <si>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</si>
  <si>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</si>
  <si>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</si>
  <si>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</si>
  <si>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</si>
  <si>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</si>
  <si>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</si>
  <si>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</si>
  <si>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</si>
  <si>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</si>
  <si>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</si>
  <si>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</si>
  <si>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</si>
  <si>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</si>
  <si>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</si>
  <si>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</si>
  <si>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</si>
  <si>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</si>
  <si>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</si>
  <si>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</si>
  <si>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</si>
  <si>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</si>
  <si>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</si>
  <si>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</si>
  <si>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</si>
  <si>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</si>
  <si>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</si>
  <si>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</si>
  <si>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</si>
  <si>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</si>
  <si>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</si>
  <si>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</si>
  <si>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</si>
  <si>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</si>
  <si>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</si>
  <si>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</si>
  <si>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</si>
  <si>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</si>
  <si>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</si>
  <si>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</si>
  <si>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</si>
  <si>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</si>
  <si>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</si>
  <si>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</si>
  <si>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</si>
  <si>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</si>
  <si>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</si>
  <si>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</si>
  <si>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</si>
  <si>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</si>
  <si>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</si>
  <si>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</si>
  <si>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</si>
  <si>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</si>
  <si>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</si>
  <si>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</si>
  <si>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</si>
  <si>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</si>
  <si>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</si>
  <si>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</si>
  <si>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</si>
  <si>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</si>
  <si>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</si>
  <si>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</si>
  <si>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</si>
  <si>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</si>
  <si>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</si>
  <si>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</si>
  <si>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</si>
  <si>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</si>
  <si>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</si>
  <si>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</si>
  <si>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</si>
  <si>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</si>
  <si>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</si>
  <si>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</si>
  <si>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</si>
  <si>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</si>
  <si>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</si>
  <si>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</si>
  <si>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</si>
  <si>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</si>
  <si>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</si>
  <si>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</si>
  <si>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</si>
  <si>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</si>
  <si>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</si>
  <si>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</si>
  <si>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</si>
  <si>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</si>
  <si>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</si>
  <si>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</si>
  <si>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</si>
  <si>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</si>
  <si>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</si>
  <si>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</si>
  <si>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</si>
  <si>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</si>
  <si>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</si>
  <si>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</si>
  <si>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</si>
  <si>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</si>
  <si>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</si>
  <si>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</si>
  <si>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</si>
  <si>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</si>
  <si>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</si>
  <si>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</si>
  <si>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</si>
  <si>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</si>
  <si>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</si>
  <si>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</si>
  <si>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</si>
  <si>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</si>
  <si>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</si>
  <si>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</si>
  <si>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</si>
  <si>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</si>
  <si>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</si>
  <si>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</si>
  <si>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</si>
  <si>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</si>
  <si>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</si>
  <si>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</si>
  <si>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</si>
  <si>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</si>
  <si>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</si>
  <si>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</si>
  <si>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</si>
  <si>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</si>
  <si>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</si>
  <si>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</si>
  <si>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</si>
  <si>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</si>
  <si>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</si>
  <si>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</si>
  <si>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</si>
  <si>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</si>
  <si>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</si>
  <si>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</si>
  <si>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</si>
  <si>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</si>
  <si>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</si>
  <si>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</si>
  <si>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</si>
  <si>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</si>
  <si>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</si>
  <si>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</si>
  <si>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</si>
  <si>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</si>
  <si>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</si>
  <si>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</si>
  <si>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</si>
  <si>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</si>
  <si>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</si>
  <si>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</si>
  <si>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</si>
  <si>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</si>
  <si>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</si>
  <si>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</si>
  <si>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</si>
  <si>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</si>
  <si>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</si>
  <si>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</si>
  <si>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</si>
  <si>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</si>
  <si>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</si>
  <si>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</si>
  <si>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</si>
  <si>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</si>
  <si>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</si>
  <si>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</si>
  <si>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</si>
  <si>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</si>
  <si>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</si>
  <si>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</si>
  <si>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</si>
  <si>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</si>
  <si>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</si>
  <si>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</si>
  <si>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</si>
  <si>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</si>
  <si>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</si>
  <si>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</si>
  <si>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</si>
  <si>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</si>
  <si>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</si>
  <si>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</si>
  <si>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</si>
  <si>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</si>
  <si>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</si>
  <si>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</si>
  <si>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</si>
  <si>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</si>
  <si>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</si>
  <si>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</si>
  <si>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</si>
  <si>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</si>
  <si>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</si>
  <si>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</si>
  <si>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</si>
  <si>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</si>
  <si>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</si>
  <si>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</si>
  <si>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</si>
  <si>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</si>
  <si>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</si>
  <si>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</si>
  <si>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</si>
  <si>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</si>
  <si>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</si>
  <si>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</si>
  <si>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</si>
  <si>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</si>
  <si>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</si>
  <si>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</si>
  <si>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</si>
  <si>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</si>
  <si>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</si>
  <si>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</si>
  <si>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</si>
  <si>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</si>
  <si>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</si>
  <si>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</si>
  <si>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</si>
  <si>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</si>
  <si>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</si>
  <si>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</si>
  <si>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</si>
  <si>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</si>
  <si>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</si>
  <si>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</si>
  <si>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</si>
  <si>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</si>
  <si>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</si>
  <si>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</si>
  <si>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</si>
  <si>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</si>
  <si>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</si>
  <si>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</si>
  <si>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</si>
  <si>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</si>
  <si>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</si>
  <si>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</si>
  <si>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</si>
  <si>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</si>
  <si>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</si>
  <si>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</si>
  <si>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</si>
  <si>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</si>
  <si>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</si>
  <si>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</si>
  <si>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</si>
  <si>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</si>
  <si>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</si>
  <si>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</si>
  <si>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</si>
  <si>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</si>
  <si>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</si>
  <si>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</si>
  <si>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</si>
  <si>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</si>
  <si>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</si>
  <si>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</si>
  <si>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</si>
  <si>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</si>
  <si>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</si>
  <si>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</si>
  <si>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</si>
  <si>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</si>
  <si>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</si>
  <si>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</si>
  <si>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</si>
  <si>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</si>
  <si>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</si>
  <si>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</si>
  <si>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</si>
  <si>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</si>
  <si>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</si>
  <si>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</si>
  <si>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</si>
  <si>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</si>
  <si>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</si>
  <si>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</si>
  <si>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</si>
  <si>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</si>
  <si>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</si>
  <si>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</si>
  <si>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</si>
  <si>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</si>
  <si>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</si>
  <si>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</si>
  <si>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</si>
  <si>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</si>
  <si>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</si>
  <si>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</si>
  <si>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</si>
  <si>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</si>
  <si>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</si>
  <si>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</si>
  <si>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</si>
  <si>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</si>
  <si>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</si>
  <si>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</si>
  <si>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</si>
  <si>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</si>
  <si>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</si>
  <si>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</si>
  <si>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</si>
  <si>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</si>
  <si>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</si>
  <si>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</si>
  <si>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</si>
  <si>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</si>
  <si>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</si>
  <si>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</si>
  <si>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</si>
  <si>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</si>
  <si>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</si>
  <si>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</si>
  <si>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</si>
  <si>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</si>
  <si>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</si>
  <si>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</si>
  <si>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</si>
  <si>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</si>
  <si>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</si>
  <si>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</si>
  <si>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</si>
  <si>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</si>
  <si>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</si>
  <si>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</si>
  <si>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</si>
  <si>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</si>
  <si>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</si>
  <si>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</si>
  <si>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</si>
  <si>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</si>
  <si>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</si>
  <si>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</si>
  <si>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</si>
  <si>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</si>
  <si>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</si>
  <si>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</si>
  <si>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</si>
  <si>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</si>
  <si>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</si>
  <si>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</si>
  <si>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</si>
  <si>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</si>
  <si>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</si>
  <si>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</si>
  <si>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</si>
  <si>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</si>
  <si>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</si>
  <si>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</si>
  <si>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</si>
  <si>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</si>
  <si>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</si>
  <si>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</si>
  <si>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</si>
  <si>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</si>
  <si>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</si>
  <si>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</si>
  <si>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</si>
  <si>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</si>
  <si>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</si>
  <si>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</si>
  <si>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</si>
  <si>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</si>
  <si>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</si>
  <si>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</si>
  <si>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</si>
  <si>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</si>
  <si>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</si>
  <si>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</si>
  <si>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</si>
  <si>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</si>
  <si>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</si>
  <si>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</si>
  <si>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</si>
  <si>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</si>
  <si>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</si>
  <si>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</si>
  <si>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</si>
  <si>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</si>
  <si>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</si>
  <si>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</si>
  <si>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</si>
  <si>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</si>
  <si>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</si>
  <si>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</si>
  <si>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</si>
  <si>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</si>
  <si>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</si>
  <si>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</si>
  <si>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</si>
  <si>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</si>
  <si>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</si>
  <si>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</si>
  <si>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</si>
  <si>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</si>
  <si>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</si>
  <si>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</si>
  <si>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</si>
  <si>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</si>
  <si>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</si>
  <si>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</si>
  <si>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</si>
  <si>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</si>
  <si>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</si>
  <si>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</si>
  <si>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</si>
  <si>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</si>
  <si>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</si>
  <si>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</si>
  <si>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</si>
  <si>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</si>
  <si>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</si>
  <si>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</si>
  <si>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</si>
  <si>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</si>
  <si>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</si>
  <si>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</si>
  <si>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</si>
  <si>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</si>
  <si>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</si>
  <si>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</si>
  <si>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</si>
  <si>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</si>
  <si>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</si>
  <si>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</si>
  <si>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</si>
  <si>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</si>
  <si>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</si>
  <si>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</si>
  <si>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</si>
  <si>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</si>
  <si>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</si>
  <si>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</si>
  <si>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</si>
  <si>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</si>
  <si>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</si>
  <si>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</si>
  <si>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</si>
  <si>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</si>
  <si>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</si>
  <si>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</si>
  <si>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</si>
  <si>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</si>
  <si>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</si>
  <si>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</si>
  <si>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</si>
  <si>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</si>
  <si>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</si>
  <si>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</si>
  <si>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</si>
  <si>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</si>
  <si>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</si>
  <si>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</si>
  <si>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</si>
  <si>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</si>
  <si>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</si>
  <si>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</si>
  <si>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</si>
  <si>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</si>
  <si>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</si>
  <si>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</si>
  <si>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</si>
  <si>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</si>
  <si>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</si>
  <si>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</si>
  <si>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</si>
  <si>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</si>
  <si>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</si>
  <si>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</si>
  <si>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</si>
  <si>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</si>
  <si>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</si>
  <si>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</si>
  <si>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</si>
  <si>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</si>
  <si>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</si>
  <si>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</si>
  <si>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</si>
  <si>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</si>
  <si>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</si>
  <si>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</si>
  <si>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</si>
  <si>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</si>
  <si>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</si>
  <si>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</si>
  <si>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</si>
  <si>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</si>
  <si>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</si>
  <si>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</si>
  <si>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</si>
  <si>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</si>
  <si>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</si>
  <si>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</si>
  <si>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</si>
  <si>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</si>
  <si>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</si>
  <si>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</si>
  <si>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</si>
  <si>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</si>
  <si>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</si>
  <si>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</si>
  <si>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</si>
  <si>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</si>
  <si>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</si>
  <si>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</si>
  <si>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</si>
  <si>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</si>
  <si>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</si>
  <si>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</si>
  <si>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</si>
  <si>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</si>
  <si>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</si>
  <si>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</si>
  <si>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</si>
  <si>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</si>
  <si>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</si>
  <si>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</si>
  <si>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</si>
  <si>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</si>
  <si>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</si>
  <si>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</si>
  <si>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</si>
  <si>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</si>
  <si>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</si>
  <si>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</si>
  <si>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</si>
  <si>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</si>
  <si>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</si>
  <si>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</si>
  <si>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</si>
  <si>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</si>
  <si>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</si>
  <si>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</si>
  <si>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</si>
  <si>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</si>
  <si>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</si>
  <si>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</si>
  <si>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</si>
  <si>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</si>
  <si>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</si>
  <si>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</si>
  <si>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</si>
  <si>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</si>
  <si>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</si>
  <si>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</si>
  <si>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</si>
  <si>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</si>
  <si>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</si>
  <si>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</si>
  <si>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</si>
  <si>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</si>
  <si>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</si>
  <si>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</si>
  <si>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</si>
  <si>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</si>
  <si>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</si>
  <si>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</si>
  <si>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</si>
  <si>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</si>
  <si>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</si>
  <si>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</si>
  <si>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</si>
  <si>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</si>
  <si>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</si>
  <si>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</si>
  <si>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</si>
  <si>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</si>
  <si>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</si>
  <si>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</si>
  <si>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</si>
  <si>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</si>
  <si>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</si>
  <si>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</si>
  <si>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</si>
  <si>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</si>
  <si>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</si>
  <si>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</si>
  <si>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</si>
  <si>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</si>
  <si>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</si>
  <si>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</si>
  <si>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</si>
  <si>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</si>
  <si>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</si>
  <si>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</si>
  <si>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</si>
  <si>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</si>
  <si>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</si>
  <si>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</si>
  <si>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</si>
  <si>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</si>
  <si>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</si>
  <si>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</si>
  <si>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</si>
  <si>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</si>
  <si>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</si>
  <si>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</si>
  <si>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</si>
  <si>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</si>
  <si>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</si>
  <si>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</si>
  <si>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</si>
  <si>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</si>
  <si>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</si>
  <si>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</si>
  <si>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</si>
  <si>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</si>
  <si>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</si>
  <si>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</si>
  <si>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</si>
  <si>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</si>
  <si>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</si>
  <si>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</si>
  <si>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</si>
  <si>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</si>
  <si>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</si>
  <si>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</si>
  <si>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</si>
  <si>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</si>
  <si>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</si>
  <si>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</si>
  <si>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</si>
  <si>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</si>
  <si>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</si>
  <si>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</si>
  <si>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</si>
  <si>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</si>
  <si>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</si>
  <si>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</si>
  <si>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</si>
  <si>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</si>
  <si>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</si>
  <si>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</si>
  <si>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</si>
  <si>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</si>
  <si>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</si>
  <si>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</si>
  <si>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</si>
  <si>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</si>
  <si>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</si>
  <si>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</si>
  <si>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</si>
  <si>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</si>
  <si>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</si>
  <si>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</si>
  <si>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</si>
  <si>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</si>
  <si>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</si>
  <si>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</si>
  <si>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</si>
  <si>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</si>
  <si>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</si>
  <si>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</si>
  <si>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</si>
  <si>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</si>
  <si>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</si>
  <si>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</si>
  <si>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</si>
  <si>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</si>
  <si>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</si>
  <si>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</si>
  <si>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</si>
  <si>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</si>
  <si>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</si>
  <si>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</si>
  <si>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</si>
  <si>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</si>
  <si>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</si>
  <si>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</si>
  <si>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</si>
  <si>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</si>
  <si>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</si>
  <si>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</si>
  <si>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</si>
  <si>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</si>
  <si>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</si>
  <si>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</si>
  <si>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</si>
  <si>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</si>
  <si>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</si>
  <si>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</si>
  <si>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</si>
  <si>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</si>
  <si>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</si>
  <si>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</si>
  <si>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</si>
  <si>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</si>
  <si>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</si>
  <si>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</si>
  <si>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</si>
  <si>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</si>
  <si>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</si>
  <si>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</si>
  <si>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</si>
  <si>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</si>
  <si>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</si>
  <si>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</si>
  <si>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</si>
  <si>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</si>
  <si>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</si>
  <si>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</si>
  <si>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</si>
  <si>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</si>
  <si>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</si>
  <si>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</si>
  <si>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</si>
  <si>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</si>
  <si>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</si>
  <si>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</si>
  <si>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</si>
  <si>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</si>
  <si>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</si>
  <si>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</si>
  <si>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</si>
  <si>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</si>
  <si>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</si>
  <si>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</si>
  <si>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</si>
  <si>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</si>
  <si>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</si>
  <si>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</si>
  <si>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</si>
  <si>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</si>
  <si>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</si>
  <si>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</si>
  <si>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</si>
  <si>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</si>
  <si>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</si>
  <si>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</si>
  <si>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</si>
  <si>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</si>
  <si>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</si>
  <si>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</si>
  <si>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</si>
  <si>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</si>
  <si>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</si>
  <si>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</si>
  <si>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</si>
  <si>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</si>
  <si>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</si>
  <si>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</si>
  <si>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</si>
  <si>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</si>
  <si>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</si>
  <si>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</si>
  <si>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</si>
  <si>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</si>
  <si>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</si>
  <si>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</si>
  <si>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</si>
  <si>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</si>
  <si>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</si>
  <si>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</si>
  <si>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</si>
  <si>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</si>
  <si>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</si>
  <si>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</si>
  <si>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</si>
  <si>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</si>
  <si>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</si>
  <si>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</si>
  <si>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</si>
  <si>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</si>
  <si>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</si>
  <si>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</si>
  <si>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</si>
  <si>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</si>
  <si>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</si>
  <si>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</si>
  <si>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</si>
  <si>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</si>
  <si>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</si>
  <si>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</si>
  <si>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</si>
  <si>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</si>
  <si>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</si>
  <si>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</si>
  <si>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</si>
  <si>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</si>
  <si>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</si>
  <si>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</si>
  <si>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</si>
  <si>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</si>
  <si>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</si>
  <si>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</si>
  <si>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</si>
  <si>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</si>
  <si>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</si>
  <si>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</si>
  <si>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</si>
  <si>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</si>
  <si>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</si>
  <si>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</si>
  <si>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</si>
  <si>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</si>
  <si>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</si>
  <si>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</si>
  <si>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</si>
  <si>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</si>
  <si>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</si>
  <si>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</si>
  <si>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</si>
  <si>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</si>
  <si>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</si>
  <si>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</si>
  <si>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</si>
  <si>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</si>
  <si>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</si>
  <si>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</si>
  <si>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</si>
  <si>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</si>
  <si>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</si>
  <si>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</si>
  <si>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</si>
  <si>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</si>
  <si>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</si>
  <si>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</si>
  <si>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</si>
  <si>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</si>
  <si>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</si>
  <si>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</si>
  <si>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</si>
  <si>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</si>
  <si>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</si>
  <si>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</si>
  <si>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</si>
  <si>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</si>
  <si>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</si>
  <si>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</si>
  <si>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</si>
  <si>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</si>
  <si>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</si>
  <si>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</si>
  <si>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</si>
  <si>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</si>
  <si>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</si>
  <si>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</si>
  <si>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</si>
  <si>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</si>
  <si>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</si>
  <si>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</si>
  <si>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</si>
  <si>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</si>
  <si>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</si>
  <si>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</si>
  <si>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</si>
  <si>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</si>
  <si>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</si>
  <si>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</si>
  <si>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</si>
  <si>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</si>
  <si>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</si>
  <si>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</si>
  <si>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</si>
  <si>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</si>
  <si>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</si>
  <si>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</si>
  <si>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</si>
  <si>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</si>
  <si>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</si>
  <si>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</si>
  <si>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</si>
  <si>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</si>
  <si>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</si>
  <si>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</si>
  <si>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</si>
  <si>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</si>
  <si>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</si>
  <si>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</si>
  <si>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</si>
  <si>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</si>
  <si>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</si>
  <si>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</si>
  <si>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</si>
  <si>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</si>
  <si>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</si>
  <si>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</si>
  <si>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</si>
  <si>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</si>
  <si>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</si>
  <si>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</si>
  <si>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</si>
  <si>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</si>
  <si>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</si>
  <si>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</si>
  <si>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</si>
  <si>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</si>
  <si>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</si>
  <si>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</si>
  <si>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</si>
  <si>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</si>
  <si>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</si>
  <si>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</si>
  <si>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</si>
  <si>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</si>
  <si>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</si>
  <si>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</si>
  <si>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</si>
  <si>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</si>
  <si>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</si>
  <si>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</si>
  <si>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</si>
  <si>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</si>
  <si>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</si>
  <si>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</si>
  <si>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</si>
  <si>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</si>
  <si>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</si>
  <si>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</si>
  <si>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</si>
  <si>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</si>
  <si>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</si>
  <si>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</si>
  <si>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</si>
  <si>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</si>
  <si>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</si>
  <si>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</si>
  <si>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</si>
  <si>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</si>
  <si>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</si>
  <si>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</si>
  <si>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</si>
  <si>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</si>
  <si>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</si>
  <si>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</si>
  <si>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</si>
  <si>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</si>
  <si>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</si>
  <si>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</si>
  <si>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</si>
  <si>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</si>
  <si>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</si>
  <si>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</si>
  <si>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</si>
  <si>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</si>
  <si>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</si>
  <si>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</si>
  <si>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</si>
  <si>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</si>
  <si>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</si>
  <si>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</si>
  <si>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</si>
  <si>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</si>
  <si>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</si>
  <si>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</si>
  <si>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</si>
  <si>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</si>
  <si>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</si>
  <si>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</si>
  <si>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</si>
  <si>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</si>
  <si>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</si>
  <si>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</si>
  <si>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</si>
  <si>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</si>
  <si>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</si>
  <si>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</si>
  <si>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</si>
  <si>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</si>
  <si>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</si>
  <si>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</si>
  <si>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</si>
  <si>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</si>
  <si>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</si>
  <si>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</si>
  <si>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</si>
  <si>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</si>
  <si>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</si>
  <si>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</si>
  <si>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</si>
  <si>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</si>
  <si>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</si>
  <si>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</si>
  <si>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</si>
  <si>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</si>
  <si>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</si>
  <si>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</si>
  <si>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</si>
  <si>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</si>
  <si>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</si>
  <si>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</si>
  <si>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</si>
  <si>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</si>
  <si>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</si>
  <si>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</si>
  <si>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</si>
  <si>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</si>
  <si>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</si>
  <si>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</si>
  <si>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</si>
  <si>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</si>
  <si>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</si>
  <si>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</si>
  <si>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</si>
  <si>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</si>
  <si>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</si>
  <si>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</si>
  <si>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</si>
  <si>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</si>
  <si>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</si>
  <si>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</si>
  <si>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</si>
  <si>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</si>
  <si>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</si>
  <si>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</si>
  <si>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</si>
  <si>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</si>
  <si>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</si>
  <si>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</si>
  <si>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</si>
  <si>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</si>
  <si>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</si>
  <si>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</si>
  <si>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</si>
  <si>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</si>
  <si>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</si>
  <si>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</si>
  <si>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</si>
  <si>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</si>
  <si>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</si>
  <si>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</si>
  <si>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</si>
  <si>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</si>
  <si>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</si>
  <si>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</si>
  <si>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</si>
  <si>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</si>
  <si>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</si>
  <si>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</si>
  <si>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</si>
  <si>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</si>
  <si>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</si>
  <si>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</si>
  <si>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</si>
  <si>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</si>
  <si>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</si>
  <si>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</si>
  <si>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</si>
  <si>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</si>
  <si>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</si>
  <si>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</si>
  <si>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</si>
  <si>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</si>
  <si>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</si>
  <si>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</si>
  <si>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</si>
  <si>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</si>
  <si>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</si>
  <si>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</si>
  <si>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</si>
  <si>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</si>
  <si>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</si>
  <si>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</si>
  <si>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</si>
  <si>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</si>
  <si>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</si>
  <si>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</si>
  <si>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</si>
  <si>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</si>
  <si>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</si>
  <si>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</si>
  <si>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</si>
  <si>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</si>
  <si>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</si>
  <si>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</si>
  <si>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</si>
  <si>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</si>
  <si>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</si>
  <si>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</si>
  <si>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</si>
  <si>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</si>
  <si>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</si>
  <si>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</si>
  <si>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</si>
  <si>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</si>
  <si>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</si>
  <si>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</si>
  <si>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</si>
  <si>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</si>
  <si>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</si>
  <si>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</si>
  <si>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</si>
  <si>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</si>
  <si>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</si>
  <si>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</si>
  <si>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</si>
  <si>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</si>
  <si>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</si>
  <si>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</si>
  <si>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</si>
  <si>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</si>
  <si>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</si>
  <si>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</si>
  <si>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</si>
  <si>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</si>
  <si>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</si>
  <si>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</si>
  <si>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</si>
  <si>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</si>
  <si>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</si>
  <si>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</si>
  <si>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</si>
  <si>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</si>
  <si>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</si>
  <si>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</si>
  <si>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</si>
  <si>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</si>
  <si>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</si>
  <si>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</si>
  <si>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</si>
  <si>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</si>
  <si>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</si>
  <si>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</si>
  <si>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</si>
  <si>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</si>
  <si>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</si>
  <si>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</si>
  <si>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</si>
  <si>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</si>
  <si>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</si>
  <si>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</si>
  <si>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</si>
  <si>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</si>
  <si>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</si>
  <si>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</si>
  <si>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</si>
  <si>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</si>
  <si>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</si>
  <si>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</si>
  <si>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</si>
  <si>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</si>
  <si>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</si>
  <si>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</si>
  <si>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</si>
  <si>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</si>
  <si>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</si>
  <si>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</si>
  <si>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</si>
  <si>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</si>
  <si>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</si>
  <si>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</si>
  <si>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</si>
  <si>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</si>
  <si>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</si>
  <si>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</si>
  <si>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</si>
  <si>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</si>
  <si>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</si>
  <si>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</si>
  <si>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</si>
  <si>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</si>
  <si>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</si>
  <si>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</si>
  <si>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</si>
  <si>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</si>
  <si>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</si>
  <si>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</si>
  <si>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</si>
  <si>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</si>
  <si>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</si>
  <si>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</si>
  <si>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</si>
  <si>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</si>
  <si>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</si>
  <si>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</si>
  <si>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</si>
  <si>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</si>
  <si>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</si>
  <si>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</si>
  <si>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</si>
  <si>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</si>
  <si>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</si>
  <si>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</si>
  <si>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</si>
  <si>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</si>
  <si>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</si>
  <si>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</si>
  <si>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</si>
  <si>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</si>
  <si>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</si>
  <si>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</si>
  <si>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</si>
  <si>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</si>
  <si>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</si>
  <si>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</si>
  <si>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</si>
  <si>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</si>
  <si>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</si>
  <si>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</si>
  <si>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</si>
  <si>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</si>
  <si>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</si>
  <si>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</si>
  <si>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</si>
  <si>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</si>
  <si>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</si>
  <si>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</si>
  <si>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</si>
  <si>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</si>
  <si>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</si>
  <si>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</si>
  <si>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</si>
  <si>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</si>
  <si>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</si>
  <si>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</si>
  <si>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</si>
  <si>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</si>
  <si>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</si>
  <si>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</si>
  <si>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</si>
  <si>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</si>
  <si>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</si>
  <si>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</si>
  <si>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</si>
  <si>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</si>
  <si>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</si>
  <si>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</si>
  <si>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</si>
  <si>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</si>
  <si>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</si>
  <si>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</si>
  <si>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</si>
  <si>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</si>
  <si>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</si>
  <si>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</si>
  <si>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</si>
  <si>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</si>
  <si>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</si>
  <si>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</si>
  <si>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</si>
  <si>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</si>
  <si>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</si>
  <si>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</si>
  <si>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</si>
  <si>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</si>
  <si>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</si>
  <si>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</si>
  <si>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</si>
  <si>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</si>
  <si>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</si>
  <si>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</si>
  <si>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</si>
  <si>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</si>
  <si>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</si>
  <si>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</si>
  <si>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</si>
  <si>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</si>
  <si>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</si>
  <si>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</si>
  <si>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</si>
  <si>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</si>
  <si>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</si>
  <si>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</si>
  <si>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</si>
  <si>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</si>
  <si>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</si>
  <si>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</si>
  <si>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</si>
  <si>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</si>
  <si>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</si>
  <si>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</si>
  <si>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</si>
  <si>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</si>
  <si>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</si>
  <si>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</si>
  <si>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</si>
  <si>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</si>
  <si>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</si>
  <si>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</si>
  <si>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</si>
  <si>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</si>
  <si>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</si>
  <si>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</si>
  <si>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</si>
  <si>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</si>
  <si>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</si>
  <si>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</si>
  <si>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</si>
  <si>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</si>
  <si>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</si>
  <si>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</si>
  <si>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</si>
  <si>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</si>
  <si>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</si>
  <si>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</si>
  <si>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</si>
  <si>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</si>
  <si>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</si>
  <si>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</si>
  <si>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</si>
  <si>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</si>
  <si>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</si>
  <si>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</si>
  <si>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</si>
  <si>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</si>
  <si>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</si>
  <si>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</si>
  <si>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</si>
  <si>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</si>
  <si>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</si>
  <si>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</si>
  <si>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</si>
  <si>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</si>
  <si>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</si>
  <si>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</si>
  <si>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</si>
  <si>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</si>
  <si>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</si>
  <si>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</si>
  <si>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</si>
  <si>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</si>
  <si>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</si>
  <si>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</si>
  <si>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</si>
  <si>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</si>
  <si>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</si>
  <si>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</si>
  <si>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</si>
  <si>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</si>
  <si>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</si>
  <si>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</si>
  <si>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</si>
  <si>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</si>
  <si>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</si>
  <si>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</si>
  <si>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</si>
  <si>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</si>
  <si>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</si>
  <si>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</si>
  <si>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</si>
  <si>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</si>
  <si>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</si>
  <si>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</si>
  <si>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</si>
  <si>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</si>
  <si>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</si>
  <si>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</si>
  <si>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</si>
  <si>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</si>
  <si>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</si>
  <si>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</si>
  <si>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</si>
  <si>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</si>
  <si>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</si>
  <si>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</si>
  <si>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</si>
  <si>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</si>
  <si>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</si>
  <si>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</si>
  <si>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</si>
  <si>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</si>
  <si>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</si>
  <si>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</si>
  <si>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</si>
  <si>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</si>
  <si>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</si>
  <si>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</si>
  <si>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</si>
  <si>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</si>
  <si>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</si>
  <si>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</si>
  <si>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</si>
  <si>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</si>
  <si>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</si>
  <si>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</si>
  <si>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</si>
  <si>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</si>
  <si>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</si>
  <si>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</si>
  <si>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</si>
  <si>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</si>
  <si>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</si>
  <si>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</si>
  <si>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</si>
  <si>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</si>
  <si>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</si>
  <si>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</si>
  <si>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</si>
  <si>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</si>
  <si>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</si>
  <si>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</si>
  <si>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</si>
  <si>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</si>
  <si>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</si>
  <si>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</si>
  <si>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</si>
  <si>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</si>
  <si>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</si>
  <si>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</si>
  <si>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</si>
  <si>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</si>
  <si>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</si>
  <si>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</si>
  <si>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</si>
  <si>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</si>
  <si>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</si>
  <si>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</si>
  <si>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</si>
  <si>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</si>
  <si>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</si>
  <si>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</si>
  <si>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</si>
  <si>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</si>
  <si>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</si>
  <si>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</si>
  <si>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</si>
  <si>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</si>
  <si>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</si>
  <si>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</si>
  <si>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</si>
  <si>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</si>
  <si>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</si>
  <si>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</si>
  <si>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</si>
  <si>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</si>
  <si>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</si>
  <si>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</si>
  <si>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</si>
  <si>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</si>
  <si>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</si>
  <si>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</si>
  <si>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</si>
  <si>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</si>
  <si>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</si>
  <si>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</si>
  <si>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</si>
  <si>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</si>
  <si>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</si>
  <si>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</si>
  <si>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</si>
  <si>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</si>
  <si>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</si>
  <si>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</si>
  <si>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</si>
  <si>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</si>
  <si>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</si>
  <si>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</si>
  <si>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</si>
  <si>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</si>
  <si>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</si>
  <si>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</si>
  <si>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</si>
  <si>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</si>
  <si>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</si>
  <si>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</si>
  <si>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</si>
  <si>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</si>
  <si>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</si>
  <si>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</si>
  <si>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</si>
  <si>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</si>
  <si>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</si>
  <si>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</si>
  <si>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</si>
  <si>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</si>
  <si>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</si>
  <si>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</si>
  <si>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</si>
  <si>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</si>
  <si>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</si>
  <si>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</si>
  <si>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</si>
  <si>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</si>
  <si>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</si>
  <si>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</si>
  <si>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</si>
  <si>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</si>
  <si>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</si>
  <si>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</si>
  <si>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</si>
  <si>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</si>
  <si>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</si>
  <si>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</si>
  <si>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</si>
  <si>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</si>
  <si>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</si>
  <si>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</si>
  <si>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</si>
  <si>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</si>
  <si>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</si>
  <si>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</si>
  <si>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</si>
  <si>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</si>
  <si>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</si>
  <si>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</si>
  <si>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</si>
  <si>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</si>
  <si>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</si>
  <si>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</si>
  <si>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</si>
  <si>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</si>
  <si>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</si>
  <si>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</si>
  <si>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</si>
  <si>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</si>
  <si>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</si>
  <si>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</si>
  <si>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</si>
  <si>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</si>
  <si>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</si>
  <si>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</si>
  <si>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</si>
  <si>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</si>
  <si>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</si>
  <si>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</si>
  <si>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</si>
  <si>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</si>
  <si>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</si>
  <si>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</si>
  <si>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</si>
  <si>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</si>
  <si>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</si>
  <si>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</si>
  <si>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</si>
  <si>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</si>
  <si>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</si>
  <si>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</si>
  <si>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</si>
  <si>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</si>
  <si>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</si>
  <si>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</si>
  <si>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</si>
  <si>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</si>
  <si>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</si>
  <si>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</si>
  <si>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</si>
  <si>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</si>
  <si>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</si>
  <si>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</si>
  <si>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</si>
  <si>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</si>
  <si>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</si>
  <si>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</si>
  <si>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</si>
  <si>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</si>
  <si>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</si>
  <si>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</si>
  <si>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</si>
  <si>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</si>
  <si>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</si>
  <si>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</si>
  <si>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</si>
  <si>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</si>
  <si>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</si>
  <si>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</si>
  <si>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</si>
  <si>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</si>
  <si>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</si>
  <si>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</si>
  <si>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</si>
  <si>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</si>
  <si>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</si>
  <si>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</si>
  <si>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</si>
  <si>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</si>
  <si>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</si>
  <si>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</si>
  <si>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</si>
  <si>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</si>
  <si>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</si>
  <si>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</si>
  <si>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</si>
  <si>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</si>
  <si>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</si>
  <si>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</si>
  <si>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</si>
  <si>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</si>
  <si>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</si>
  <si>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</si>
  <si>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</si>
  <si>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</si>
  <si>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</si>
  <si>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</si>
  <si>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</si>
  <si>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</si>
  <si>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</si>
  <si>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</si>
  <si>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</si>
  <si>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</si>
  <si>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</si>
  <si>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</si>
  <si>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</si>
  <si>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</si>
  <si>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</si>
  <si>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</si>
  <si>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</si>
  <si>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</si>
  <si>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</si>
  <si>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</si>
  <si>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</si>
  <si>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</si>
  <si>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</si>
  <si>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</si>
  <si>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</si>
  <si>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</si>
  <si>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</si>
  <si>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</si>
  <si>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</si>
  <si>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</si>
  <si>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</si>
  <si>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</si>
  <si>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</si>
  <si>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</si>
  <si>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</si>
  <si>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</si>
  <si>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</si>
  <si>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</si>
  <si>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</si>
  <si>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</si>
  <si>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</si>
  <si>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</si>
  <si>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</si>
  <si>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</si>
  <si>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</si>
  <si>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</si>
  <si>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</si>
  <si>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</si>
  <si>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</si>
  <si>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</si>
  <si>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</si>
  <si>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</si>
  <si>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</si>
  <si>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</si>
  <si>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</si>
  <si>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</si>
  <si>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</si>
  <si>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</si>
  <si>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</si>
  <si>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</si>
  <si>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</si>
  <si>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</si>
  <si>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</si>
  <si>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</si>
  <si>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</si>
  <si>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</si>
  <si>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</si>
  <si>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</si>
  <si>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</si>
  <si>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</si>
  <si>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</si>
  <si>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</si>
  <si>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</si>
  <si>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</si>
  <si>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</si>
  <si>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</si>
  <si>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</si>
  <si>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</si>
  <si>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</si>
  <si>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</si>
  <si>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</si>
  <si>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</si>
  <si>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</si>
  <si>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</si>
  <si>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</si>
  <si>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</si>
  <si>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</si>
  <si>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</si>
  <si>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</si>
  <si>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</si>
  <si>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</si>
  <si>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</si>
  <si>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</si>
  <si>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</si>
  <si>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</si>
  <si>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</si>
  <si>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</si>
  <si>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</si>
  <si>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</si>
  <si>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</si>
  <si>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</si>
  <si>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</si>
  <si>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</si>
  <si>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</si>
  <si>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</si>
  <si>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</si>
  <si>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</si>
  <si>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</si>
  <si>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</si>
  <si>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</si>
  <si>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</si>
  <si>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</si>
  <si>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</si>
  <si>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</si>
  <si>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</si>
  <si>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</si>
  <si>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</si>
  <si>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</si>
  <si>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</si>
  <si>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</si>
  <si>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</si>
  <si>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</si>
  <si>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</si>
  <si>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</si>
  <si>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</si>
  <si>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</si>
  <si>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</si>
  <si>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</si>
  <si>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</si>
  <si>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</si>
  <si>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</si>
  <si>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</si>
  <si>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</si>
  <si>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</si>
  <si>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</si>
  <si>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</si>
  <si>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</si>
  <si>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</si>
  <si>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</si>
  <si>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</si>
  <si>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</si>
  <si>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</si>
  <si>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</si>
  <si>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</si>
  <si>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</si>
  <si>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</si>
  <si>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</si>
  <si>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</si>
  <si>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</si>
  <si>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</si>
  <si>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</si>
  <si>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</si>
  <si>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</si>
  <si>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</si>
  <si>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</si>
  <si>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</si>
  <si>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</si>
  <si>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</si>
  <si>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</si>
  <si>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</si>
  <si>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</si>
  <si>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</si>
  <si>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</si>
  <si>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</si>
  <si>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</si>
  <si>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</si>
  <si>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</si>
  <si>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</si>
  <si>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</si>
  <si>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</si>
  <si>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</si>
  <si>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</si>
  <si>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</si>
  <si>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</si>
  <si>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</si>
  <si>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</si>
  <si>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</si>
  <si>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</si>
  <si>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</si>
  <si>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</si>
  <si>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</si>
  <si>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</si>
  <si>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</si>
  <si>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</si>
  <si>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</si>
  <si>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</si>
  <si>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</si>
  <si>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</si>
  <si>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</si>
  <si>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</si>
  <si>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</si>
  <si>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</si>
  <si>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</si>
  <si>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</si>
  <si>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</si>
  <si>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</si>
  <si>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</si>
  <si>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</si>
  <si>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</si>
  <si>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</si>
  <si>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</si>
  <si>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</si>
  <si>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</si>
  <si>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</si>
  <si>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</si>
  <si>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</si>
  <si>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</si>
  <si>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</si>
  <si>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</si>
  <si>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</si>
  <si>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</si>
  <si>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</si>
  <si>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</si>
  <si>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</si>
  <si>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</si>
  <si>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</si>
  <si>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</si>
  <si>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</si>
  <si>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</si>
  <si>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</si>
  <si>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</si>
  <si>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</si>
  <si>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</si>
  <si>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</si>
  <si>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</si>
  <si>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</si>
  <si>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</si>
  <si>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</si>
  <si>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</si>
  <si>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</si>
  <si>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</si>
  <si>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</si>
  <si>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</si>
  <si>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</si>
  <si>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</si>
  <si>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</si>
  <si>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</si>
  <si>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</si>
  <si>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</si>
  <si>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</si>
  <si>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</si>
  <si>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</si>
  <si>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</si>
  <si>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</si>
  <si>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</si>
  <si>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</si>
  <si>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</si>
  <si>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</si>
  <si>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</si>
  <si>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</si>
  <si>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</si>
  <si>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</si>
  <si>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</si>
  <si>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</si>
  <si>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</si>
  <si>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</si>
  <si>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</si>
  <si>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</si>
  <si>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</si>
  <si>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</si>
  <si>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</si>
  <si>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</si>
  <si>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</si>
  <si>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</si>
  <si>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</si>
  <si>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</si>
  <si>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</si>
  <si>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</si>
  <si>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</si>
  <si>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</si>
  <si>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</si>
  <si>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</si>
  <si>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</si>
  <si>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</si>
  <si>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</si>
  <si>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</si>
  <si>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</si>
  <si>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</si>
  <si>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</si>
  <si>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</si>
  <si>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</si>
  <si>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</si>
  <si>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</si>
  <si>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</si>
  <si>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</si>
  <si>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</si>
  <si>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</si>
  <si>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</si>
  <si>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</si>
  <si>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</si>
  <si>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</si>
  <si>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</si>
  <si>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</si>
  <si>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</si>
  <si>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</si>
  <si>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</si>
  <si>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</si>
  <si>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</si>
  <si>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</si>
  <si>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</si>
  <si>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</si>
  <si>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</si>
  <si>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</si>
  <si>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</si>
  <si>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</si>
  <si>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</si>
  <si>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</si>
  <si>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</si>
  <si>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</si>
  <si>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</si>
  <si>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</si>
  <si>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</si>
  <si>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</si>
  <si>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</si>
  <si>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</si>
  <si>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</si>
  <si>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</si>
  <si>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</si>
  <si>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</si>
  <si>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</si>
  <si>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</si>
  <si>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</si>
  <si>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</si>
  <si>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</si>
  <si>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</si>
  <si>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</si>
  <si>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</si>
  <si>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</si>
  <si>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</si>
  <si>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</si>
  <si>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</si>
  <si>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</si>
  <si>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</si>
  <si>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</si>
  <si>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</si>
  <si>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</si>
  <si>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</si>
  <si>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</si>
  <si>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</si>
  <si>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</si>
  <si>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</si>
  <si>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</si>
  <si>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</si>
  <si>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</si>
  <si>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</si>
  <si>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</si>
  <si>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</si>
  <si>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</si>
  <si>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</si>
  <si>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</si>
  <si>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</si>
  <si>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</si>
  <si>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</si>
  <si>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</si>
  <si>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</si>
  <si>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</si>
  <si>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</si>
  <si>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</si>
  <si>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</si>
  <si>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</si>
  <si>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</si>
  <si>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</si>
  <si>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</si>
  <si>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</si>
  <si>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</si>
  <si>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</si>
  <si>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</si>
  <si>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</si>
  <si>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</si>
  <si>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</si>
  <si>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</si>
  <si>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</si>
  <si>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</si>
  <si>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</si>
  <si>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</si>
  <si>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</si>
  <si>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</si>
  <si>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</si>
  <si>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</si>
  <si>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</si>
  <si>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</si>
  <si>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</si>
  <si>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</si>
  <si>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</si>
  <si>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</si>
  <si>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</si>
  <si>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</si>
  <si>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</si>
  <si>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</si>
  <si>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</si>
  <si>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</si>
  <si>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</si>
  <si>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</si>
  <si>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</si>
  <si>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</si>
  <si>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</si>
  <si>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</si>
  <si>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</si>
  <si>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</si>
  <si>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</si>
  <si>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</si>
  <si>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</si>
  <si>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</si>
  <si>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</si>
  <si>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</si>
  <si>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</si>
  <si>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</si>
  <si>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</si>
  <si>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</si>
  <si>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</si>
  <si>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</si>
  <si>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</si>
  <si>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</si>
  <si>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</si>
  <si>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</si>
  <si>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</si>
  <si>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</si>
  <si>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</si>
  <si>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</si>
  <si>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</si>
  <si>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</si>
  <si>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</si>
  <si>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</si>
  <si>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</si>
  <si>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</si>
  <si>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</si>
  <si>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</si>
  <si>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</si>
  <si>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</si>
  <si>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</si>
  <si>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</si>
  <si>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</si>
  <si>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</si>
  <si>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</si>
  <si>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</si>
  <si>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</si>
  <si>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</si>
  <si>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</si>
  <si>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</si>
  <si>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</si>
  <si>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</si>
  <si>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</si>
  <si>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</si>
  <si>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</si>
  <si>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</si>
  <si>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</si>
  <si>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</si>
  <si>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</si>
  <si>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</si>
  <si>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</si>
  <si>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</si>
  <si>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</si>
  <si>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</si>
  <si>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</si>
  <si>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</si>
  <si>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</si>
  <si>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</si>
  <si>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</si>
  <si>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</si>
  <si>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</si>
  <si>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</si>
  <si>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</si>
  <si>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</si>
  <si>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</si>
  <si>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</si>
  <si>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</si>
  <si>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</si>
  <si>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</si>
  <si>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</si>
  <si>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</si>
  <si>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</si>
  <si>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</si>
  <si>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</si>
  <si>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</si>
  <si>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</si>
  <si>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</si>
  <si>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</si>
  <si>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</si>
  <si>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</si>
  <si>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</si>
  <si>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</si>
  <si>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</si>
  <si>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</si>
  <si>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</si>
  <si>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</si>
  <si>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</si>
  <si>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</si>
  <si>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</si>
  <si>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</si>
  <si>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</si>
  <si>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</si>
  <si>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</si>
  <si>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</si>
  <si>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</si>
  <si>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</si>
  <si>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</si>
  <si>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</si>
  <si>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</si>
  <si>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</si>
  <si>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</si>
  <si>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</si>
  <si>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</si>
  <si>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</si>
  <si>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</si>
  <si>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</si>
  <si>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</si>
  <si>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</si>
  <si>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</si>
  <si>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</si>
  <si>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</si>
  <si>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</si>
  <si>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</si>
  <si>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</si>
  <si>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</si>
  <si>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</si>
  <si>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</si>
  <si>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</si>
  <si>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</si>
  <si>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</si>
  <si>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</si>
  <si>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</si>
  <si>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</si>
  <si>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</si>
  <si>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</si>
  <si>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</si>
  <si>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</si>
  <si>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</si>
  <si>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</si>
  <si>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</si>
  <si>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</si>
  <si>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</si>
  <si>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</si>
  <si>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</si>
  <si>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</si>
  <si>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</si>
  <si>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</si>
  <si>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</si>
  <si>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</si>
  <si>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</si>
  <si>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</si>
  <si>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</si>
  <si>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</si>
  <si>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</si>
  <si>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</si>
  <si>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</si>
  <si>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</si>
  <si>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</si>
  <si>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</si>
  <si>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</si>
  <si>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</si>
  <si>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</si>
  <si>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</si>
  <si>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</si>
  <si>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</si>
  <si>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</si>
  <si>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</si>
  <si>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</si>
  <si>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</si>
  <si>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</si>
  <si>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</si>
  <si>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</si>
  <si>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</si>
  <si>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</si>
  <si>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</si>
  <si>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</si>
  <si>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</si>
  <si>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</si>
  <si>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</si>
  <si>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</si>
  <si>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</si>
  <si>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</si>
  <si>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</si>
  <si>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</si>
  <si>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</si>
  <si>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</si>
  <si>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</si>
  <si>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</si>
  <si>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</si>
  <si>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</si>
  <si>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</si>
  <si>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</si>
  <si>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</si>
  <si>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</si>
  <si>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</si>
  <si>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</si>
  <si>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</si>
  <si>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</si>
  <si>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</si>
  <si>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</si>
  <si>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</si>
  <si>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</si>
  <si>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</si>
  <si>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</si>
  <si>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</si>
  <si>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</si>
  <si>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</si>
  <si>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</si>
  <si>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</si>
  <si>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</si>
  <si>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</si>
  <si>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</si>
  <si>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</si>
  <si>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</si>
  <si>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</si>
  <si>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</si>
  <si>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</si>
  <si>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</si>
  <si>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</si>
  <si>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</si>
  <si>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</si>
  <si>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</si>
  <si>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</si>
  <si>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</si>
  <si>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</si>
  <si>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</si>
  <si>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</si>
  <si>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</si>
  <si>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</si>
  <si>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</si>
  <si>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</si>
  <si>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</si>
  <si>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</si>
  <si>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</si>
  <si>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</si>
  <si>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</si>
  <si>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</si>
  <si>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</si>
  <si>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</si>
  <si>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</si>
  <si>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</si>
  <si>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</si>
  <si>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</si>
  <si>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</si>
  <si>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</si>
  <si>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</si>
  <si>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</si>
  <si>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</si>
  <si>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</si>
  <si>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</si>
  <si>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</si>
  <si>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</si>
  <si>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</si>
  <si>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</si>
  <si>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</si>
  <si>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</si>
  <si>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</si>
  <si>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</si>
  <si>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</si>
  <si>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</si>
  <si>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</si>
  <si>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</si>
  <si>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</si>
  <si>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</si>
  <si>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</si>
  <si>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</si>
  <si>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</si>
  <si>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</si>
  <si>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</si>
  <si>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</si>
  <si>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</si>
  <si>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</si>
  <si>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</si>
  <si>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</si>
  <si>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</si>
  <si>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</si>
  <si>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</si>
  <si>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</si>
  <si>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</si>
  <si>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</si>
  <si>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</si>
  <si>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</si>
  <si>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</si>
  <si>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</si>
  <si>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</si>
  <si>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</si>
  <si>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</si>
  <si>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</si>
  <si>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</si>
  <si>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</si>
  <si>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</si>
  <si>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</si>
  <si>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</si>
  <si>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</si>
  <si>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</si>
  <si>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</si>
  <si>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</si>
  <si>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</si>
  <si>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</si>
  <si>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</si>
  <si>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</si>
  <si>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</si>
  <si>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</si>
  <si>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</si>
  <si>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</si>
  <si>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</si>
  <si>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</si>
  <si>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</si>
  <si>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</si>
  <si>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</si>
  <si>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</si>
  <si>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</si>
  <si>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</si>
  <si>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</si>
  <si>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</si>
  <si>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</si>
  <si>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</si>
  <si>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</si>
  <si>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</si>
  <si>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</si>
  <si>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</si>
  <si>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</si>
  <si>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</si>
  <si>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</si>
  <si>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</si>
  <si>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</si>
  <si>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</si>
  <si>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</si>
  <si>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</si>
  <si>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</si>
  <si>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</si>
  <si>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</si>
  <si>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</si>
  <si>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</si>
  <si>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</si>
  <si>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</si>
  <si>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</si>
  <si>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</si>
  <si>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</si>
  <si>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</si>
  <si>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</si>
  <si>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</si>
  <si>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</si>
  <si>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</si>
  <si>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</si>
  <si>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</si>
  <si>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</si>
  <si>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</si>
  <si>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</si>
  <si>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</si>
  <si>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</si>
  <si>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</si>
  <si>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</si>
  <si>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</si>
  <si>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</si>
  <si>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</si>
  <si>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</si>
  <si>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</si>
  <si>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</si>
  <si>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</si>
  <si>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</si>
  <si>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</si>
  <si>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</si>
  <si>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</si>
  <si>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</si>
  <si>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</si>
  <si>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</si>
  <si>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</si>
  <si>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</si>
  <si>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</si>
  <si>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</si>
  <si>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</si>
  <si>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</si>
  <si>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</si>
  <si>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</si>
  <si>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</si>
  <si>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</si>
  <si>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</si>
  <si>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</si>
  <si>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</si>
  <si>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</si>
  <si>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</si>
  <si>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</si>
  <si>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</si>
  <si>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</si>
  <si>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</si>
  <si>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</si>
  <si>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</si>
  <si>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</si>
  <si>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</si>
  <si>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</si>
  <si>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</si>
  <si>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</si>
  <si>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</si>
  <si>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</si>
  <si>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</si>
  <si>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</si>
  <si>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</si>
  <si>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</si>
  <si>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</si>
  <si>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</si>
  <si>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</si>
  <si>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</si>
  <si>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</si>
  <si>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</si>
  <si>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</si>
  <si>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</si>
  <si>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</si>
  <si>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</si>
  <si>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</si>
  <si>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</si>
  <si>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</si>
  <si>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</si>
  <si>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</si>
  <si>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</si>
  <si>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</si>
  <si>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</si>
  <si>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</si>
  <si>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</si>
  <si>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</si>
  <si>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</si>
  <si>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</si>
  <si>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</si>
  <si>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</si>
  <si>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</si>
  <si>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</si>
  <si>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</si>
  <si>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</si>
  <si>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</si>
  <si>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</si>
  <si>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</si>
  <si>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</si>
  <si>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</si>
  <si>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</si>
  <si>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</si>
  <si>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</si>
  <si>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</si>
  <si>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</si>
  <si>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</si>
  <si>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</si>
  <si>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</si>
  <si>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</si>
  <si>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</si>
  <si>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</si>
  <si>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</si>
  <si>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</si>
  <si>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</si>
  <si>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</si>
  <si>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</si>
  <si>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</si>
  <si>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</si>
  <si>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</si>
  <si>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</si>
  <si>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</si>
  <si>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</si>
  <si>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</si>
  <si>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</si>
  <si>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</si>
  <si>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</si>
  <si>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</si>
  <si>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</si>
  <si>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</si>
  <si>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</si>
  <si>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</si>
  <si>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</si>
  <si>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</si>
  <si>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</si>
  <si>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</si>
  <si>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</si>
  <si>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</si>
  <si>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</si>
  <si>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</si>
  <si>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</si>
  <si>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</si>
  <si>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</si>
  <si>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</si>
  <si>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</si>
  <si>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</si>
  <si>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</si>
  <si>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</si>
  <si>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</si>
  <si>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</si>
  <si>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</si>
  <si>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</si>
  <si>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</si>
  <si>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</si>
  <si>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</si>
  <si>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</si>
  <si>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</si>
  <si>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</si>
  <si>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</si>
  <si>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</si>
  <si>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</si>
  <si>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</si>
  <si>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</si>
  <si>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</si>
  <si>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</si>
  <si>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</si>
  <si>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</si>
  <si>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</si>
  <si>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</si>
  <si>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</si>
  <si>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</si>
  <si>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</si>
  <si>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</si>
  <si>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</si>
  <si>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</si>
  <si>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</si>
  <si>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</si>
  <si>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</si>
  <si>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</si>
  <si>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</si>
  <si>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</si>
  <si>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</si>
  <si>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</si>
  <si>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</si>
  <si>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</si>
  <si>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</si>
  <si>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</si>
  <si>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</si>
  <si>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</si>
  <si>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</si>
  <si>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</si>
  <si>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</si>
  <si>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</si>
  <si>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</si>
  <si>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</si>
  <si>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</si>
  <si>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</si>
  <si>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</si>
  <si>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</si>
  <si>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</si>
  <si>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</si>
  <si>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</si>
  <si>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</si>
  <si>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</si>
  <si>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</si>
  <si>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</si>
  <si>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</si>
  <si>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</si>
  <si>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</si>
  <si>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</si>
  <si>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</si>
  <si>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</si>
  <si>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</si>
  <si>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</si>
  <si>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</si>
  <si>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</si>
  <si>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</si>
  <si>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</si>
  <si>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</si>
  <si>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</si>
  <si>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</si>
  <si>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</si>
  <si>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</si>
  <si>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</si>
  <si>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</si>
  <si>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</si>
  <si>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</si>
  <si>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</si>
  <si>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</si>
  <si>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</si>
  <si>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</si>
  <si>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</si>
  <si>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</si>
  <si>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</si>
  <si>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</si>
  <si>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</si>
  <si>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</si>
  <si>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</si>
  <si>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</si>
  <si>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</si>
  <si>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</si>
  <si>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</si>
  <si>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</si>
  <si>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</si>
  <si>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</si>
  <si>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</si>
  <si>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</si>
  <si>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</si>
  <si>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</si>
  <si>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</si>
  <si>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</si>
  <si>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</si>
  <si>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</si>
  <si>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</si>
  <si>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</si>
  <si>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</si>
  <si>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</si>
  <si>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</si>
  <si>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</si>
  <si>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</si>
  <si>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</si>
  <si>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</si>
  <si>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</si>
  <si>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</si>
  <si>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</si>
  <si>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</si>
  <si>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</si>
  <si>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</si>
  <si>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</si>
  <si>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</si>
  <si>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</si>
  <si>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</si>
  <si>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</si>
  <si>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</si>
  <si>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</si>
  <si>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</si>
  <si>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</si>
  <si>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</si>
  <si>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</si>
  <si>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</si>
  <si>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</si>
  <si>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</si>
  <si>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</si>
  <si>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</si>
  <si>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</si>
  <si>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</si>
  <si>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</si>
  <si>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</si>
  <si>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</si>
  <si>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</si>
  <si>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</si>
  <si>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</si>
  <si>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</si>
  <si>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</si>
  <si>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</si>
  <si>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</si>
  <si>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</si>
  <si>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</si>
  <si>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</si>
  <si>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</si>
  <si>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</si>
  <si>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</si>
  <si>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</si>
  <si>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</si>
  <si>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</si>
  <si>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</si>
  <si>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</si>
  <si>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</si>
  <si>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</si>
  <si>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</si>
  <si>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</si>
  <si>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</si>
  <si>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</si>
  <si>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</si>
  <si>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</si>
  <si>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</si>
  <si>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</si>
  <si>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</si>
  <si>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</si>
  <si>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</si>
  <si>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</si>
  <si>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</si>
  <si>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</si>
  <si>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</si>
  <si>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</si>
  <si>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</si>
  <si>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</si>
  <si>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</si>
  <si>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</si>
  <si>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</si>
  <si>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</si>
  <si>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</si>
  <si>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</si>
  <si>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</si>
  <si>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</si>
  <si>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</si>
  <si>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</si>
  <si>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</si>
  <si>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</si>
  <si>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</si>
  <si>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</si>
  <si>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</si>
  <si>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</si>
  <si>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</si>
  <si>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</si>
  <si>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</si>
  <si>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</si>
  <si>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</si>
  <si>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</si>
  <si>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</si>
  <si>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</si>
  <si>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</si>
  <si>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</si>
  <si>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</si>
  <si>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</si>
  <si>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</si>
  <si>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</si>
  <si>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</si>
  <si>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</si>
  <si>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</si>
  <si>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</si>
  <si>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</si>
  <si>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</si>
  <si>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</si>
  <si>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</si>
  <si>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</si>
  <si>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</si>
  <si>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</si>
  <si>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</si>
  <si>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</si>
  <si>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</si>
  <si>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</si>
  <si>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</si>
  <si>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</si>
  <si>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</si>
  <si>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</si>
  <si>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</si>
  <si>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</si>
  <si>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</si>
  <si>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</si>
  <si>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</si>
  <si>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</si>
  <si>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</si>
  <si>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</si>
  <si>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</si>
  <si>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</si>
  <si>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</si>
  <si>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</si>
  <si>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</si>
  <si>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</si>
  <si>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</si>
  <si>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</si>
  <si>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</si>
  <si>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</si>
  <si>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</si>
  <si>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</si>
  <si>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</si>
  <si>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</si>
  <si>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</si>
  <si>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</si>
  <si>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</si>
  <si>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</si>
  <si>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</si>
  <si>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</si>
  <si>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</si>
  <si>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</si>
  <si>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</si>
  <si>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</si>
  <si>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</si>
  <si>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</si>
  <si>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</si>
  <si>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</si>
  <si>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</si>
  <si>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</si>
  <si>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</si>
  <si>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</si>
  <si>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</si>
  <si>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</si>
  <si>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</si>
  <si>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</si>
  <si>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</si>
  <si>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</si>
  <si>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</si>
  <si>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</si>
  <si>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</si>
  <si>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</si>
  <si>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</si>
  <si>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</si>
  <si>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</si>
  <si>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</si>
  <si>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</si>
  <si>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</si>
  <si>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</si>
  <si>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</si>
  <si>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</si>
  <si>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</si>
  <si>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</si>
  <si>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</si>
  <si>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</si>
  <si>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</si>
  <si>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</si>
  <si>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</si>
  <si>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</si>
  <si>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</si>
  <si>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</si>
  <si>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</si>
  <si>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</si>
  <si>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</si>
  <si>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</si>
  <si>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</si>
  <si>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</si>
  <si>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</si>
  <si>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</si>
  <si>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</si>
  <si>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</si>
  <si>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</si>
  <si>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</si>
  <si>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</si>
  <si>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</si>
  <si>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</si>
  <si>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</si>
  <si>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</si>
  <si>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</si>
  <si>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</si>
  <si>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</si>
  <si>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</si>
  <si>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</si>
  <si>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</si>
  <si>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</si>
  <si>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</si>
  <si>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</si>
  <si>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</si>
  <si>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</si>
  <si>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</si>
  <si>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</si>
  <si>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</si>
  <si>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</si>
  <si>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</si>
  <si>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</si>
  <si>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</si>
  <si>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</si>
  <si>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</si>
  <si>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</si>
  <si>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</si>
  <si>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</si>
  <si>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</si>
  <si>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</si>
  <si>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</si>
  <si>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</si>
  <si>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</si>
  <si>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</si>
  <si>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</si>
  <si>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</si>
  <si>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</si>
  <si>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</si>
  <si>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</si>
  <si>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</si>
  <si>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</si>
  <si>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</si>
  <si>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</si>
  <si>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</si>
  <si>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</si>
  <si>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</si>
  <si>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</si>
  <si>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</si>
  <si>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</si>
  <si>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</si>
  <si>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</si>
  <si>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</si>
  <si>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</si>
  <si>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</si>
  <si>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</si>
  <si>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</si>
  <si>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</si>
  <si>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</si>
  <si>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</si>
  <si>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</si>
  <si>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</si>
  <si>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</si>
  <si>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</si>
  <si>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</si>
  <si>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</si>
  <si>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</si>
  <si>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</si>
  <si>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</si>
  <si>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</si>
  <si>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</si>
  <si>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</si>
  <si>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</si>
  <si>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</si>
  <si>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</si>
  <si>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</si>
  <si>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</si>
  <si>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</si>
  <si>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</si>
  <si>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</si>
  <si>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</si>
  <si>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</si>
  <si>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</si>
  <si>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</si>
  <si>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</si>
  <si>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</si>
  <si>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</si>
  <si>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</si>
  <si>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</si>
  <si>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</si>
  <si>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</si>
  <si>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</si>
  <si>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</si>
  <si>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</si>
  <si>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</si>
  <si>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</si>
  <si>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</si>
  <si>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</si>
  <si>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</si>
  <si>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</si>
  <si>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</si>
  <si>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</si>
  <si>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</si>
  <si>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</si>
  <si>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</si>
  <si>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</si>
  <si>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</si>
  <si>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</si>
  <si>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</si>
  <si>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</si>
  <si>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</si>
  <si>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</si>
  <si>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</si>
  <si>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</si>
  <si>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</si>
  <si>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</si>
  <si>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</si>
  <si>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</si>
  <si>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</si>
  <si>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</si>
  <si>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</si>
  <si>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</si>
  <si>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</si>
  <si>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</si>
  <si>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</si>
  <si>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</si>
  <si>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</si>
  <si>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</si>
  <si>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</si>
  <si>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</si>
  <si>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</si>
  <si>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</si>
  <si>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</si>
  <si>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</si>
  <si>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</si>
  <si>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</si>
  <si>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</si>
  <si>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</si>
  <si>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</si>
  <si>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</si>
  <si>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</si>
  <si>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</si>
  <si>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</si>
  <si>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</si>
  <si>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</si>
  <si>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</si>
  <si>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</si>
  <si>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</si>
  <si>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</si>
  <si>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</si>
  <si>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</si>
  <si>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</si>
  <si>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</si>
  <si>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</si>
  <si>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</si>
  <si>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</si>
  <si>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</si>
  <si>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</si>
  <si>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</si>
  <si>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</si>
  <si>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</si>
  <si>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</si>
  <si>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</si>
  <si>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</si>
  <si>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</si>
  <si>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</si>
  <si>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</si>
  <si>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</si>
  <si>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</si>
  <si>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</si>
  <si>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</si>
  <si>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</si>
  <si>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</si>
  <si>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</si>
  <si>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</si>
  <si>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</si>
  <si>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</si>
  <si>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</si>
  <si>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</si>
  <si>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</si>
  <si>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</si>
  <si>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</si>
  <si>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</si>
  <si>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</si>
  <si>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</si>
  <si>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</si>
  <si>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</si>
  <si>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</si>
  <si>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</si>
  <si>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</si>
  <si>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</si>
  <si>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</si>
  <si>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</si>
  <si>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</si>
  <si>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</si>
  <si>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</si>
  <si>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</si>
  <si>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</si>
  <si>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</si>
  <si>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</si>
  <si>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</si>
  <si>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</si>
  <si>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</si>
  <si>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</si>
  <si>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</si>
  <si>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</si>
  <si>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</si>
  <si>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</si>
  <si>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</si>
  <si>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</si>
  <si>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</si>
  <si>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</si>
  <si>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</si>
  <si>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</si>
  <si>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</si>
  <si>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</si>
  <si>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</si>
  <si>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</si>
  <si>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</si>
  <si>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</si>
  <si>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</si>
  <si>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</si>
  <si>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</si>
  <si>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</si>
  <si>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</si>
  <si>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</si>
  <si>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</si>
  <si>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</si>
  <si>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</si>
  <si>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</si>
  <si>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</si>
  <si>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</si>
  <si>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</si>
  <si>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</si>
  <si>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</si>
  <si>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</si>
  <si>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</si>
  <si>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</si>
  <si>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</si>
  <si>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</si>
  <si>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</si>
  <si>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</si>
  <si>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</si>
  <si>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</si>
  <si>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</si>
  <si>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</si>
  <si>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</si>
  <si>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</si>
  <si>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</si>
  <si>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</si>
  <si>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</si>
  <si>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</si>
  <si>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</si>
  <si>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</si>
  <si>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</si>
  <si>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</si>
  <si>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</si>
  <si>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</si>
  <si>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</si>
  <si>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</si>
  <si>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</si>
  <si>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</si>
  <si>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</si>
  <si>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</si>
  <si>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</si>
  <si>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</si>
  <si>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</si>
  <si>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</si>
  <si>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</si>
  <si>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</si>
  <si>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</si>
  <si>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</si>
  <si>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</si>
  <si>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</si>
  <si>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</si>
  <si>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</si>
  <si>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</si>
  <si>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</si>
  <si>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</si>
  <si>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</si>
  <si>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</si>
  <si>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</si>
  <si>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</si>
  <si>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</si>
  <si>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</si>
  <si>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</si>
  <si>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</si>
  <si>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</si>
  <si>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</si>
  <si>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</si>
  <si>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</si>
  <si>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</si>
  <si>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</si>
  <si>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</si>
  <si>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</si>
  <si>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</si>
  <si>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</si>
  <si>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</si>
  <si>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</si>
  <si>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</si>
  <si>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</si>
  <si>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</si>
  <si>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</si>
  <si>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</si>
  <si>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</si>
  <si>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</si>
  <si>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</si>
  <si>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</si>
  <si>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</si>
  <si>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</si>
  <si>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</si>
  <si>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</si>
  <si>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</si>
  <si>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</si>
  <si>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</si>
  <si>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</si>
  <si>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</si>
  <si>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</si>
  <si>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</si>
  <si>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</si>
  <si>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</si>
  <si>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</si>
  <si>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</si>
  <si>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</si>
  <si>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</si>
  <si>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</si>
  <si>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</si>
  <si>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</si>
  <si>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</si>
  <si>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</si>
  <si>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</si>
  <si>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</si>
  <si>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</si>
  <si>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</si>
  <si>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</si>
  <si>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</si>
  <si>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</si>
  <si>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</si>
  <si>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</si>
  <si>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</si>
  <si>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</si>
  <si>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</si>
  <si>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</si>
  <si>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</si>
  <si>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</si>
  <si>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</si>
  <si>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</si>
  <si>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</si>
  <si>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</si>
  <si>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</si>
  <si>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</si>
  <si>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</si>
  <si>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</si>
  <si>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</si>
  <si>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</si>
  <si>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</si>
  <si>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</si>
  <si>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</si>
  <si>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</si>
  <si>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</si>
  <si>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</si>
  <si>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</si>
  <si>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</si>
  <si>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</si>
  <si>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</si>
  <si>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</si>
  <si>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</si>
  <si>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</si>
  <si>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</si>
  <si>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</si>
  <si>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</si>
  <si>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</si>
  <si>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</si>
  <si>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</si>
  <si>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</si>
  <si>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</si>
  <si>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</si>
  <si>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</si>
  <si>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</si>
  <si>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</si>
  <si>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</si>
  <si>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</si>
  <si>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</si>
  <si>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</si>
  <si>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</si>
  <si>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</si>
  <si>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</si>
  <si>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</si>
  <si>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</si>
  <si>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</si>
  <si>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</si>
  <si>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</si>
  <si>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</si>
  <si>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</si>
  <si>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</si>
  <si>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</si>
  <si>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</si>
  <si>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</si>
  <si>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</si>
  <si>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</si>
  <si>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</si>
  <si>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</si>
  <si>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</si>
  <si>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</si>
  <si>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</si>
  <si>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</si>
  <si>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</si>
  <si>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</si>
  <si>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</si>
  <si>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</si>
  <si>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</si>
  <si>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</si>
  <si>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</si>
  <si>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</si>
  <si>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</si>
  <si>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</si>
  <si>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</si>
  <si>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</si>
  <si>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</si>
  <si>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</si>
  <si>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</si>
  <si>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</si>
  <si>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</si>
  <si>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</si>
  <si>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</si>
  <si>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</si>
  <si>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</si>
  <si>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</si>
  <si>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</si>
  <si>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</si>
  <si>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</si>
  <si>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</si>
  <si>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</si>
  <si>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</si>
  <si>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</si>
  <si>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</si>
  <si>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</si>
  <si>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</si>
  <si>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</si>
  <si>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</si>
  <si>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</si>
  <si>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</si>
  <si>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</si>
  <si>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</si>
  <si>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</si>
  <si>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</si>
  <si>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</si>
  <si>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</si>
  <si>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</si>
  <si>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</si>
  <si>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</si>
  <si>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</si>
  <si>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</si>
  <si>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</si>
  <si>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</si>
  <si>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</si>
  <si>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</si>
  <si>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</si>
  <si>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</si>
  <si>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</si>
  <si>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</si>
  <si>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</si>
  <si>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</si>
  <si>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</si>
  <si>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</si>
  <si>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</si>
  <si>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</si>
  <si>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</si>
  <si>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</si>
  <si>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</si>
  <si>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</si>
  <si>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</si>
  <si>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</si>
  <si>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</si>
  <si>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</si>
  <si>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</si>
  <si>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</si>
  <si>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</si>
  <si>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</si>
  <si>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</si>
  <si>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</si>
  <si>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</si>
  <si>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</si>
  <si>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</si>
  <si>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</si>
  <si>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</si>
  <si>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</si>
  <si>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</si>
  <si>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</si>
  <si>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</si>
  <si>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</si>
  <si>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</si>
  <si>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</si>
  <si>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</si>
  <si>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</si>
  <si>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</si>
  <si>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</si>
  <si>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</si>
  <si>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</si>
  <si>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</si>
  <si>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</si>
  <si>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</si>
  <si>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</si>
  <si>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</si>
  <si>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</si>
  <si>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</si>
  <si>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</si>
  <si>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</si>
  <si>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</si>
  <si>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</si>
  <si>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</si>
  <si>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</si>
  <si>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</si>
  <si>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</si>
  <si>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</si>
  <si>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</si>
  <si>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</si>
  <si>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</si>
  <si>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</si>
  <si>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</si>
  <si>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</si>
  <si>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</si>
  <si>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</si>
  <si>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</si>
  <si>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</si>
  <si>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</si>
  <si>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</si>
  <si>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</si>
  <si>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</si>
  <si>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</si>
  <si>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</si>
  <si>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</si>
  <si>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</si>
  <si>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</si>
  <si>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</si>
  <si>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</si>
  <si>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</si>
  <si>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</si>
  <si>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</si>
  <si>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</si>
  <si>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</si>
  <si>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</si>
  <si>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</si>
  <si>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</si>
  <si>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</si>
  <si>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</si>
  <si>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</si>
  <si>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</si>
  <si>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</si>
  <si>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</si>
  <si>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</si>
  <si>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</si>
  <si>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</si>
  <si>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</si>
  <si>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</si>
  <si>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</si>
  <si>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</si>
  <si>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</si>
  <si>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</si>
  <si>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</si>
  <si>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</si>
  <si>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</si>
  <si>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</si>
  <si>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</si>
  <si>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</si>
  <si>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</si>
  <si>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</si>
  <si>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</si>
  <si>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</si>
  <si>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</si>
  <si>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</si>
  <si>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</si>
  <si>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</si>
  <si>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</si>
  <si>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</si>
  <si>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</si>
  <si>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</si>
  <si>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</si>
  <si>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</si>
  <si>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</si>
  <si>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</si>
  <si>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</si>
  <si>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</si>
  <si>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</si>
  <si>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</si>
  <si>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</si>
  <si>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</si>
  <si>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</si>
  <si>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</si>
  <si>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</si>
  <si>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</si>
  <si>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</si>
  <si>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</si>
  <si>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</si>
  <si>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</si>
  <si>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</si>
  <si>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</si>
  <si>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</si>
  <si>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</si>
  <si>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</si>
  <si>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</si>
  <si>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</si>
  <si>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</si>
  <si>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</si>
  <si>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</si>
  <si>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</si>
  <si>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</si>
  <si>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</si>
  <si>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</si>
  <si>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</si>
  <si>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</si>
  <si>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</si>
  <si>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</si>
  <si>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</si>
  <si>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</si>
  <si>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</si>
  <si>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</si>
  <si>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</si>
  <si>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</si>
  <si>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</si>
  <si>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</si>
  <si>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</si>
  <si>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</si>
  <si>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</si>
  <si>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</si>
  <si>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</si>
  <si>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</si>
  <si>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</si>
  <si>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</si>
  <si>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</si>
  <si>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</si>
  <si>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</si>
  <si>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</si>
  <si>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</si>
  <si>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</si>
  <si>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</si>
  <si>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</si>
  <si>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</si>
  <si>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</si>
  <si>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</si>
  <si>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</si>
  <si>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</si>
  <si>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</si>
  <si>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</si>
  <si>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</si>
  <si>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</si>
  <si>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</si>
  <si>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</si>
  <si>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</si>
  <si>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</si>
  <si>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</si>
  <si>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</si>
  <si>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</si>
  <si>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</si>
  <si>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</si>
  <si>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</si>
  <si>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</si>
  <si>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</si>
  <si>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</si>
  <si>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</si>
  <si>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</si>
  <si>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</si>
  <si>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</si>
  <si>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</si>
  <si>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</si>
  <si>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</si>
  <si>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</si>
  <si>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</si>
  <si>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</si>
  <si>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</si>
  <si>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</si>
  <si>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</si>
  <si>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</si>
  <si>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</si>
  <si>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</si>
  <si>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</si>
  <si>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</si>
  <si>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</si>
  <si>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</si>
  <si>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</si>
  <si>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</si>
  <si>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</si>
  <si>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</si>
  <si>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</si>
  <si>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</si>
  <si>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</si>
  <si>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</si>
  <si>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</si>
  <si>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</si>
  <si>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</si>
  <si>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</si>
  <si>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</si>
  <si>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</si>
  <si>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</si>
  <si>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</si>
  <si>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</si>
  <si>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</si>
  <si>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</si>
  <si>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</si>
  <si>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</si>
  <si>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</si>
  <si>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</si>
  <si>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</si>
  <si>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</si>
  <si>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</si>
  <si>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</si>
  <si>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</si>
  <si>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</si>
  <si>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</si>
  <si>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</si>
  <si>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</si>
  <si>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</si>
  <si>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</si>
  <si>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</si>
  <si>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</si>
  <si>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</si>
  <si>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</si>
  <si>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</si>
  <si>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</si>
  <si>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</si>
  <si>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</si>
  <si>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</si>
  <si>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</si>
  <si>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</si>
  <si>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</si>
  <si>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</si>
  <si>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</si>
  <si>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</si>
  <si>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</si>
  <si>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</si>
  <si>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</si>
  <si>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</si>
  <si>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</si>
  <si>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</si>
  <si>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</si>
  <si>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</si>
  <si>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</si>
  <si>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</si>
  <si>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</si>
  <si>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</si>
  <si>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</si>
  <si>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</si>
  <si>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</si>
  <si>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</si>
  <si>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</si>
  <si>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</si>
  <si>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</si>
  <si>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</si>
  <si>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</si>
  <si>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</si>
  <si>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</si>
  <si>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</si>
  <si>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</si>
  <si>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</si>
  <si>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</si>
  <si>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</si>
  <si>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</si>
  <si>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</si>
  <si>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</si>
  <si>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</si>
  <si>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</si>
  <si>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</si>
  <si>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</si>
  <si>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</si>
  <si>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</si>
  <si>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</si>
  <si>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</si>
  <si>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</si>
  <si>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</si>
  <si>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</si>
  <si>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</si>
  <si>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</si>
  <si>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</si>
  <si>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</si>
  <si>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</si>
  <si>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</si>
  <si>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</si>
  <si>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</si>
  <si>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</si>
  <si>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</si>
  <si>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</si>
  <si>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</si>
  <si>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</si>
  <si>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</si>
  <si>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</si>
  <si>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</si>
  <si>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</si>
  <si>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</si>
  <si>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</si>
  <si>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</si>
  <si>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</si>
  <si>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</si>
  <si>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</si>
  <si>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</si>
  <si>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</si>
  <si>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</si>
  <si>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</si>
  <si>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</si>
  <si>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</si>
  <si>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</si>
  <si>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</si>
  <si>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</si>
  <si>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</si>
  <si>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</si>
  <si>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</si>
  <si>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</si>
  <si>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</si>
  <si>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</si>
  <si>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</si>
  <si>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</si>
  <si>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</si>
  <si>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</si>
  <si>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</si>
  <si>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</si>
  <si>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</si>
  <si>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</si>
  <si>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</si>
  <si>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</si>
  <si>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</si>
  <si>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</si>
  <si>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</si>
  <si>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</si>
  <si>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</si>
  <si>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</si>
  <si>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</si>
  <si>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</si>
  <si>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</si>
  <si>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</si>
  <si>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</si>
  <si>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</si>
  <si>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</si>
  <si>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</si>
  <si>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</si>
  <si>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</si>
  <si>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</si>
  <si>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</si>
  <si>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</si>
  <si>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</si>
  <si>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</si>
  <si>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</si>
  <si>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</si>
  <si>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</si>
  <si>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</si>
  <si>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</si>
  <si>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</si>
  <si>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</si>
  <si>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</si>
  <si>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</si>
  <si>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</si>
  <si>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</si>
  <si>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</si>
  <si>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</si>
  <si>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</si>
  <si>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</si>
  <si>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</si>
  <si>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</si>
  <si>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</si>
  <si>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</si>
  <si>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</si>
  <si>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</si>
  <si>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</si>
  <si>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</si>
  <si>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</si>
  <si>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</si>
  <si>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</si>
  <si>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</si>
  <si>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</si>
  <si>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</si>
  <si>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</si>
  <si>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</si>
  <si>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</si>
  <si>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</si>
  <si>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</si>
  <si>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</si>
  <si>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</si>
  <si>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</si>
  <si>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</si>
  <si>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</si>
  <si>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</si>
  <si>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</si>
  <si>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</si>
  <si>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</si>
  <si>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</si>
  <si>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</si>
  <si>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</si>
  <si>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</si>
  <si>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</si>
  <si>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</si>
  <si>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</si>
  <si>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</si>
  <si>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</si>
  <si>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</si>
  <si>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</si>
  <si>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</si>
  <si>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</si>
  <si>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</si>
  <si>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</si>
  <si>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</si>
  <si>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</si>
  <si>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</si>
  <si>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</si>
  <si>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</si>
  <si>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</si>
  <si>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</si>
  <si>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</si>
  <si>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</si>
  <si>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</si>
  <si>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</si>
  <si>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</si>
  <si>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</si>
  <si>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</si>
  <si>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</si>
  <si>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</si>
  <si>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</si>
  <si>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</si>
  <si>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</si>
  <si>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</si>
  <si>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</si>
  <si>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</si>
  <si>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</si>
  <si>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</si>
  <si>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</si>
  <si>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</si>
  <si>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</si>
  <si>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</si>
  <si>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</si>
  <si>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</si>
  <si>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</si>
  <si>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</si>
  <si>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</si>
  <si>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</si>
  <si>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</si>
  <si>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</si>
  <si>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</si>
  <si>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</si>
  <si>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</si>
  <si>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</si>
  <si>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</si>
  <si>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</si>
  <si>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</si>
  <si>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</si>
  <si>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</si>
  <si>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</si>
  <si>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</si>
  <si>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</si>
  <si>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</si>
  <si>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</si>
  <si>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</si>
  <si>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</si>
  <si>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</si>
  <si>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</si>
  <si>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</si>
  <si>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</si>
  <si>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</si>
  <si>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</si>
  <si>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</si>
  <si>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</si>
  <si>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</si>
  <si>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</si>
  <si>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</si>
  <si>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</si>
  <si>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</si>
  <si>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</si>
  <si>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</si>
  <si>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</si>
  <si>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</si>
  <si>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</si>
  <si>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</si>
  <si>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</si>
  <si>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</si>
  <si>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</si>
  <si>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</si>
  <si>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</si>
  <si>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</si>
  <si>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</si>
  <si>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</si>
  <si>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</si>
  <si>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</si>
  <si>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</si>
  <si>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</si>
  <si>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</si>
  <si>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</si>
  <si>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</si>
  <si>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</si>
  <si>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</si>
  <si>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</si>
  <si>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</si>
  <si>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</si>
  <si>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</si>
  <si>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</si>
  <si>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</si>
  <si>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</si>
  <si>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</si>
  <si>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</si>
  <si>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</si>
  <si>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</si>
  <si>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</si>
  <si>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</si>
  <si>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</si>
  <si>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</si>
  <si>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</si>
  <si>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</si>
  <si>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</si>
  <si>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</si>
  <si>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</si>
  <si>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</si>
  <si>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</si>
  <si>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</si>
  <si>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</si>
  <si>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</si>
  <si>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</si>
  <si>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</si>
  <si>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</si>
  <si>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</si>
  <si>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</si>
  <si>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</si>
  <si>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</si>
  <si>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</si>
  <si>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</si>
  <si>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</si>
  <si>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</si>
  <si>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</si>
  <si>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</si>
  <si>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</si>
  <si>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</si>
  <si>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</si>
  <si>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</si>
  <si>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</si>
  <si>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</si>
  <si>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</si>
  <si>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</si>
  <si>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</si>
  <si>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</si>
  <si>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</si>
  <si>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</si>
  <si>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</si>
  <si>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</si>
  <si>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</si>
  <si>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</si>
  <si>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</si>
  <si>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</si>
  <si>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</si>
  <si>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</si>
  <si>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</si>
  <si>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</si>
  <si>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</si>
  <si>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</si>
  <si>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</si>
  <si>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</si>
  <si>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</si>
  <si>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</si>
  <si>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</si>
  <si>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</si>
  <si>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</si>
  <si>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</si>
  <si>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</si>
  <si>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</si>
  <si>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</si>
  <si>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</si>
  <si>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</si>
  <si>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</si>
  <si>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</si>
  <si>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</si>
  <si>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</si>
  <si>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</si>
  <si>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</si>
  <si>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</si>
  <si>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</si>
  <si>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</si>
  <si>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</si>
  <si>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</si>
  <si>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</si>
  <si>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</si>
  <si>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</si>
  <si>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</si>
  <si>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</si>
  <si>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</si>
  <si>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</si>
  <si>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</si>
  <si>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</si>
  <si>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</si>
  <si>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</si>
  <si>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</si>
  <si>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</si>
  <si>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</si>
  <si>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</si>
  <si>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</si>
  <si>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</si>
  <si>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</si>
  <si>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</si>
  <si>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</si>
  <si>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</si>
  <si>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</si>
  <si>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</si>
  <si>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</si>
  <si>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</si>
  <si>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</si>
  <si>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</si>
  <si>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</si>
  <si>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</si>
  <si>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</si>
  <si>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</si>
  <si>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</si>
  <si>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</si>
  <si>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</si>
  <si>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</si>
  <si>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</si>
  <si>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</si>
  <si>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</si>
  <si>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</si>
  <si>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</si>
  <si>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</si>
  <si>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</si>
  <si>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</si>
  <si>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</si>
  <si>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</si>
  <si>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</si>
  <si>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</si>
  <si>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</si>
  <si>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</si>
  <si>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</si>
  <si>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</si>
  <si>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</si>
  <si>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</si>
  <si>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</si>
  <si>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</si>
  <si>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</si>
  <si>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</si>
  <si>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</si>
  <si>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</si>
  <si>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</si>
  <si>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</si>
  <si>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</si>
  <si>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</si>
  <si>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</si>
  <si>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</si>
  <si>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</si>
  <si>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</si>
  <si>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</si>
  <si>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</si>
  <si>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</si>
  <si>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</si>
  <si>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</si>
  <si>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</si>
  <si>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</si>
  <si>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</si>
  <si>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</si>
  <si>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</si>
  <si>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</si>
  <si>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</si>
  <si>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</si>
  <si>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</si>
  <si>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</si>
  <si>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</si>
  <si>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</si>
  <si>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</si>
  <si>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</si>
  <si>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</si>
  <si>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</si>
  <si>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</si>
  <si>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</si>
  <si>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</si>
  <si>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</si>
  <si>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</si>
  <si>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</si>
  <si>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</si>
  <si>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</si>
  <si>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</si>
  <si>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</si>
  <si>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</si>
  <si>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</si>
  <si>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</si>
  <si>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</si>
  <si>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</si>
  <si>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</si>
  <si>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</si>
  <si>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</si>
  <si>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</si>
  <si>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</si>
  <si>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</si>
  <si>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</si>
  <si>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</si>
  <si>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</si>
  <si>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</si>
  <si>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</si>
  <si>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</si>
  <si>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</si>
  <si>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</si>
  <si>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</si>
  <si>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</si>
  <si>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</si>
  <si>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</si>
  <si>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</si>
  <si>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</si>
  <si>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</si>
  <si>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</si>
  <si>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</si>
  <si>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</si>
  <si>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</si>
  <si>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</si>
  <si>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</si>
  <si>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</si>
  <si>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</si>
  <si>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</si>
  <si>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</si>
  <si>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</si>
  <si>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</si>
  <si>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</si>
  <si>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</si>
  <si>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</si>
  <si>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</si>
  <si>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</si>
  <si>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</si>
  <si>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</si>
  <si>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</si>
  <si>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</si>
  <si>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</si>
  <si>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</si>
  <si>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</si>
  <si>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</si>
  <si>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</si>
  <si>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</si>
  <si>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</si>
  <si>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</si>
  <si>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</si>
  <si>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</si>
  <si>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</si>
  <si>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</si>
  <si>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</si>
  <si>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</si>
  <si>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</si>
  <si>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</si>
  <si>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</si>
  <si>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</si>
  <si>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</si>
  <si>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</si>
  <si>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</si>
  <si>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</si>
  <si>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</si>
  <si>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</si>
  <si>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</si>
  <si>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</si>
  <si>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</si>
  <si>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</si>
  <si>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</si>
  <si>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</si>
  <si>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</si>
  <si>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</si>
  <si>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</si>
  <si>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</si>
  <si>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</si>
  <si>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</si>
  <si>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</si>
  <si>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</si>
  <si>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</si>
  <si>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</si>
  <si>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</si>
  <si>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</si>
  <si>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</si>
  <si>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</si>
  <si>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</si>
  <si>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</si>
  <si>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</si>
  <si>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</si>
  <si>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</si>
  <si>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</si>
  <si>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</si>
  <si>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</si>
  <si>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</si>
  <si>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</si>
  <si>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</si>
  <si>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</si>
  <si>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</si>
  <si>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</si>
  <si>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</si>
  <si>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</si>
  <si>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</si>
  <si>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</si>
  <si>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</si>
  <si>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</si>
  <si>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</si>
  <si>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</si>
  <si>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</si>
  <si>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</si>
  <si>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</si>
  <si>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</si>
  <si>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</si>
  <si>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</si>
  <si>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</si>
  <si>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</si>
  <si>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</si>
  <si>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</si>
  <si>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</si>
  <si>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</si>
  <si>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</si>
  <si>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</si>
  <si>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</si>
  <si>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</si>
  <si>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</si>
  <si>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</si>
  <si>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</si>
  <si>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</si>
  <si>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</si>
  <si>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</si>
  <si>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</si>
  <si>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</si>
  <si>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</si>
  <si>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</si>
  <si>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</si>
  <si>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</si>
  <si>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</si>
  <si>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</si>
  <si>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</si>
  <si>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</si>
  <si>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</si>
  <si>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</si>
  <si>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</si>
  <si>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</si>
  <si>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</si>
  <si>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</si>
  <si>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</si>
  <si>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</si>
  <si>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</si>
  <si>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</si>
  <si>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</si>
  <si>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</si>
  <si>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</si>
  <si>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</si>
  <si>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</si>
  <si>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</si>
  <si>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</si>
  <si>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</si>
  <si>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</si>
  <si>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</si>
  <si>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</si>
  <si>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</si>
  <si>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</si>
  <si>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</si>
  <si>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</si>
  <si>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</si>
  <si>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</si>
  <si>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</si>
  <si>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</si>
  <si>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</si>
  <si>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</si>
  <si>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</si>
  <si>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</si>
  <si>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</si>
  <si>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</si>
  <si>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</si>
  <si>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</si>
  <si>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</si>
  <si>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</si>
  <si>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</si>
  <si>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</si>
  <si>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</si>
  <si>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</si>
  <si>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</si>
  <si>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</si>
  <si>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</si>
  <si>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</si>
  <si>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</si>
  <si>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</si>
  <si>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</si>
  <si>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</si>
  <si>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</si>
  <si>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</si>
  <si>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</si>
  <si>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</si>
  <si>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</si>
  <si>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</si>
  <si>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</si>
  <si>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</si>
  <si>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</si>
  <si>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</si>
  <si>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</si>
  <si>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</si>
  <si>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</si>
  <si>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</si>
  <si>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</si>
  <si>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</si>
  <si>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</si>
  <si>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</si>
  <si>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</si>
  <si>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</si>
  <si>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</si>
  <si>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</si>
  <si>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</si>
  <si>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</si>
  <si>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</si>
  <si>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</si>
  <si>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</si>
  <si>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</si>
  <si>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</si>
  <si>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</si>
  <si>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</si>
  <si>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</si>
  <si>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</si>
  <si>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</si>
  <si>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</si>
  <si>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</si>
  <si>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</si>
  <si>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</si>
  <si>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</si>
  <si>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</si>
  <si>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</si>
  <si>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</si>
  <si>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</si>
  <si>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</si>
  <si>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</si>
  <si>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</si>
  <si>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</si>
  <si>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</si>
  <si>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</si>
  <si>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</si>
  <si>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</si>
  <si>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</si>
  <si>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</si>
  <si>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</si>
  <si>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</si>
  <si>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</si>
  <si>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</si>
  <si>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</si>
  <si>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</si>
  <si>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</si>
  <si>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</si>
  <si>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</si>
  <si>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</si>
  <si>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</si>
  <si>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</si>
  <si>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</si>
  <si>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</si>
  <si>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</si>
  <si>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</si>
  <si>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</si>
  <si>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</si>
  <si>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</si>
  <si>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</si>
  <si>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</si>
  <si>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</si>
  <si>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</si>
  <si>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</si>
  <si>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</si>
  <si>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</si>
  <si>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</si>
  <si>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</si>
  <si>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</si>
  <si>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</si>
  <si>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</si>
  <si>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</si>
  <si>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</si>
  <si>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</si>
  <si>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</si>
  <si>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</si>
  <si>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</si>
  <si>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</si>
  <si>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</si>
  <si>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</si>
  <si>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</si>
  <si>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</si>
  <si>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</si>
  <si>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</si>
  <si>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</si>
  <si>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</si>
  <si>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</si>
  <si>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</si>
  <si>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</si>
  <si>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</si>
  <si>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</si>
  <si>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</si>
  <si>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</si>
  <si>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</si>
  <si>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</si>
  <si>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</si>
  <si>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</si>
  <si>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</si>
  <si>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</si>
  <si>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</si>
  <si>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</si>
  <si>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</si>
  <si>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</si>
  <si>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</si>
  <si>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</si>
  <si>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</si>
  <si>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</si>
  <si>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</si>
  <si>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</si>
  <si>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</si>
  <si>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</si>
  <si>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</si>
  <si>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</si>
  <si>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</si>
  <si>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</si>
  <si>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</si>
  <si>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</si>
  <si>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</si>
  <si>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</si>
  <si>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</si>
  <si>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</si>
  <si>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</si>
  <si>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</si>
  <si>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</si>
  <si>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</si>
  <si>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</si>
  <si>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</si>
  <si>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</si>
  <si>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</si>
  <si>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</si>
  <si>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</si>
  <si>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</si>
  <si>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</si>
  <si>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</si>
  <si>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</si>
  <si>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</si>
  <si>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</si>
  <si>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</si>
  <si>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</si>
  <si>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</si>
  <si>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</si>
  <si>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</si>
  <si>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</si>
  <si>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</si>
  <si>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</si>
  <si>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</si>
  <si>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</si>
  <si>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</si>
  <si>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</si>
  <si>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</si>
  <si>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</si>
  <si>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</si>
  <si>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</si>
  <si>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</si>
  <si>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</si>
  <si>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</si>
  <si>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</si>
  <si>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</si>
  <si>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</si>
  <si>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</si>
  <si>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</si>
  <si>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</si>
  <si>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</si>
  <si>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</si>
  <si>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</si>
  <si>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</si>
  <si>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</si>
  <si>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</si>
  <si>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</si>
  <si>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</si>
  <si>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</si>
  <si>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</si>
  <si>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</si>
  <si>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</si>
  <si>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</si>
  <si>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</si>
  <si>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</si>
  <si>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</si>
  <si>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</si>
  <si>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</si>
  <si>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</si>
  <si>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</si>
  <si>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</si>
  <si>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</si>
  <si>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</si>
  <si>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</si>
  <si>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</si>
  <si>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</si>
  <si>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</si>
  <si>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</si>
  <si>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</si>
  <si>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</si>
  <si>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</si>
  <si>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</si>
  <si>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</si>
  <si>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</si>
  <si>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</si>
  <si>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</si>
  <si>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</si>
  <si>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</si>
  <si>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</si>
  <si>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</si>
  <si>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</si>
  <si>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</si>
  <si>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</si>
  <si>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</si>
  <si>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</si>
  <si>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</si>
  <si>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</si>
  <si>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</si>
  <si>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</si>
  <si>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</si>
  <si>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</si>
  <si>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</si>
  <si>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</si>
  <si>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</si>
  <si>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</si>
  <si>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</si>
  <si>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</si>
  <si>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</si>
  <si>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</si>
  <si>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</si>
  <si>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</si>
  <si>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</si>
  <si>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</si>
  <si>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</si>
  <si>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</si>
  <si>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</si>
  <si>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</si>
  <si>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</si>
  <si>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</si>
  <si>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</si>
  <si>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</si>
  <si>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</si>
  <si>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</si>
  <si>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</si>
  <si>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</si>
  <si>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</si>
  <si>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</si>
  <si>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</si>
  <si>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</si>
  <si>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</si>
  <si>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</si>
  <si>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</si>
  <si>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</si>
  <si>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</si>
  <si>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</si>
  <si>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</si>
  <si>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</si>
  <si>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</si>
  <si>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</si>
  <si>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</si>
  <si>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</si>
  <si>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</si>
  <si>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</si>
  <si>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</si>
  <si>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</si>
  <si>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</si>
  <si>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</si>
  <si>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</si>
  <si>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</si>
  <si>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</si>
  <si>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</si>
  <si>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</si>
  <si>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</si>
  <si>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</si>
  <si>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</si>
  <si>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</si>
  <si>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</si>
  <si>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</si>
  <si>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</si>
  <si>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</si>
  <si>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</si>
  <si>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</si>
  <si>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</si>
  <si>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</si>
  <si>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</si>
  <si>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</si>
  <si>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</si>
  <si>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</si>
  <si>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</si>
  <si>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</si>
  <si>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</si>
  <si>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</si>
  <si>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</si>
  <si>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</si>
  <si>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</si>
  <si>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</si>
  <si>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</si>
  <si>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</si>
  <si>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</si>
  <si>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</si>
  <si>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</si>
  <si>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</si>
  <si>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</si>
  <si>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</si>
  <si>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</si>
  <si>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</si>
  <si>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</si>
  <si>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</si>
  <si>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</si>
  <si>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</si>
  <si>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</si>
  <si>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</si>
  <si>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</si>
  <si>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</si>
  <si>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</si>
  <si>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</si>
  <si>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</si>
  <si>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</si>
  <si>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</si>
  <si>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</si>
  <si>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</si>
  <si>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</si>
  <si>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</si>
  <si>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</si>
  <si>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</si>
  <si>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</si>
  <si>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</si>
  <si>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</si>
  <si>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</si>
  <si>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</si>
  <si>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</si>
  <si>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</si>
  <si>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</si>
  <si>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</si>
  <si>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</si>
  <si>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</si>
  <si>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</si>
  <si>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</si>
  <si>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</si>
  <si>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</si>
  <si>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</si>
  <si>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</si>
  <si>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</si>
  <si>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</si>
  <si>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</si>
  <si>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</si>
  <si>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</si>
  <si>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</si>
  <si>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</si>
  <si>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</si>
  <si>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</si>
  <si>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</si>
  <si>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</si>
  <si>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</si>
  <si>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</si>
  <si>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</si>
  <si>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</si>
  <si>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</si>
  <si>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</si>
  <si>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</si>
  <si>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</si>
  <si>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</si>
  <si>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</si>
  <si>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</si>
  <si>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</si>
  <si>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</si>
  <si>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</si>
  <si>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</si>
  <si>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</si>
  <si>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</si>
  <si>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</si>
  <si>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</si>
  <si>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</si>
  <si>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</si>
  <si>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</si>
  <si>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</si>
  <si>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</si>
  <si>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</si>
  <si>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</si>
  <si>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</si>
  <si>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</si>
  <si>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</si>
  <si>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</si>
  <si>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</si>
  <si>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</si>
  <si>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</si>
  <si>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</si>
  <si>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</si>
  <si>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</si>
  <si>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</si>
  <si>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</si>
  <si>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</si>
  <si>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</si>
  <si>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</si>
  <si>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</si>
  <si>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</si>
  <si>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</si>
  <si>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</si>
  <si>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</si>
  <si>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</si>
  <si>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</si>
  <si>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</si>
  <si>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</si>
  <si>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</si>
  <si>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</si>
  <si>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</si>
  <si>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</si>
  <si>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</si>
  <si>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</si>
  <si>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</si>
  <si>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</si>
  <si>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</si>
  <si>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</si>
  <si>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</si>
  <si>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</si>
  <si>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</si>
  <si>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</si>
  <si>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</si>
  <si>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</si>
  <si>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</si>
  <si>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</si>
  <si>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</si>
  <si>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</si>
  <si>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</si>
  <si>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</si>
  <si>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</si>
  <si>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</si>
  <si>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</si>
  <si>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</si>
  <si>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</si>
  <si>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</si>
  <si>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</si>
  <si>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</si>
  <si>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</si>
  <si>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</si>
  <si>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</si>
  <si>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</si>
  <si>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</si>
  <si>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</si>
  <si>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</si>
  <si>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</si>
  <si>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</si>
  <si>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</si>
  <si>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</si>
  <si>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</si>
  <si>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</si>
  <si>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</si>
  <si>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</si>
  <si>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</si>
  <si>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</si>
  <si>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</si>
  <si>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</si>
  <si>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</si>
  <si>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</si>
  <si>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</si>
  <si>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</si>
  <si>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</si>
  <si>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</si>
  <si>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</si>
  <si>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</si>
  <si>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</si>
  <si>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</si>
  <si>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</si>
  <si>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</si>
  <si>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</si>
  <si>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</si>
  <si>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</si>
  <si>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</si>
  <si>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</si>
  <si>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</si>
  <si>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</si>
  <si>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</si>
  <si>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</si>
  <si>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</si>
  <si>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</si>
  <si>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</si>
  <si>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</si>
  <si>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</si>
  <si>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</si>
  <si>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</si>
  <si>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</si>
  <si>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</si>
  <si>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</si>
  <si>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</si>
  <si>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</si>
  <si>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</si>
  <si>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</si>
  <si>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</si>
  <si>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</si>
  <si>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</si>
  <si>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</si>
  <si>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</si>
  <si>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</si>
  <si>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</si>
  <si>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</si>
  <si>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</si>
  <si>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</si>
  <si>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</si>
  <si>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</si>
  <si>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</si>
  <si>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</si>
  <si>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</si>
  <si>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</si>
  <si>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</si>
  <si>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</si>
  <si>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</si>
  <si>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</si>
  <si>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</si>
  <si>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</si>
  <si>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</si>
  <si>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</si>
  <si>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</si>
  <si>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</si>
  <si>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</si>
  <si>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</si>
  <si>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</si>
  <si>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</si>
  <si>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</si>
  <si>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</si>
  <si>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</si>
  <si>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</si>
  <si>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</si>
  <si>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</si>
  <si>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</si>
  <si>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</si>
  <si>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</si>
  <si>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</si>
  <si>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</si>
  <si>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</si>
  <si>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</si>
  <si>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</si>
  <si>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</si>
  <si>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</si>
  <si>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</si>
  <si>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</si>
  <si>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</si>
  <si>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</si>
  <si>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</si>
  <si>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</si>
  <si>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</si>
  <si>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</si>
  <si>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</si>
  <si>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</si>
  <si>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</si>
  <si>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</si>
  <si>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</si>
  <si>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</si>
  <si>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</si>
  <si>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</si>
  <si>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</si>
  <si>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</si>
  <si>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</si>
  <si>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</si>
  <si>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</si>
  <si>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</si>
  <si>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</si>
  <si>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</si>
  <si>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</si>
  <si>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</si>
  <si>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</si>
  <si>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</si>
  <si>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</si>
  <si>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</si>
  <si>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</si>
  <si>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</si>
  <si>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</si>
  <si>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</si>
  <si>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</si>
  <si>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</si>
  <si>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</si>
  <si>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</si>
  <si>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</si>
  <si>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</si>
  <si>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</si>
  <si>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</si>
  <si>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</si>
  <si>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</si>
  <si>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</si>
  <si>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</si>
  <si>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</si>
  <si>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</si>
  <si>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</si>
  <si>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</si>
  <si>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</si>
  <si>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</si>
  <si>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</si>
  <si>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</si>
  <si>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</si>
  <si>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</si>
  <si>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</si>
  <si>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</si>
  <si>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</si>
  <si>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</si>
  <si>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</si>
  <si>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</si>
  <si>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</si>
  <si>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</si>
  <si>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</si>
  <si>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</si>
  <si>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</si>
  <si>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</si>
  <si>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</si>
  <si>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</si>
  <si>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</si>
  <si>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</si>
  <si>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</si>
  <si>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</si>
  <si>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</si>
  <si>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</si>
  <si>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</si>
  <si>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</si>
  <si>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</si>
  <si>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</si>
  <si>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</si>
  <si>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</si>
  <si>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</si>
  <si>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</si>
  <si>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</si>
  <si>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</si>
  <si>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</si>
  <si>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</si>
  <si>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</si>
  <si>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</si>
  <si>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</si>
  <si>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</si>
  <si>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</si>
  <si>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</si>
  <si>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</si>
  <si>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</si>
  <si>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</si>
  <si>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</si>
  <si>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</si>
  <si>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</si>
  <si>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</si>
  <si>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</si>
  <si>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</si>
  <si>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</si>
  <si>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</si>
  <si>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</si>
  <si>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</si>
  <si>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</si>
  <si>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</si>
  <si>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</si>
  <si>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</si>
  <si>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</si>
  <si>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</si>
  <si>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</si>
  <si>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</si>
  <si>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</si>
  <si>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</si>
  <si>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</si>
  <si>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</si>
  <si>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</si>
  <si>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</si>
  <si>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</si>
  <si>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</si>
  <si>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</si>
  <si>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</si>
  <si>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</si>
  <si>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</si>
  <si>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</si>
  <si>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</si>
  <si>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</si>
  <si>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</si>
  <si>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</si>
  <si>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</si>
  <si>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</si>
  <si>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</si>
  <si>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</si>
  <si>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</si>
  <si>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</si>
  <si>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</si>
  <si>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</si>
  <si>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</si>
  <si>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</si>
  <si>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</si>
  <si>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</si>
  <si>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</si>
  <si>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</si>
  <si>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</si>
  <si>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</si>
  <si>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</si>
  <si>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</si>
  <si>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</si>
  <si>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</si>
  <si>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</si>
  <si>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</si>
  <si>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</si>
  <si>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</si>
  <si>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</si>
  <si>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</si>
  <si>
    <t>INSTAX Mini 13 INST Cam Office works Airport West</t>
  </si>
  <si>
    <t>INSTAX Mini 13 INST Cam JB Hifi Airport West</t>
  </si>
  <si>
    <t>INSTAX Mini 13 INST Cam Office works Caroline springs</t>
  </si>
  <si>
    <t>INSTAX Mini 13 INST Cam JB Hifi Burnside Home</t>
  </si>
  <si>
    <t>INSTAX Mini 13 INST Cam JB Hifi Werribee Plaza</t>
  </si>
  <si>
    <t>Macbook 14" S 512 GB m5 JB Hifi Werribee Plaza</t>
  </si>
  <si>
    <t>INSTAX Mini 13 INST Cam Office works Hoppers Crossing</t>
  </si>
  <si>
    <t>INSTAX Mini 13 INST Cam JB Hifi Hoppers Crossing</t>
  </si>
  <si>
    <t>INSTAX Mini 13 INST Cam JB Hifi Taylors Lakes</t>
  </si>
  <si>
    <t>INSTAX Mini 13 INST Cam Office Works Taylors Lakes</t>
  </si>
  <si>
    <t>Sale Cell Arena</t>
  </si>
  <si>
    <t>Macbook Pro M5 14inch 16GB-512GB</t>
  </si>
  <si>
    <t>Macbook Pro M5 14inch 16GB-512GB JB-HI-FI Cannington Home</t>
  </si>
  <si>
    <t>INSTAX Mini 13 INST Cam</t>
  </si>
  <si>
    <t>Macbook Pro M5 14inch 16GB-512GB JB-HI-FI Hometown Melville</t>
  </si>
  <si>
    <t>INSTAX Mini 13 INST Cam JB-HI-FI Hometown Melville</t>
  </si>
  <si>
    <t>INSTAX Mini 13 INST Cam Officework Osborne 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</si>
</sst>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  <xf numFmtId="14" fontId="122" fillId="0" borderId="7" xfId="0" applyNumberFormat="1" applyFon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5" t="s">
        <v>1</v>
      </c>
      <c r="B1" s="1475"/>
      <c r="C1" s="673">
        <v>46082</v>
      </c>
      <c r="D1" s="1505" t="s">
        <v>2516</v>
      </c>
      <c r="E1" s="1505"/>
      <c r="F1" s="1505"/>
      <c r="G1" s="1505"/>
      <c r="H1" s="1505"/>
      <c r="I1" s="1505"/>
      <c r="J1" s="1505"/>
    </row>
    <row r="2" spans="1:10">
      <c r="A2" s="1475" t="s">
        <v>2416</v>
      </c>
      <c r="B2" s="1475"/>
      <c r="C2" s="674" t="s">
        <v>2417</v>
      </c>
      <c r="D2" s="1505"/>
      <c r="E2" s="1505"/>
      <c r="F2" s="1505"/>
      <c r="G2" s="1505"/>
      <c r="H2" s="1505"/>
      <c r="I2" s="1505"/>
      <c r="J2" s="1505"/>
    </row>
    <row r="3" spans="1:10" ht="20.45" customHeight="1">
      <c r="A3" s="408"/>
      <c r="B3" s="408"/>
      <c r="C3" s="408"/>
      <c r="D3" s="1449" t="s">
        <v>2545</v>
      </c>
      <c r="E3" s="1450"/>
      <c r="F3" s="1450"/>
      <c r="G3" s="1450"/>
      <c r="H3" s="1450"/>
      <c r="I3" s="1450"/>
      <c r="J3" s="1451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92" t="s">
        <v>2423</v>
      </c>
      <c r="G4" s="1492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6"/>
      <c r="G5" s="1476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6"/>
      <c r="G6" s="1476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8" t="s">
        <v>1121</v>
      </c>
      <c r="G7" s="1488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8" t="s">
        <v>1121</v>
      </c>
      <c r="G8" s="1488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6"/>
      <c r="G9" s="1476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6"/>
      <c r="G10" s="1476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6"/>
      <c r="G11" s="1476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6"/>
      <c r="G12" s="1476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6"/>
      <c r="G13" s="1476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6"/>
      <c r="G14" s="1476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6"/>
      <c r="G15" s="1476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6"/>
      <c r="G16" s="1476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8" t="s">
        <v>2436</v>
      </c>
      <c r="G17" s="1488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8" t="s">
        <v>2436</v>
      </c>
      <c r="G18" s="1488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8" t="s">
        <v>2436</v>
      </c>
      <c r="G19" s="1488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8" t="s">
        <v>2436</v>
      </c>
      <c r="G20" s="1488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6"/>
      <c r="G21" s="1476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8" t="s">
        <v>2840</v>
      </c>
      <c r="G22" s="1488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6"/>
      <c r="G23" s="1476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8" t="s">
        <v>2447</v>
      </c>
      <c r="G24" s="1488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6"/>
      <c r="G25" s="1476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8" t="s">
        <v>2447</v>
      </c>
      <c r="G26" s="1488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8" t="s">
        <v>2436</v>
      </c>
      <c r="G27" s="1488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8" t="s">
        <v>2436</v>
      </c>
      <c r="G28" s="1488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8" t="s">
        <v>2436</v>
      </c>
      <c r="G29" s="1488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8" t="s">
        <v>2436</v>
      </c>
      <c r="G30" s="1488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8" t="s">
        <v>1121</v>
      </c>
      <c r="G31" s="1488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8" t="s">
        <v>2460</v>
      </c>
      <c r="G32" s="1488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6"/>
      <c r="G33" s="1476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6"/>
      <c r="G34" s="1476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6"/>
      <c r="G35" s="1476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6"/>
      <c r="G36" s="1476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6"/>
      <c r="G37" s="1476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6"/>
      <c r="G38" s="1476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6"/>
      <c r="G39" s="1476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6"/>
      <c r="G40" s="1476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6"/>
      <c r="G41" s="1476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6"/>
      <c r="G42" s="1476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6"/>
      <c r="G43" s="1476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6"/>
      <c r="G44" s="1476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6"/>
      <c r="G45" s="1476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6"/>
      <c r="G46" s="1476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6"/>
      <c r="G47" s="1476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6"/>
      <c r="G48" s="1476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6"/>
      <c r="G49" s="1476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6"/>
      <c r="G50" s="1476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6"/>
      <c r="G51" s="1476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6"/>
      <c r="G52" s="1476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6"/>
      <c r="G53" s="1476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8" t="s">
        <v>1181</v>
      </c>
      <c r="G54" s="1488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8" t="s">
        <v>1181</v>
      </c>
      <c r="G55" s="1488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8" t="s">
        <v>1181</v>
      </c>
      <c r="G56" s="1488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6"/>
      <c r="G57" s="1476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6"/>
      <c r="G58" s="1476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6"/>
      <c r="G59" s="1476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6"/>
      <c r="G60" s="1476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6"/>
      <c r="G61" s="1476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6"/>
      <c r="G62" s="1476"/>
      <c r="H62" s="796"/>
      <c r="I62" s="678">
        <v>300</v>
      </c>
      <c r="J62" s="680">
        <f t="shared" si="0"/>
        <v>1078.5</v>
      </c>
    </row>
    <row r="66" spans="1:9" ht="15" customHeight="1">
      <c r="A66" s="1475" t="s">
        <v>1</v>
      </c>
      <c r="B66" s="1475"/>
      <c r="C66" s="674" t="s">
        <v>2524</v>
      </c>
      <c r="D66" s="1455" t="s">
        <v>2543</v>
      </c>
      <c r="E66" s="1456"/>
      <c r="F66" s="1456"/>
      <c r="G66" s="1456"/>
      <c r="H66" s="1456"/>
      <c r="I66" s="1457"/>
    </row>
    <row r="67" spans="1:9" ht="15" customHeight="1">
      <c r="A67" s="1475" t="s">
        <v>2416</v>
      </c>
      <c r="B67" s="1475"/>
      <c r="C67" s="674" t="s">
        <v>2525</v>
      </c>
      <c r="D67" s="1483"/>
      <c r="E67" s="1484"/>
      <c r="F67" s="1484"/>
      <c r="G67" s="1484"/>
      <c r="H67" s="1484"/>
      <c r="I67" s="1485"/>
    </row>
    <row r="68" spans="1:9" ht="15" customHeight="1">
      <c r="A68" s="408"/>
      <c r="B68" s="408"/>
      <c r="C68" s="408"/>
      <c r="D68" s="1449" t="s">
        <v>2545</v>
      </c>
      <c r="E68" s="1450"/>
      <c r="F68" s="1450"/>
      <c r="G68" s="1450"/>
      <c r="H68" s="1450"/>
      <c r="I68" s="1450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92" t="s">
        <v>2423</v>
      </c>
      <c r="G69" s="1492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8" t="s">
        <v>2447</v>
      </c>
      <c r="G70" s="1488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8" t="s">
        <v>2447</v>
      </c>
      <c r="G71" s="1488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6"/>
      <c r="G72" s="1476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6"/>
      <c r="G73" s="1476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6"/>
      <c r="G74" s="1476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6"/>
      <c r="G75" s="1476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6"/>
      <c r="G76" s="1476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8" t="s">
        <v>2447</v>
      </c>
      <c r="G77" s="1488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6"/>
      <c r="G78" s="1476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8" t="s">
        <v>2447</v>
      </c>
      <c r="G79" s="1488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9"/>
      <c r="G80" s="148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6"/>
      <c r="G81" s="1476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6"/>
      <c r="G82" s="1476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7" t="s">
        <v>1121</v>
      </c>
      <c r="G83" s="1487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9"/>
      <c r="G84" s="148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6"/>
      <c r="G85" s="1476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6"/>
      <c r="G86" s="1476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8" t="s">
        <v>1121</v>
      </c>
      <c r="G87" s="1488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8" t="s">
        <v>2530</v>
      </c>
      <c r="G88" s="1488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6"/>
      <c r="G89" s="1476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6"/>
      <c r="G90" s="1476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6"/>
      <c r="G91" s="1476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6"/>
      <c r="G92" s="1476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8" t="s">
        <v>2447</v>
      </c>
      <c r="G93" s="1488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8" t="s">
        <v>2447</v>
      </c>
      <c r="G94" s="1488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6"/>
      <c r="G95" s="1476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9"/>
      <c r="G96" s="148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9"/>
      <c r="G97" s="148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9"/>
      <c r="G98" s="148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6"/>
      <c r="G99" s="1476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9"/>
      <c r="G100" s="148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6"/>
      <c r="G101" s="1476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6"/>
      <c r="G102" s="1476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6"/>
      <c r="G103" s="1476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6"/>
      <c r="G104" s="1476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6"/>
      <c r="G105" s="1476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6"/>
      <c r="G106" s="1476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6"/>
      <c r="G107" s="1476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6"/>
      <c r="G108" s="1476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6"/>
      <c r="G109" s="1476"/>
      <c r="H109" s="796"/>
      <c r="I109" s="612">
        <v>1900</v>
      </c>
    </row>
    <row r="114" spans="1:10">
      <c r="A114" s="1475" t="s">
        <v>1</v>
      </c>
      <c r="B114" s="1475"/>
      <c r="C114" s="673">
        <v>46174</v>
      </c>
      <c r="D114" s="1477" t="s">
        <v>2564</v>
      </c>
      <c r="E114" s="1478"/>
      <c r="F114" s="1478"/>
      <c r="G114" s="1478"/>
      <c r="H114" s="1478"/>
      <c r="I114" s="1479"/>
      <c r="J114" s="612"/>
    </row>
    <row r="115" spans="1:10">
      <c r="A115" s="1475" t="s">
        <v>2416</v>
      </c>
      <c r="B115" s="1475"/>
      <c r="C115" s="674" t="s">
        <v>2546</v>
      </c>
      <c r="D115" s="1480"/>
      <c r="E115" s="1481"/>
      <c r="F115" s="1481"/>
      <c r="G115" s="1481"/>
      <c r="H115" s="1481"/>
      <c r="I115" s="1482"/>
      <c r="J115" s="612"/>
    </row>
    <row r="116" spans="1:10">
      <c r="A116" s="408"/>
      <c r="B116" s="408"/>
      <c r="C116" s="408"/>
      <c r="D116" s="1449" t="s">
        <v>2545</v>
      </c>
      <c r="E116" s="1450"/>
      <c r="F116" s="1450"/>
      <c r="G116" s="1450"/>
      <c r="H116" s="1450"/>
      <c r="I116" s="1450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92" t="s">
        <v>2423</v>
      </c>
      <c r="G117" s="1492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6"/>
      <c r="G118" s="1476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6"/>
      <c r="G119" s="1476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6"/>
      <c r="G120" s="1476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6"/>
      <c r="G121" s="1476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6"/>
      <c r="G122" s="1476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6"/>
      <c r="G123" s="1476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4"/>
      <c r="G124" s="1504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6"/>
      <c r="G125" s="1476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502"/>
      <c r="G126" s="1502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502"/>
      <c r="G127" s="1502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6"/>
      <c r="G128" s="1476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6"/>
      <c r="G129" s="1476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6"/>
      <c r="G130" s="1476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6"/>
      <c r="G131" s="1476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6"/>
      <c r="G132" s="1476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502"/>
      <c r="G133" s="1502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502"/>
      <c r="G134" s="1502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6"/>
      <c r="G135" s="1476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6"/>
      <c r="G136" s="1476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502"/>
      <c r="G137" s="1502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6"/>
      <c r="G138" s="1476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6"/>
      <c r="G139" s="1476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6"/>
      <c r="G140" s="1476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8" t="s">
        <v>1121</v>
      </c>
      <c r="G141" s="1488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8" t="s">
        <v>2530</v>
      </c>
      <c r="G142" s="1488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6"/>
      <c r="G143" s="1476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502"/>
      <c r="G144" s="1502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8" t="s">
        <v>2548</v>
      </c>
      <c r="G145" s="1488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3" t="s">
        <v>2549</v>
      </c>
      <c r="G146" s="1503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502"/>
      <c r="G147" s="1502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502"/>
      <c r="G148" s="1502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6"/>
      <c r="G149" s="1476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6"/>
      <c r="G150" s="1476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6"/>
      <c r="G151" s="1476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8" t="s">
        <v>2551</v>
      </c>
      <c r="G152" s="1488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8" t="s">
        <v>2552</v>
      </c>
      <c r="G153" s="1488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6"/>
      <c r="G154" s="1476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6"/>
      <c r="G155" s="1476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6"/>
      <c r="G156" s="1476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6"/>
      <c r="G157" s="1476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8" t="s">
        <v>2561</v>
      </c>
      <c r="G158" s="1488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502"/>
      <c r="G159" s="1502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5" t="s">
        <v>1</v>
      </c>
      <c r="B163" s="1475"/>
      <c r="C163" s="673">
        <v>46174</v>
      </c>
      <c r="D163" s="1477" t="s">
        <v>2564</v>
      </c>
      <c r="E163" s="1478"/>
      <c r="F163" s="1478"/>
      <c r="G163" s="1478"/>
      <c r="H163" s="1478"/>
      <c r="I163" s="1479"/>
      <c r="J163" s="408"/>
    </row>
    <row r="164" spans="1:10">
      <c r="A164" s="1475" t="s">
        <v>2416</v>
      </c>
      <c r="B164" s="1475"/>
      <c r="C164" s="674" t="s">
        <v>2553</v>
      </c>
      <c r="D164" s="1480"/>
      <c r="E164" s="1481"/>
      <c r="F164" s="1481"/>
      <c r="G164" s="1481"/>
      <c r="H164" s="1481"/>
      <c r="I164" s="1482"/>
      <c r="J164" s="408"/>
    </row>
    <row r="165" spans="1:10">
      <c r="A165" s="408"/>
      <c r="B165" s="408"/>
      <c r="C165" s="408"/>
      <c r="D165" s="1449" t="s">
        <v>2545</v>
      </c>
      <c r="E165" s="1450"/>
      <c r="F165" s="1450"/>
      <c r="G165" s="1450"/>
      <c r="H165" s="1450"/>
      <c r="I165" s="1450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92" t="s">
        <v>2423</v>
      </c>
      <c r="G166" s="1492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8" t="s">
        <v>1121</v>
      </c>
      <c r="G167" s="1488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6"/>
      <c r="G168" s="1476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6"/>
      <c r="G169" s="1476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6"/>
      <c r="G170" s="1476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9"/>
      <c r="G171" s="148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9"/>
      <c r="G172" s="148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6"/>
      <c r="G173" s="1476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6"/>
      <c r="G174" s="1476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9"/>
      <c r="G175" s="148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6"/>
      <c r="G176" s="1476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8" t="s">
        <v>1121</v>
      </c>
      <c r="G177" s="1488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9"/>
      <c r="G178" s="148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6"/>
      <c r="G179" s="1476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6"/>
      <c r="G180" s="1476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6"/>
      <c r="G181" s="1476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6"/>
      <c r="G182" s="1476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6"/>
      <c r="G183" s="1476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6"/>
      <c r="G184" s="1476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6"/>
      <c r="G185" s="1476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9"/>
      <c r="G186" s="148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6"/>
      <c r="G187" s="1476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6"/>
      <c r="G188" s="1476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9"/>
      <c r="G189" s="148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6"/>
      <c r="G190" s="1476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6"/>
      <c r="G191" s="1476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6"/>
      <c r="G192" s="1476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6"/>
      <c r="G193" s="1476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6"/>
      <c r="G194" s="1476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6"/>
      <c r="G195" s="1476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6"/>
      <c r="G196" s="1476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6"/>
      <c r="G197" s="1476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6"/>
      <c r="G198" s="1476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6"/>
      <c r="G199" s="1476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6"/>
      <c r="G200" s="1476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6"/>
      <c r="G201" s="1476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6"/>
      <c r="G202" s="1476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6"/>
      <c r="G203" s="1476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6"/>
      <c r="G204" s="1476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9"/>
      <c r="G205" s="1489"/>
      <c r="H205" s="798"/>
      <c r="I205" s="638">
        <v>0</v>
      </c>
      <c r="J205" s="638" t="s">
        <v>2559</v>
      </c>
    </row>
    <row r="212" spans="1:10">
      <c r="A212" s="1475" t="s">
        <v>1</v>
      </c>
      <c r="B212" s="1475"/>
      <c r="C212" s="673">
        <v>46235</v>
      </c>
      <c r="D212" s="698"/>
      <c r="E212" s="1495" t="s">
        <v>2624</v>
      </c>
      <c r="F212" s="1496"/>
      <c r="G212" s="1496"/>
      <c r="H212" s="1496"/>
      <c r="I212" s="1496"/>
      <c r="J212" s="1497"/>
    </row>
    <row r="213" spans="1:10">
      <c r="A213" s="1475" t="s">
        <v>2416</v>
      </c>
      <c r="B213" s="1475"/>
      <c r="C213" s="674" t="s">
        <v>2617</v>
      </c>
      <c r="D213" s="700" t="s">
        <v>2618</v>
      </c>
      <c r="E213" s="1498"/>
      <c r="F213" s="1499"/>
      <c r="G213" s="1499"/>
      <c r="H213" s="1499"/>
      <c r="I213" s="1499"/>
      <c r="J213" s="1500"/>
    </row>
    <row r="214" spans="1:10">
      <c r="A214" s="698"/>
      <c r="B214" s="698"/>
      <c r="C214" s="698"/>
      <c r="D214" s="698"/>
      <c r="E214" s="1501" t="s">
        <v>2545</v>
      </c>
      <c r="F214" s="1501"/>
      <c r="G214" s="1501"/>
      <c r="H214" s="1501"/>
      <c r="I214" s="1501"/>
      <c r="J214" s="1501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92" t="s">
        <v>2423</v>
      </c>
      <c r="G215" s="1492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6"/>
      <c r="G216" s="1476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6"/>
      <c r="G217" s="1476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8" t="s">
        <v>1121</v>
      </c>
      <c r="G218" s="1488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8" t="s">
        <v>1121</v>
      </c>
      <c r="G219" s="1488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6"/>
      <c r="G220" s="1476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8" t="s">
        <v>1121</v>
      </c>
      <c r="G221" s="1488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8" t="s">
        <v>1121</v>
      </c>
      <c r="G222" s="1488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6"/>
      <c r="G223" s="1476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6"/>
      <c r="G224" s="1476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6"/>
      <c r="G225" s="1476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8" t="s">
        <v>2447</v>
      </c>
      <c r="G226" s="1488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6"/>
      <c r="G227" s="1476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8" t="s">
        <v>1121</v>
      </c>
      <c r="G228" s="1488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6"/>
      <c r="G229" s="1476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6"/>
      <c r="G230" s="1476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6"/>
      <c r="G231" s="1476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6"/>
      <c r="G232" s="1476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6"/>
      <c r="G233" s="1476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8" t="s">
        <v>1121</v>
      </c>
      <c r="G234" s="1488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8" t="s">
        <v>2619</v>
      </c>
      <c r="G235" s="1488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8" t="s">
        <v>2619</v>
      </c>
      <c r="G236" s="1488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8" t="s">
        <v>2619</v>
      </c>
      <c r="G237" s="1488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8" t="s">
        <v>2619</v>
      </c>
      <c r="G238" s="1488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8" t="s">
        <v>1121</v>
      </c>
      <c r="G239" s="1488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6"/>
      <c r="G240" s="1476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6"/>
      <c r="G241" s="1476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6"/>
      <c r="G242" s="1476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6"/>
      <c r="G243" s="1476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8" t="s">
        <v>1121</v>
      </c>
      <c r="G244" s="1488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6"/>
      <c r="G245" s="1476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8" t="s">
        <v>1121</v>
      </c>
      <c r="G246" s="1488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6"/>
      <c r="G247" s="1476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6"/>
      <c r="G248" s="1476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8" t="s">
        <v>2619</v>
      </c>
      <c r="G249" s="1488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8" t="s">
        <v>1121</v>
      </c>
      <c r="G250" s="1488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8" t="s">
        <v>2619</v>
      </c>
      <c r="G251" s="1488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6"/>
      <c r="G252" s="1476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8" t="s">
        <v>2619</v>
      </c>
      <c r="G253" s="1488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6"/>
      <c r="G254" s="1476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6"/>
      <c r="G255" s="1476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6"/>
      <c r="G256" s="1476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6"/>
      <c r="G257" s="1476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6"/>
      <c r="G258" s="1476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6"/>
      <c r="G259" s="1476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6"/>
      <c r="G260" s="1476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6"/>
      <c r="G261" s="1476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6"/>
      <c r="G262" s="1476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6"/>
      <c r="G263" s="1476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6"/>
      <c r="G264" s="1476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6"/>
      <c r="G265" s="1476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6"/>
      <c r="G266" s="1476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6"/>
      <c r="G267" s="1476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5" t="s">
        <v>1</v>
      </c>
      <c r="B273" s="1475"/>
      <c r="C273" s="674" t="s">
        <v>2629</v>
      </c>
      <c r="D273" s="1493" t="s">
        <v>2644</v>
      </c>
      <c r="E273" s="1493"/>
      <c r="F273" s="1493"/>
      <c r="G273" s="1493"/>
      <c r="H273" s="1493"/>
      <c r="I273" s="1493"/>
    </row>
    <row r="274" spans="1:9" ht="14.45" customHeight="1">
      <c r="A274" s="1475" t="s">
        <v>2416</v>
      </c>
      <c r="B274" s="1475"/>
      <c r="C274" s="674" t="s">
        <v>2630</v>
      </c>
      <c r="D274" s="1493"/>
      <c r="E274" s="1493"/>
      <c r="F274" s="1493"/>
      <c r="G274" s="1493"/>
      <c r="H274" s="1493"/>
      <c r="I274" s="1493"/>
    </row>
    <row r="275" spans="1:9">
      <c r="A275" s="707"/>
      <c r="B275" s="707"/>
      <c r="C275" s="707"/>
      <c r="D275" s="1487" t="s">
        <v>2545</v>
      </c>
      <c r="E275" s="1487"/>
      <c r="F275" s="1487"/>
      <c r="G275" s="1487"/>
      <c r="H275" s="1487"/>
      <c r="I275" s="1487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92" t="s">
        <v>2423</v>
      </c>
      <c r="G276" s="1492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4" t="s">
        <v>2631</v>
      </c>
      <c r="G277" s="1494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8" t="s">
        <v>1121</v>
      </c>
      <c r="G278" s="1488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6"/>
      <c r="G279" s="1476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8"/>
      <c r="G280" s="1488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9"/>
      <c r="G281" s="148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8"/>
      <c r="G282" s="1488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8"/>
      <c r="G283" s="1488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8"/>
      <c r="G284" s="1488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8"/>
      <c r="G285" s="1488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8"/>
      <c r="G286" s="1488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8"/>
      <c r="G287" s="1488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8"/>
      <c r="G288" s="1488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8"/>
      <c r="G289" s="1488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8"/>
      <c r="G290" s="1488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8"/>
      <c r="G291" s="1488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9"/>
      <c r="G292" s="148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9"/>
      <c r="G293" s="1489"/>
      <c r="H293" s="798"/>
      <c r="I293" s="612"/>
    </row>
    <row r="298" spans="1:10" ht="14.45" customHeight="1">
      <c r="A298" s="1475" t="s">
        <v>1</v>
      </c>
      <c r="B298" s="1475"/>
      <c r="C298" s="674" t="s">
        <v>2671</v>
      </c>
      <c r="D298" s="1455" t="s">
        <v>2715</v>
      </c>
      <c r="E298" s="1456"/>
      <c r="F298" s="1456"/>
      <c r="G298" s="1456"/>
      <c r="H298" s="1456"/>
      <c r="I298" s="1456"/>
      <c r="J298" s="1457"/>
    </row>
    <row r="299" spans="1:10" ht="14.45" customHeight="1">
      <c r="A299" s="1475" t="s">
        <v>2416</v>
      </c>
      <c r="B299" s="1475"/>
      <c r="C299" s="674" t="s">
        <v>2672</v>
      </c>
      <c r="D299" s="1483"/>
      <c r="E299" s="1484"/>
      <c r="F299" s="1484"/>
      <c r="G299" s="1484"/>
      <c r="H299" s="1484"/>
      <c r="I299" s="1484"/>
      <c r="J299" s="1485"/>
    </row>
    <row r="300" spans="1:10">
      <c r="A300" s="719"/>
      <c r="B300" s="719"/>
      <c r="C300" s="719"/>
      <c r="D300" s="1469" t="s">
        <v>2545</v>
      </c>
      <c r="E300" s="1470"/>
      <c r="F300" s="1470"/>
      <c r="G300" s="1470"/>
      <c r="H300" s="1470"/>
      <c r="I300" s="1470"/>
      <c r="J300" s="1471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92" t="s">
        <v>2423</v>
      </c>
      <c r="G301" s="1492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8" t="s">
        <v>1121</v>
      </c>
      <c r="G302" s="1488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6"/>
      <c r="G303" s="1476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8" t="s">
        <v>2447</v>
      </c>
      <c r="G304" s="1488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8" t="s">
        <v>1121</v>
      </c>
      <c r="G305" s="1488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8" t="s">
        <v>2447</v>
      </c>
      <c r="G306" s="1488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8" t="s">
        <v>2447</v>
      </c>
      <c r="G307" s="1488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8" t="s">
        <v>2839</v>
      </c>
      <c r="G308" s="1488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6"/>
      <c r="G309" s="1476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6"/>
      <c r="G310" s="1476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8" t="s">
        <v>1121</v>
      </c>
      <c r="G311" s="1488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8" t="s">
        <v>1121</v>
      </c>
      <c r="G312" s="1488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8" t="s">
        <v>1121</v>
      </c>
      <c r="G313" s="1488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8" t="s">
        <v>1121</v>
      </c>
      <c r="G314" s="1488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8" t="s">
        <v>1121</v>
      </c>
      <c r="G315" s="1488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6"/>
      <c r="G316" s="1476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8" t="s">
        <v>1121</v>
      </c>
      <c r="G317" s="1488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8" t="s">
        <v>1121</v>
      </c>
      <c r="G318" s="1488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8" t="s">
        <v>2447</v>
      </c>
      <c r="G319" s="1488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6"/>
      <c r="G320" s="1476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8" t="s">
        <v>2447</v>
      </c>
      <c r="G321" s="1488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8" t="s">
        <v>2447</v>
      </c>
      <c r="G322" s="1488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8" t="s">
        <v>2447</v>
      </c>
      <c r="G323" s="1488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8" t="s">
        <v>2447</v>
      </c>
      <c r="G324" s="1488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8" t="s">
        <v>2447</v>
      </c>
      <c r="G325" s="1488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8" t="s">
        <v>2447</v>
      </c>
      <c r="G326" s="1488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8" t="s">
        <v>2447</v>
      </c>
      <c r="G327" s="1488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8" t="s">
        <v>2674</v>
      </c>
      <c r="G328" s="1488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8" t="s">
        <v>2447</v>
      </c>
      <c r="G329" s="1488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8" t="s">
        <v>2447</v>
      </c>
      <c r="G330" s="1488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8" t="s">
        <v>2447</v>
      </c>
      <c r="G331" s="1488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8" t="s">
        <v>2447</v>
      </c>
      <c r="G332" s="1488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8" t="s">
        <v>2447</v>
      </c>
      <c r="G333" s="1488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6"/>
      <c r="G334" s="1476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8" t="s">
        <v>2631</v>
      </c>
      <c r="G335" s="1488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6"/>
      <c r="G336" s="1476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8" t="s">
        <v>2447</v>
      </c>
      <c r="G337" s="1488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8" t="s">
        <v>2447</v>
      </c>
      <c r="G338" s="1488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6"/>
      <c r="G339" s="1476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8" t="s">
        <v>2447</v>
      </c>
      <c r="G340" s="1488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8" t="s">
        <v>1121</v>
      </c>
      <c r="G341" s="1488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6"/>
      <c r="G342" s="1476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6"/>
      <c r="G343" s="1476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8" t="s">
        <v>1121</v>
      </c>
      <c r="G344" s="1488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6"/>
      <c r="G345" s="1476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8" t="s">
        <v>1121</v>
      </c>
      <c r="G346" s="1488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8" t="s">
        <v>1121</v>
      </c>
      <c r="G347" s="1488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8" t="s">
        <v>1121</v>
      </c>
      <c r="G348" s="1488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8" t="s">
        <v>1121</v>
      </c>
      <c r="G349" s="1488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8" t="s">
        <v>1121</v>
      </c>
      <c r="G350" s="1488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8" t="s">
        <v>2631</v>
      </c>
      <c r="G351" s="1488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8" t="s">
        <v>2631</v>
      </c>
      <c r="G352" s="1488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8" t="s">
        <v>2631</v>
      </c>
      <c r="G353" s="1488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6" t="s">
        <v>2717</v>
      </c>
      <c r="G354" s="1506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8" t="s">
        <v>2631</v>
      </c>
      <c r="G355" s="1488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8" t="s">
        <v>2631</v>
      </c>
      <c r="G356" s="1488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8" t="s">
        <v>2674</v>
      </c>
      <c r="G357" s="1488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8" t="s">
        <v>2631</v>
      </c>
      <c r="G358" s="1488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8" t="s">
        <v>2674</v>
      </c>
      <c r="G359" s="1488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8" t="s">
        <v>2631</v>
      </c>
      <c r="G360" s="1488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8" t="s">
        <v>2674</v>
      </c>
      <c r="G361" s="1488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8" t="s">
        <v>2631</v>
      </c>
      <c r="G362" s="1488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8" t="s">
        <v>1121</v>
      </c>
      <c r="G363" s="1488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8" t="s">
        <v>1121</v>
      </c>
      <c r="G364" s="1488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8" t="s">
        <v>1121</v>
      </c>
      <c r="G365" s="1488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8" t="s">
        <v>1121</v>
      </c>
      <c r="G366" s="1488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6"/>
      <c r="G367" s="1476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6"/>
      <c r="G368" s="1476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6"/>
      <c r="G369" s="1476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6"/>
      <c r="G370" s="1476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6"/>
      <c r="G371" s="1476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6"/>
      <c r="G372" s="1476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8"/>
      <c r="G373" s="1488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6"/>
      <c r="G374" s="1476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6"/>
      <c r="G375" s="1476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8"/>
      <c r="G376" s="1488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6"/>
      <c r="G377" s="1476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6"/>
      <c r="G378" s="1476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6"/>
      <c r="G379" s="1476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6"/>
      <c r="G380" s="1476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6"/>
      <c r="G381" s="1476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6"/>
      <c r="G382" s="1476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6"/>
      <c r="G383" s="1476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6"/>
      <c r="G384" s="1476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6"/>
      <c r="G385" s="1476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6"/>
      <c r="G386" s="1476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6"/>
      <c r="G387" s="1476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6"/>
      <c r="G388" s="1476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6"/>
      <c r="G389" s="1476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6"/>
      <c r="G390" s="1476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6"/>
      <c r="G391" s="1476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6"/>
      <c r="G392" s="1476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6"/>
      <c r="G393" s="1476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6"/>
      <c r="G394" s="1476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6"/>
      <c r="G395" s="1476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6"/>
      <c r="G396" s="1476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6"/>
      <c r="G397" s="1476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8"/>
      <c r="G398" s="1488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8"/>
      <c r="G399" s="1488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8"/>
      <c r="G400" s="1488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8"/>
      <c r="G401" s="1488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8"/>
      <c r="G402" s="1488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8" t="s">
        <v>2716</v>
      </c>
      <c r="G403" s="1488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8" t="s">
        <v>2716</v>
      </c>
      <c r="G404" s="1488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8" t="s">
        <v>2716</v>
      </c>
      <c r="G405" s="1488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90"/>
      <c r="G411" s="1491"/>
      <c r="H411" s="799"/>
      <c r="I411" s="747"/>
    </row>
    <row r="412" spans="1:10">
      <c r="A412" s="1475" t="s">
        <v>1</v>
      </c>
      <c r="B412" s="1475"/>
      <c r="C412" s="674" t="s">
        <v>2753</v>
      </c>
      <c r="D412" s="1455" t="s">
        <v>2757</v>
      </c>
      <c r="E412" s="1456"/>
      <c r="F412" s="1456"/>
      <c r="G412" s="1456"/>
      <c r="H412" s="1456"/>
      <c r="I412" s="1457"/>
    </row>
    <row r="413" spans="1:10">
      <c r="A413" s="1475" t="s">
        <v>2416</v>
      </c>
      <c r="B413" s="1475"/>
      <c r="C413" s="674" t="s">
        <v>2754</v>
      </c>
      <c r="D413" s="1483"/>
      <c r="E413" s="1484"/>
      <c r="F413" s="1484"/>
      <c r="G413" s="1484"/>
      <c r="H413" s="1484"/>
      <c r="I413" s="1485"/>
    </row>
    <row r="414" spans="1:10" ht="17.45" customHeight="1">
      <c r="A414" s="725"/>
      <c r="B414" s="725"/>
      <c r="C414" s="725"/>
      <c r="D414" s="1449" t="s">
        <v>2758</v>
      </c>
      <c r="E414" s="1450"/>
      <c r="F414" s="1450"/>
      <c r="G414" s="1450"/>
      <c r="H414" s="1450"/>
      <c r="I414" s="1451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92" t="s">
        <v>2423</v>
      </c>
      <c r="G415" s="1492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8" t="s">
        <v>2447</v>
      </c>
      <c r="G416" s="1488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9"/>
      <c r="G417" s="148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9"/>
      <c r="G418" s="148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9"/>
      <c r="G419" s="148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8" t="s">
        <v>2447</v>
      </c>
      <c r="G420" s="1488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6"/>
      <c r="G421" s="1476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6"/>
      <c r="G422" s="1476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6"/>
      <c r="G423" s="1476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6"/>
      <c r="G424" s="1476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7" t="s">
        <v>1121</v>
      </c>
      <c r="G425" s="1487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9"/>
      <c r="G426" s="148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6"/>
      <c r="G427" s="1476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6"/>
      <c r="G428" s="1476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6"/>
      <c r="G429" s="1476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6"/>
      <c r="G430" s="1476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9"/>
      <c r="G431" s="148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9"/>
      <c r="G432" s="148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8" t="s">
        <v>1121</v>
      </c>
      <c r="G433" s="1488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6"/>
      <c r="G434" s="1476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6"/>
      <c r="G435" s="1476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8" t="s">
        <v>2447</v>
      </c>
      <c r="G436" s="1488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9"/>
      <c r="G437" s="148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6"/>
      <c r="G438" s="1476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6"/>
      <c r="G439" s="1476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6"/>
      <c r="G440" s="1476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6"/>
      <c r="G441" s="1476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6"/>
      <c r="G442" s="1476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6"/>
      <c r="G443" s="1476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6"/>
      <c r="G444" s="1476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6"/>
      <c r="G445" s="1476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6"/>
      <c r="G446" s="1476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6"/>
      <c r="G447" s="1476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6"/>
      <c r="G448" s="1476"/>
      <c r="H448" s="796"/>
      <c r="I448" s="723">
        <v>1850</v>
      </c>
    </row>
    <row r="454" spans="1:8" ht="23.25">
      <c r="A454" s="1475" t="s">
        <v>1</v>
      </c>
      <c r="B454" s="1475"/>
      <c r="C454" s="674" t="s">
        <v>2769</v>
      </c>
      <c r="D454" s="1455" t="s">
        <v>2780</v>
      </c>
      <c r="E454" s="1456"/>
      <c r="F454" s="1456"/>
      <c r="G454" s="1457"/>
      <c r="H454" s="811"/>
    </row>
    <row r="455" spans="1:8" ht="23.25">
      <c r="A455" s="1475" t="s">
        <v>2416</v>
      </c>
      <c r="B455" s="1475"/>
      <c r="C455" s="674" t="s">
        <v>2770</v>
      </c>
      <c r="D455" s="1483"/>
      <c r="E455" s="1484"/>
      <c r="F455" s="1484"/>
      <c r="G455" s="1485"/>
      <c r="H455" s="811"/>
    </row>
    <row r="456" spans="1:8" ht="19.350000000000001" customHeight="1">
      <c r="A456" s="743"/>
      <c r="B456" s="743"/>
      <c r="C456" s="743"/>
      <c r="D456" s="1449" t="s">
        <v>2781</v>
      </c>
      <c r="E456" s="1450"/>
      <c r="F456" s="1450"/>
      <c r="G456" s="1451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5" t="s">
        <v>1</v>
      </c>
      <c r="B485" s="1475"/>
      <c r="C485" s="674" t="s">
        <v>2782</v>
      </c>
      <c r="D485" s="1455" t="s">
        <v>2792</v>
      </c>
      <c r="E485" s="1456"/>
      <c r="F485" s="1456"/>
      <c r="G485" s="1456"/>
      <c r="H485" s="1456"/>
      <c r="I485" s="1457"/>
    </row>
    <row r="486" spans="1:9">
      <c r="A486" s="1475" t="s">
        <v>2416</v>
      </c>
      <c r="B486" s="1475"/>
      <c r="C486" s="674" t="s">
        <v>2783</v>
      </c>
      <c r="D486" s="1483"/>
      <c r="E486" s="1484"/>
      <c r="F486" s="1484"/>
      <c r="G486" s="1484"/>
      <c r="H486" s="1484"/>
      <c r="I486" s="1485"/>
    </row>
    <row r="487" spans="1:9">
      <c r="A487" s="743"/>
      <c r="B487" s="743"/>
      <c r="C487" s="743"/>
      <c r="D487" s="1469" t="s">
        <v>2545</v>
      </c>
      <c r="E487" s="1470"/>
      <c r="F487" s="1470"/>
      <c r="G487" s="1470"/>
      <c r="H487" s="1470"/>
      <c r="I487" s="1471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5" t="s">
        <v>1</v>
      </c>
      <c r="B561" s="1475"/>
      <c r="C561" s="674" t="s">
        <v>2857</v>
      </c>
      <c r="D561" s="1486" t="s">
        <v>2891</v>
      </c>
      <c r="E561" s="1486"/>
      <c r="F561" s="1486"/>
      <c r="G561" s="1486"/>
      <c r="H561" s="1486"/>
      <c r="I561" s="1486"/>
    </row>
    <row r="562" spans="1:9" ht="14.45" customHeight="1">
      <c r="A562" s="1475" t="s">
        <v>2416</v>
      </c>
      <c r="B562" s="1475"/>
      <c r="C562" s="674" t="s">
        <v>2858</v>
      </c>
      <c r="D562" s="1486"/>
      <c r="E562" s="1486"/>
      <c r="F562" s="1486"/>
      <c r="G562" s="1486"/>
      <c r="H562" s="1486"/>
      <c r="I562" s="1486"/>
    </row>
    <row r="563" spans="1:9">
      <c r="A563" s="759"/>
      <c r="B563" s="759"/>
      <c r="C563" s="759"/>
      <c r="D563" s="1487" t="s">
        <v>2892</v>
      </c>
      <c r="E563" s="1487"/>
      <c r="F563" s="1487"/>
      <c r="G563" s="1487"/>
      <c r="H563" s="1487"/>
      <c r="I563" s="1487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5" t="s">
        <v>1</v>
      </c>
      <c r="B635" s="1475"/>
      <c r="C635" s="674" t="s">
        <v>2923</v>
      </c>
      <c r="D635" s="1477" t="s">
        <v>2926</v>
      </c>
      <c r="E635" s="1478"/>
      <c r="F635" s="1479"/>
    </row>
    <row r="636" spans="1:9">
      <c r="A636" s="1475" t="s">
        <v>2416</v>
      </c>
      <c r="B636" s="1475"/>
      <c r="C636" s="674" t="s">
        <v>2924</v>
      </c>
      <c r="D636" s="1480"/>
      <c r="E636" s="1481"/>
      <c r="F636" s="1482"/>
    </row>
    <row r="637" spans="1:9">
      <c r="A637" s="769"/>
      <c r="B637" s="769"/>
      <c r="C637" s="769"/>
      <c r="D637" s="1469" t="s">
        <v>2927</v>
      </c>
      <c r="E637" s="1470"/>
      <c r="F637" s="1471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5" t="s">
        <v>1</v>
      </c>
      <c r="B662" s="1475"/>
      <c r="C662" s="673">
        <v>46083</v>
      </c>
      <c r="D662" s="1455" t="s">
        <v>2953</v>
      </c>
      <c r="E662" s="1456"/>
      <c r="F662" s="1456"/>
      <c r="G662" s="1457"/>
      <c r="H662" s="811"/>
    </row>
    <row r="663" spans="1:8" ht="14.45" customHeight="1">
      <c r="A663" s="1475" t="s">
        <v>2416</v>
      </c>
      <c r="B663" s="1475"/>
      <c r="C663" s="674" t="s">
        <v>2951</v>
      </c>
      <c r="D663" s="1483"/>
      <c r="E663" s="1484"/>
      <c r="F663" s="1484"/>
      <c r="G663" s="1485"/>
      <c r="H663" s="811"/>
    </row>
    <row r="664" spans="1:8">
      <c r="A664" s="777"/>
      <c r="B664" s="777"/>
      <c r="C664" s="777"/>
      <c r="D664" s="1469" t="s">
        <v>2545</v>
      </c>
      <c r="E664" s="1470"/>
      <c r="F664" s="1470"/>
      <c r="G664" s="1471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5" t="s">
        <v>1</v>
      </c>
      <c r="B712" s="1475"/>
      <c r="C712" s="673">
        <v>46083</v>
      </c>
      <c r="D712" s="1455" t="s">
        <v>2974</v>
      </c>
      <c r="E712" s="1456"/>
      <c r="F712" s="1456"/>
      <c r="G712" s="1456"/>
      <c r="H712" s="1456"/>
      <c r="I712" s="1457"/>
    </row>
    <row r="713" spans="1:9" ht="14.45" customHeight="1">
      <c r="A713" s="1475" t="s">
        <v>2416</v>
      </c>
      <c r="B713" s="1475"/>
      <c r="C713" s="674" t="s">
        <v>2964</v>
      </c>
      <c r="D713" s="1483"/>
      <c r="E713" s="1484"/>
      <c r="F713" s="1484"/>
      <c r="G713" s="1484"/>
      <c r="H713" s="1484"/>
      <c r="I713" s="1485"/>
    </row>
    <row r="714" spans="1:9">
      <c r="A714" s="793"/>
      <c r="B714" s="793"/>
      <c r="C714" s="793"/>
      <c r="D714" s="1469" t="s">
        <v>3010</v>
      </c>
      <c r="E714" s="1470"/>
      <c r="F714" s="1470"/>
      <c r="G714" s="1470"/>
      <c r="H714" s="1470"/>
      <c r="I714" s="1471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4" t="s">
        <v>1</v>
      </c>
      <c r="B808" s="1454"/>
      <c r="C808" s="808">
        <v>46205</v>
      </c>
      <c r="D808" s="1463" t="s">
        <v>3021</v>
      </c>
      <c r="E808" s="1464"/>
      <c r="F808" s="1464"/>
      <c r="G808" s="1465"/>
      <c r="H808" s="821"/>
    </row>
    <row r="809" spans="1:9" ht="21" customHeight="1">
      <c r="A809" s="1454" t="s">
        <v>2416</v>
      </c>
      <c r="B809" s="1454"/>
      <c r="C809" s="809" t="s">
        <v>3013</v>
      </c>
      <c r="D809" s="1472" t="s">
        <v>3023</v>
      </c>
      <c r="E809" s="1473"/>
      <c r="F809" s="1473"/>
      <c r="G809" s="1474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52" t="s">
        <v>3027</v>
      </c>
      <c r="B843" s="1452"/>
      <c r="C843" s="826" t="s">
        <v>3028</v>
      </c>
      <c r="D843" s="1453" t="s">
        <v>3089</v>
      </c>
      <c r="E843" s="1453"/>
      <c r="F843" s="1453"/>
      <c r="G843" s="1453"/>
      <c r="H843" s="1453"/>
      <c r="I843" s="1453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4" t="s">
        <v>1</v>
      </c>
      <c r="B944" s="1454"/>
      <c r="C944" s="809" t="s">
        <v>3095</v>
      </c>
      <c r="D944" s="1455" t="s">
        <v>3100</v>
      </c>
      <c r="E944" s="1456"/>
      <c r="F944" s="1456"/>
      <c r="G944" s="1457"/>
    </row>
    <row r="945" spans="1:7" ht="28.7" customHeight="1">
      <c r="A945" s="1454" t="s">
        <v>2416</v>
      </c>
      <c r="B945" s="1454"/>
      <c r="C945" s="809" t="s">
        <v>3096</v>
      </c>
      <c r="D945" s="1458" t="s">
        <v>3101</v>
      </c>
      <c r="E945" s="1458"/>
      <c r="F945" s="1458"/>
      <c r="G945" s="1458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6" t="s">
        <v>3109</v>
      </c>
      <c r="B997" s="1466"/>
      <c r="C997" s="856" t="s">
        <v>3110</v>
      </c>
      <c r="D997" s="1468" t="s">
        <v>3206</v>
      </c>
      <c r="E997" s="1468"/>
      <c r="F997" s="1468"/>
      <c r="G997" s="1468"/>
      <c r="H997" s="1468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7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7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4" t="s">
        <v>1</v>
      </c>
      <c r="B1126" s="1454"/>
      <c r="C1126" s="809" t="s">
        <v>3215</v>
      </c>
      <c r="D1126" s="1463" t="s">
        <v>3227</v>
      </c>
      <c r="E1126" s="1464"/>
      <c r="F1126" s="1464"/>
      <c r="G1126" s="1465"/>
    </row>
    <row r="1127" spans="1:7" ht="20.45" customHeight="1">
      <c r="A1127" s="1454" t="s">
        <v>2416</v>
      </c>
      <c r="B1127" s="1454"/>
      <c r="C1127" s="809" t="s">
        <v>3216</v>
      </c>
      <c r="D1127" s="1449" t="s">
        <v>3228</v>
      </c>
      <c r="E1127" s="1450"/>
      <c r="F1127" s="1450"/>
      <c r="G1127" s="1451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9" t="s">
        <v>3258</v>
      </c>
      <c r="B1176" s="1459"/>
      <c r="C1176" s="877" t="s">
        <v>3259</v>
      </c>
      <c r="D1176" s="1460" t="s">
        <v>3290</v>
      </c>
      <c r="E1176" s="1461"/>
      <c r="F1176" s="1462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41" t="s">
        <v>3258</v>
      </c>
      <c r="B1217" s="1441"/>
      <c r="C1217" s="890" t="s">
        <v>3292</v>
      </c>
      <c r="D1217" s="1442" t="s">
        <v>3413</v>
      </c>
      <c r="E1217" s="1443"/>
      <c r="F1217" s="1443"/>
      <c r="G1217" s="1444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5" t="s">
        <v>1</v>
      </c>
      <c r="B1339" s="1445"/>
      <c r="C1339" s="903" t="s">
        <v>3420</v>
      </c>
      <c r="D1339" s="1446" t="s">
        <v>3443</v>
      </c>
      <c r="E1339" s="1447"/>
      <c r="F1339" s="1447"/>
      <c r="G1339" s="1447"/>
      <c r="H1339" s="1448"/>
    </row>
    <row r="1340" spans="1:8" ht="24" customHeight="1">
      <c r="A1340" s="1445" t="s">
        <v>2416</v>
      </c>
      <c r="B1340" s="1445"/>
      <c r="C1340" s="903" t="s">
        <v>3421</v>
      </c>
      <c r="D1340" s="1449" t="s">
        <v>2545</v>
      </c>
      <c r="E1340" s="1450"/>
      <c r="F1340" s="1450"/>
      <c r="G1340" s="1450"/>
      <c r="H1340" s="1451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40" t="s">
        <v>3469</v>
      </c>
      <c r="B1383" s="1440"/>
      <c r="C1383" s="915" t="s">
        <v>3470</v>
      </c>
      <c r="D1383" s="1437" t="s">
        <v>3530</v>
      </c>
      <c r="E1383" s="1437"/>
      <c r="F1383" s="1437"/>
      <c r="G1383" s="1437"/>
      <c r="H1383" s="1437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20" t="s">
        <v>3258</v>
      </c>
      <c r="B1507" s="1420"/>
      <c r="C1507" s="1422" t="s">
        <v>3531</v>
      </c>
      <c r="D1507" s="1424" t="s">
        <v>3698</v>
      </c>
      <c r="E1507" s="1424"/>
      <c r="F1507" s="1424"/>
      <c r="G1507" s="1424"/>
      <c r="H1507" s="1424"/>
    </row>
    <row r="1508" spans="1:8" s="731" customFormat="1">
      <c r="A1508" s="1421"/>
      <c r="B1508" s="1421"/>
      <c r="C1508" s="1423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6" t="s">
        <v>3791</v>
      </c>
      <c r="B1643" s="1436"/>
      <c r="C1643" s="1436"/>
      <c r="D1643" s="1436"/>
      <c r="E1643" s="1436"/>
      <c r="F1643" s="1436"/>
      <c r="G1643" s="1436"/>
      <c r="H1643" s="1436"/>
    </row>
    <row r="1644" spans="1:9" ht="27.6" customHeight="1">
      <c r="A1644" s="1435" t="s">
        <v>3733</v>
      </c>
      <c r="B1644" s="1435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7" t="s">
        <v>3792</v>
      </c>
      <c r="B1727" s="1437"/>
      <c r="C1727" s="1437"/>
      <c r="D1727" s="1437"/>
      <c r="E1727" s="1437"/>
      <c r="F1727" s="1437"/>
      <c r="G1727" s="1437"/>
    </row>
    <row r="1728" spans="1:9" ht="25.5">
      <c r="A1728" s="1433" t="s">
        <v>3109</v>
      </c>
      <c r="B1728" s="1433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4" t="s">
        <v>3719</v>
      </c>
      <c r="C1757" s="1434"/>
      <c r="D1757" s="1434"/>
      <c r="E1757" s="1434"/>
      <c r="F1757" s="1434"/>
      <c r="G1757" s="972">
        <f>SUM(G1729:G1756)</f>
        <v>81370</v>
      </c>
    </row>
    <row r="1764" spans="1:9">
      <c r="A1764" s="1430" t="s">
        <v>3836</v>
      </c>
      <c r="B1764" s="1431"/>
      <c r="C1764" s="1032">
        <v>46116</v>
      </c>
      <c r="D1764" s="1432" t="s">
        <v>2545</v>
      </c>
      <c r="E1764" s="1432"/>
    </row>
    <row r="1765" spans="1:9">
      <c r="A1765" s="1430" t="s">
        <v>3837</v>
      </c>
      <c r="B1765" s="1431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3" t="s">
        <v>1</v>
      </c>
      <c r="B1846" s="1413"/>
      <c r="C1846" s="809" t="s">
        <v>4046</v>
      </c>
    </row>
    <row r="1847" spans="1:8">
      <c r="A1847" s="1413" t="s">
        <v>2416</v>
      </c>
      <c r="B1847" s="1413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5" t="s">
        <v>1</v>
      </c>
      <c r="B1961" s="1426"/>
      <c r="C1961" s="1058" t="s">
        <v>4046</v>
      </c>
      <c r="D1961" s="1057"/>
      <c r="E1961" s="1056"/>
      <c r="F1961" s="1056"/>
      <c r="G1961" s="731"/>
      <c r="H1961"/>
    </row>
    <row r="1962" spans="1:8">
      <c r="A1962" s="1427" t="s">
        <v>2416</v>
      </c>
      <c r="B1962" s="1428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9" t="s">
        <v>4089</v>
      </c>
      <c r="B2108" s="1429"/>
      <c r="C2108" s="1429"/>
      <c r="D2108" s="1429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7" t="s">
        <v>3836</v>
      </c>
      <c r="B2134" s="1418"/>
      <c r="C2134" s="1074">
        <v>46127</v>
      </c>
      <c r="D2134" s="1438" t="s">
        <v>4106</v>
      </c>
      <c r="E2134" s="1439"/>
      <c r="G2134" s="731"/>
      <c r="H2134"/>
    </row>
    <row r="2135" spans="1:8">
      <c r="A2135" s="1417" t="s">
        <v>3837</v>
      </c>
      <c r="B2135" s="1418"/>
      <c r="C2135" s="1075" t="s">
        <v>4093</v>
      </c>
      <c r="D2135" s="1438" t="s">
        <v>1122</v>
      </c>
      <c r="E2135" s="1439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7" t="s">
        <v>3836</v>
      </c>
      <c r="B2171" s="1418"/>
      <c r="C2171" s="1074">
        <v>46132</v>
      </c>
      <c r="D2171" s="1419" t="s">
        <v>4284</v>
      </c>
      <c r="E2171" s="1419"/>
      <c r="F2171" s="1419"/>
    </row>
    <row r="2172" spans="1:8" ht="14.45" customHeight="1">
      <c r="A2172" s="1417" t="s">
        <v>3837</v>
      </c>
      <c r="B2172" s="1418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7" t="s">
        <v>4292</v>
      </c>
      <c r="B2311" s="1518"/>
      <c r="C2311" s="1102">
        <v>46132</v>
      </c>
      <c r="D2311" s="1521"/>
      <c r="E2311" s="1522"/>
      <c r="F2311" s="1523"/>
      <c r="G2311" s="895"/>
      <c r="H2311"/>
    </row>
    <row r="2312" spans="1:8">
      <c r="A2312" s="1519" t="s">
        <v>4293</v>
      </c>
      <c r="B2312" s="1520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8" t="s">
        <v>4356</v>
      </c>
      <c r="B2438" s="1509"/>
      <c r="C2438" s="1158">
        <v>46135</v>
      </c>
      <c r="D2438" s="1513" t="s">
        <v>4458</v>
      </c>
      <c r="E2438" s="1514"/>
      <c r="F2438" s="1514"/>
      <c r="G2438" s="1056"/>
    </row>
    <row r="2439" spans="1:7" ht="21" customHeight="1">
      <c r="A2439" s="1515" t="s">
        <v>2416</v>
      </c>
      <c r="B2439" s="1516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8" t="s">
        <v>1</v>
      </c>
      <c r="B2561" s="1509"/>
      <c r="C2561" s="1185">
        <v>46136</v>
      </c>
      <c r="D2561" s="1512" t="s">
        <v>4499</v>
      </c>
      <c r="E2561" s="1512"/>
      <c r="F2561" s="1171"/>
      <c r="G2561" s="731"/>
      <c r="H2561"/>
    </row>
    <row r="2562" spans="1:8">
      <c r="A2562" s="1510" t="s">
        <v>2416</v>
      </c>
      <c r="B2562" s="1511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7"/>
      <c r="E2646" s="1507"/>
      <c r="F2646" s="1507"/>
      <c r="G2646" s="1507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4"/>
      <c r="E2923" s="1415"/>
      <c r="F2923" s="1416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3" t="s">
        <v>1</v>
      </c>
      <c r="B3137" s="1413"/>
      <c r="C3137" s="809" t="s">
        <v>4827</v>
      </c>
    </row>
    <row r="3138" spans="1:3">
      <c r="A3138" s="1413" t="s">
        <v>2416</v>
      </c>
      <c r="B3138" s="1413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3" t="s">
        <v>1</v>
      </c>
      <c r="B3229" s="1413"/>
      <c r="C3229" s="809" t="s">
        <v>4832</v>
      </c>
      <c r="D3229" s="809"/>
    </row>
    <row r="3230" spans="1:6">
      <c r="A3230" s="1413" t="s">
        <v>2416</v>
      </c>
      <c r="B3230" s="1413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40"/>
    <cfRule type="duplicateValues" dxfId="58" priority="39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8"/>
    <cfRule type="duplicateValues" dxfId="51" priority="37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9"/>
    <cfRule type="duplicateValues" dxfId="39" priority="10"/>
    <cfRule type="duplicateValues" dxfId="38" priority="8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20"/>
    <cfRule type="duplicateValues" dxfId="28" priority="19"/>
  </conditionalFormatting>
  <conditionalFormatting sqref="E844:E938">
    <cfRule type="duplicateValues" dxfId="27" priority="63"/>
    <cfRule type="duplicateValues" dxfId="26" priority="65"/>
    <cfRule type="duplicateValues" dxfId="25" priority="64"/>
    <cfRule type="duplicateValues" dxfId="24" priority="66"/>
  </conditionalFormatting>
  <conditionalFormatting sqref="E946">
    <cfRule type="duplicateValues" dxfId="23" priority="57"/>
    <cfRule type="duplicateValues" dxfId="22" priority="56"/>
    <cfRule type="duplicateValues" dxfId="21" priority="55"/>
    <cfRule type="duplicateValues" dxfId="20" priority="58"/>
  </conditionalFormatting>
  <conditionalFormatting sqref="E998">
    <cfRule type="duplicateValues" dxfId="19" priority="54"/>
    <cfRule type="duplicateValues" dxfId="18" priority="51"/>
    <cfRule type="duplicateValues" dxfId="17" priority="52"/>
    <cfRule type="duplicateValues" dxfId="16" priority="53"/>
  </conditionalFormatting>
  <conditionalFormatting sqref="E1219:E1330 H1268">
    <cfRule type="duplicateValues" dxfId="15" priority="50"/>
  </conditionalFormatting>
  <conditionalFormatting sqref="E1488:E1506">
    <cfRule type="duplicateValues" dxfId="14" priority="49"/>
    <cfRule type="duplicateValues" dxfId="13" priority="48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716"/>
  <sheetViews>
    <sheetView tabSelected="1" topLeftCell="A3681" zoomScale="70" zoomScaleNormal="70" workbookViewId="0">
      <selection activeCell="C3715" sqref="C3715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7" t="s">
        <v>372</v>
      </c>
      <c r="C435" s="1527"/>
      <c r="D435" s="1527"/>
      <c r="E435" s="1527"/>
      <c r="F435" s="1527"/>
      <c r="G435" s="1527"/>
      <c r="H435" s="1527"/>
      <c r="I435" s="1527"/>
      <c r="J435" s="1527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6" t="s">
        <v>376</v>
      </c>
      <c r="C1038" s="1526"/>
      <c r="D1038" s="1526"/>
      <c r="E1038" s="1526"/>
      <c r="F1038" s="1526"/>
      <c r="G1038" s="1526"/>
      <c r="H1038" s="1526"/>
      <c r="I1038" s="1526"/>
      <c r="J1038" s="1526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6" t="s">
        <v>20</v>
      </c>
      <c r="C1115" s="1526"/>
      <c r="D1115" s="1526"/>
      <c r="E1115" s="1526"/>
      <c r="F1115" s="1526"/>
      <c r="G1115" s="1526"/>
      <c r="H1115" s="1526"/>
      <c r="I1115" s="1526"/>
      <c r="J1115" s="1526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6" t="s">
        <v>20</v>
      </c>
      <c r="C1139" s="1526"/>
      <c r="D1139" s="1526"/>
      <c r="E1139" s="1526"/>
      <c r="F1139" s="1526"/>
      <c r="G1139" s="1526"/>
      <c r="H1139" s="1526"/>
      <c r="I1139" s="1526"/>
      <c r="J1139" s="1526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6" t="s">
        <v>376</v>
      </c>
      <c r="C1158" s="1526"/>
      <c r="D1158" s="1526"/>
      <c r="E1158" s="1526"/>
      <c r="F1158" s="1526"/>
      <c r="G1158" s="1526"/>
      <c r="H1158" s="1526"/>
      <c r="I1158" s="1526"/>
      <c r="J1158" s="1526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6" t="s">
        <v>376</v>
      </c>
      <c r="C1214" s="1526"/>
      <c r="D1214" s="1526"/>
      <c r="E1214" s="1526"/>
      <c r="F1214" s="1526"/>
      <c r="G1214" s="1526"/>
      <c r="H1214" s="1526"/>
      <c r="I1214" s="1526"/>
      <c r="J1214" s="1526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6" t="s">
        <v>376</v>
      </c>
      <c r="C1245" s="1526"/>
      <c r="D1245" s="1526"/>
      <c r="E1245" s="1526"/>
      <c r="F1245" s="1526"/>
      <c r="G1245" s="1526"/>
      <c r="H1245" s="1526"/>
      <c r="I1245" s="1526"/>
      <c r="J1245" s="1526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6" t="s">
        <v>376</v>
      </c>
      <c r="C1397" s="1526"/>
      <c r="D1397" s="1526"/>
      <c r="E1397" s="1526"/>
      <c r="F1397" s="1526"/>
      <c r="G1397" s="1526"/>
      <c r="H1397" s="1526"/>
      <c r="I1397" s="1526"/>
      <c r="J1397" s="1526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6" t="s">
        <v>1237</v>
      </c>
      <c r="C1423" s="1526"/>
      <c r="D1423" s="1526"/>
      <c r="E1423" s="1526"/>
      <c r="F1423" s="1526"/>
      <c r="G1423" s="1526"/>
      <c r="H1423" s="1526"/>
      <c r="I1423" s="1526"/>
      <c r="J1423" s="1526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6" t="s">
        <v>376</v>
      </c>
      <c r="C1439" s="1526"/>
      <c r="D1439" s="1526"/>
      <c r="E1439" s="1526"/>
      <c r="F1439" s="1526"/>
      <c r="G1439" s="1526"/>
      <c r="H1439" s="1526"/>
      <c r="I1439" s="1526"/>
      <c r="J1439" s="1526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6" t="s">
        <v>376</v>
      </c>
      <c r="C1454" s="1526"/>
      <c r="D1454" s="1526"/>
      <c r="E1454" s="1526"/>
      <c r="F1454" s="1526"/>
      <c r="G1454" s="1526"/>
      <c r="H1454" s="1526"/>
      <c r="I1454" s="1526"/>
      <c r="J1454" s="1526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6" t="s">
        <v>376</v>
      </c>
      <c r="C1485" s="1526"/>
      <c r="D1485" s="1526"/>
      <c r="E1485" s="1526"/>
      <c r="F1485" s="1526"/>
      <c r="G1485" s="1526"/>
      <c r="H1485" s="1526"/>
      <c r="I1485" s="1526"/>
      <c r="J1485" s="1526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6" t="s">
        <v>376</v>
      </c>
      <c r="C1517" s="1526"/>
      <c r="D1517" s="1526"/>
      <c r="E1517" s="1526"/>
      <c r="F1517" s="1526"/>
      <c r="G1517" s="1526"/>
      <c r="H1517" s="1526"/>
      <c r="I1517" s="1526"/>
      <c r="J1517" s="1526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6" t="s">
        <v>376</v>
      </c>
      <c r="C1581" s="1526"/>
      <c r="D1581" s="1526"/>
      <c r="E1581" s="1526"/>
      <c r="F1581" s="1526"/>
      <c r="G1581" s="1526"/>
      <c r="H1581" s="1526"/>
      <c r="I1581" s="1526"/>
      <c r="J1581" s="1526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6" t="s">
        <v>376</v>
      </c>
      <c r="C1695" s="1526"/>
      <c r="D1695" s="1526"/>
      <c r="E1695" s="1526"/>
      <c r="F1695" s="1526"/>
      <c r="G1695" s="1526"/>
      <c r="H1695" s="1526"/>
      <c r="I1695" s="1526"/>
      <c r="J1695" s="1526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6" t="s">
        <v>376</v>
      </c>
      <c r="C1755" s="1526"/>
      <c r="D1755" s="1526"/>
      <c r="E1755" s="1526"/>
      <c r="F1755" s="1526"/>
      <c r="G1755" s="1526"/>
      <c r="H1755" s="1526"/>
      <c r="I1755" s="1526"/>
      <c r="J1755" s="1526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6" t="s">
        <v>376</v>
      </c>
      <c r="C1843" s="1526"/>
      <c r="D1843" s="1526"/>
      <c r="E1843" s="1526"/>
      <c r="F1843" s="1526"/>
      <c r="G1843" s="1526"/>
      <c r="H1843" s="1526"/>
      <c r="I1843" s="1526"/>
      <c r="J1843" s="1526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8" t="s">
        <v>376</v>
      </c>
      <c r="C1873" s="1528"/>
      <c r="D1873" s="1528"/>
      <c r="E1873" s="1528"/>
      <c r="F1873" s="1528"/>
      <c r="G1873" s="1528"/>
      <c r="H1873" s="1528"/>
      <c r="I1873" s="1528"/>
      <c r="J1873" s="1528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1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1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  <row r="3688" spans="1:10" ht="21">
      <c r="A3688" s="1398" t="s">
        <v>125</v>
      </c>
      <c r="B3688" s="1524" t="s">
        <v>5085</v>
      </c>
      <c r="C3688" s="1524"/>
      <c r="D3688" s="1524"/>
      <c r="E3688" s="1524"/>
      <c r="F3688" s="1524"/>
      <c r="G3688" s="1524"/>
      <c r="H3688" s="1524"/>
      <c r="I3688" s="1524"/>
      <c r="J3688" s="1524"/>
    </row>
    <row r="3689" spans="1:10" ht="18.75">
      <c r="A3689" s="1398" t="s">
        <v>212</v>
      </c>
      <c r="B3689" s="4" t="s">
        <v>1</v>
      </c>
      <c r="C3689" s="4" t="s">
        <v>2</v>
      </c>
      <c r="D3689" s="4" t="s">
        <v>3</v>
      </c>
      <c r="E3689" s="4" t="s">
        <v>4</v>
      </c>
      <c r="F3689" s="4" t="s">
        <v>36</v>
      </c>
      <c r="G3689" s="4" t="s">
        <v>5</v>
      </c>
      <c r="H3689" s="4" t="s">
        <v>6</v>
      </c>
      <c r="I3689" s="4" t="s">
        <v>7</v>
      </c>
      <c r="J3689" s="4"/>
    </row>
    <row r="3690" spans="1:10">
      <c r="B3690" s="1336">
        <v>46203</v>
      </c>
      <c r="C3690" s="1337" t="s">
        <v>5372</v>
      </c>
      <c r="D3690" s="1341">
        <v>8</v>
      </c>
      <c r="E3690" s="1341">
        <v>114</v>
      </c>
      <c r="F3690" s="735">
        <f>E3690*D3690</f>
        <v>912</v>
      </c>
      <c r="G3690" s="735">
        <v>2.5350000000000001</v>
      </c>
      <c r="H3690" s="735">
        <f>E3690*G3690</f>
        <v>288.99</v>
      </c>
      <c r="I3690" s="735">
        <f>H3690*D3690</f>
        <v>2311.92</v>
      </c>
      <c r="J3690" s="1066">
        <f>J3689+I3690</f>
        <v>2311.92</v>
      </c>
    </row>
    <row r="3691" spans="1:10">
      <c r="B3691" s="1334">
        <v>46203</v>
      </c>
      <c r="C3691" s="1335" t="s">
        <v>5373</v>
      </c>
      <c r="D3691" s="1340">
        <v>5</v>
      </c>
      <c r="E3691" s="1340">
        <v>114</v>
      </c>
      <c r="F3691" s="735">
        <f t="shared" ref="F3691:F3698" si="966">E3691*D3691</f>
        <v>570</v>
      </c>
      <c r="G3691" s="735">
        <v>2.5350000000000001</v>
      </c>
      <c r="H3691" s="735">
        <f t="shared" ref="H3691:H3698" si="967">E3691*G3691</f>
        <v>288.99</v>
      </c>
      <c r="I3691" s="735">
        <f t="shared" ref="I3691:I3698" si="968">H3691*D3691</f>
        <v>1444.95</v>
      </c>
      <c r="J3691" s="1066">
        <f t="shared" ref="J3691:J3698" si="969">J3690+I3691</f>
        <v>3756.87</v>
      </c>
    </row>
    <row r="3692" spans="1:10">
      <c r="B3692" s="1336">
        <v>46203</v>
      </c>
      <c r="C3692" s="1337" t="s">
        <v>5374</v>
      </c>
      <c r="D3692" s="1341">
        <v>8</v>
      </c>
      <c r="E3692" s="1341">
        <v>114</v>
      </c>
      <c r="F3692" s="735">
        <f t="shared" si="966"/>
        <v>912</v>
      </c>
      <c r="G3692" s="735">
        <v>2.5350000000000001</v>
      </c>
      <c r="H3692" s="735">
        <f t="shared" si="967"/>
        <v>288.99</v>
      </c>
      <c r="I3692" s="735">
        <f t="shared" si="968"/>
        <v>2311.92</v>
      </c>
      <c r="J3692" s="1066">
        <f t="shared" si="969"/>
        <v>6068.79</v>
      </c>
    </row>
    <row r="3693" spans="1:10">
      <c r="B3693" s="1334">
        <v>46203</v>
      </c>
      <c r="C3693" s="1335" t="s">
        <v>5375</v>
      </c>
      <c r="D3693" s="1340">
        <v>4</v>
      </c>
      <c r="E3693" s="1340">
        <v>114</v>
      </c>
      <c r="F3693" s="735">
        <f t="shared" si="966"/>
        <v>456</v>
      </c>
      <c r="G3693" s="735">
        <v>2.5350000000000001</v>
      </c>
      <c r="H3693" s="735">
        <f t="shared" si="967"/>
        <v>288.99</v>
      </c>
      <c r="I3693" s="735">
        <f t="shared" si="968"/>
        <v>1155.96</v>
      </c>
      <c r="J3693" s="1066">
        <f t="shared" si="969"/>
        <v>7224.75</v>
      </c>
    </row>
    <row r="3694" spans="1:10">
      <c r="B3694" s="1336">
        <v>46203</v>
      </c>
      <c r="C3694" s="1337" t="s">
        <v>5376</v>
      </c>
      <c r="D3694" s="1341">
        <v>3</v>
      </c>
      <c r="E3694" s="1341">
        <v>114</v>
      </c>
      <c r="F3694" s="735">
        <f t="shared" si="966"/>
        <v>342</v>
      </c>
      <c r="G3694" s="735">
        <v>2.5350000000000001</v>
      </c>
      <c r="H3694" s="735">
        <f t="shared" si="967"/>
        <v>288.99</v>
      </c>
      <c r="I3694" s="735">
        <f t="shared" si="968"/>
        <v>866.97</v>
      </c>
      <c r="J3694" s="1066">
        <f t="shared" si="969"/>
        <v>8091.72</v>
      </c>
    </row>
    <row r="3695" spans="1:10">
      <c r="B3695" s="1334">
        <v>46203</v>
      </c>
      <c r="C3695" s="1335" t="s">
        <v>5377</v>
      </c>
      <c r="D3695" s="1340">
        <v>2</v>
      </c>
      <c r="E3695" s="1340">
        <v>1897</v>
      </c>
      <c r="F3695" s="735">
        <f t="shared" si="966"/>
        <v>3794</v>
      </c>
      <c r="G3695" s="735">
        <v>2.5350000000000001</v>
      </c>
      <c r="H3695" s="735">
        <f t="shared" si="967"/>
        <v>4808.8950000000004</v>
      </c>
      <c r="I3695" s="735">
        <f t="shared" si="968"/>
        <v>9617.7900000000009</v>
      </c>
      <c r="J3695" s="1066">
        <f t="shared" si="969"/>
        <v>17709.510000000002</v>
      </c>
    </row>
    <row r="3696" spans="1:10">
      <c r="B3696" s="1336">
        <v>46203</v>
      </c>
      <c r="C3696" s="1337" t="s">
        <v>5378</v>
      </c>
      <c r="D3696" s="1341">
        <v>6</v>
      </c>
      <c r="E3696" s="1341">
        <v>114</v>
      </c>
      <c r="F3696" s="735">
        <f t="shared" si="966"/>
        <v>684</v>
      </c>
      <c r="G3696" s="735">
        <v>2.5350000000000001</v>
      </c>
      <c r="H3696" s="735">
        <f t="shared" si="967"/>
        <v>288.99</v>
      </c>
      <c r="I3696" s="735">
        <f t="shared" si="968"/>
        <v>1733.94</v>
      </c>
      <c r="J3696" s="1066">
        <f t="shared" si="969"/>
        <v>19443.45</v>
      </c>
    </row>
    <row r="3697" spans="1:10">
      <c r="B3697" s="1334">
        <v>46203</v>
      </c>
      <c r="C3697" s="1335" t="s">
        <v>5379</v>
      </c>
      <c r="D3697" s="1340">
        <v>4</v>
      </c>
      <c r="E3697" s="1340">
        <v>114</v>
      </c>
      <c r="F3697" s="735">
        <f t="shared" si="966"/>
        <v>456</v>
      </c>
      <c r="G3697" s="735">
        <v>2.5350000000000001</v>
      </c>
      <c r="H3697" s="735">
        <f t="shared" si="967"/>
        <v>288.99</v>
      </c>
      <c r="I3697" s="735">
        <f t="shared" si="968"/>
        <v>1155.96</v>
      </c>
      <c r="J3697" s="1066">
        <f t="shared" si="969"/>
        <v>20599.41</v>
      </c>
    </row>
    <row r="3698" spans="1:10">
      <c r="B3698" s="1336">
        <v>46203</v>
      </c>
      <c r="C3698" s="1337" t="s">
        <v>5380</v>
      </c>
      <c r="D3698" s="1341">
        <v>2</v>
      </c>
      <c r="E3698" s="1341">
        <v>114</v>
      </c>
      <c r="F3698" s="735">
        <f t="shared" si="966"/>
        <v>228</v>
      </c>
      <c r="G3698" s="735">
        <v>2.5350000000000001</v>
      </c>
      <c r="H3698" s="735">
        <f t="shared" si="967"/>
        <v>288.99</v>
      </c>
      <c r="I3698" s="735">
        <f t="shared" si="968"/>
        <v>577.98</v>
      </c>
      <c r="J3698" s="1066">
        <f t="shared" si="969"/>
        <v>21177.39</v>
      </c>
    </row>
    <row r="3699" spans="1:10">
      <c r="B3699" s="1334">
        <v>46203</v>
      </c>
      <c r="C3699" s="1335" t="s">
        <v>5381</v>
      </c>
      <c r="D3699" s="1340">
        <v>7</v>
      </c>
      <c r="E3699" s="1340">
        <v>114</v>
      </c>
      <c r="F3699" s="735">
        <f t="shared" ref="F3699:F3700" si="970">E3699*D3699</f>
        <v>798</v>
      </c>
      <c r="G3699" s="735">
        <v>2.5350000000000001</v>
      </c>
      <c r="H3699" s="735">
        <f t="shared" ref="H3699:H3700" si="971">E3699*G3699</f>
        <v>288.99</v>
      </c>
      <c r="I3699" s="735">
        <f t="shared" ref="I3699:I3700" si="972">H3699*D3699</f>
        <v>2022.93</v>
      </c>
      <c r="J3699" s="1066">
        <f t="shared" ref="J3699:J3700" si="973">J3698+I3699</f>
        <v>23200.32</v>
      </c>
    </row>
    <row r="3700" spans="1:10">
      <c r="B3700" s="384"/>
      <c r="C3700" s="384"/>
      <c r="D3700" s="384"/>
      <c r="E3700" s="384"/>
      <c r="F3700" s="384">
        <f t="shared" si="970"/>
        <v>0</v>
      </c>
      <c r="G3700" s="735"/>
      <c r="H3700" s="735">
        <f t="shared" si="971"/>
        <v>0</v>
      </c>
      <c r="I3700" s="735">
        <f t="shared" si="972"/>
        <v>0</v>
      </c>
      <c r="J3700" s="1066">
        <f t="shared" si="973"/>
        <v>23200.32</v>
      </c>
    </row>
    <row r="3706" spans="1:10" ht="21">
      <c r="B3706" s="1524" t="s">
        <v>5254</v>
      </c>
      <c r="C3706" s="1524"/>
      <c r="D3706" s="1524"/>
      <c r="E3706" s="1524"/>
      <c r="F3706" s="1524"/>
      <c r="G3706" s="1524"/>
      <c r="H3706" s="1524"/>
      <c r="I3706" s="1524"/>
      <c r="J3706" s="1524"/>
    </row>
    <row r="3707" spans="1:10" ht="18.75">
      <c r="A3707" s="1398" t="s">
        <v>212</v>
      </c>
      <c r="B3707" s="4" t="s">
        <v>1</v>
      </c>
      <c r="C3707" s="4" t="s">
        <v>2</v>
      </c>
      <c r="D3707" s="4" t="s">
        <v>3</v>
      </c>
      <c r="E3707" s="4" t="s">
        <v>4</v>
      </c>
      <c r="F3707" s="4" t="s">
        <v>36</v>
      </c>
      <c r="G3707" s="4" t="s">
        <v>5</v>
      </c>
      <c r="H3707" s="4" t="s">
        <v>6</v>
      </c>
      <c r="I3707" s="4" t="s">
        <v>7</v>
      </c>
      <c r="J3707" s="4"/>
    </row>
    <row r="3708" spans="1:10">
      <c r="B3708" s="1387">
        <v>46178</v>
      </c>
      <c r="C3708" s="1337" t="s">
        <v>5384</v>
      </c>
      <c r="D3708" s="1341">
        <v>3</v>
      </c>
      <c r="E3708" s="1341">
        <v>1897</v>
      </c>
      <c r="F3708" s="735">
        <f>E3708*D3708</f>
        <v>5691</v>
      </c>
      <c r="G3708" s="735">
        <v>2.67</v>
      </c>
      <c r="H3708" s="735">
        <f>E3708*G3708</f>
        <v>5064.99</v>
      </c>
      <c r="I3708" s="735">
        <f>H3708*D3708</f>
        <v>15194.97</v>
      </c>
      <c r="J3708" s="1066">
        <f>J3707+I3708</f>
        <v>15194.97</v>
      </c>
    </row>
    <row r="3709" spans="1:10">
      <c r="B3709" s="1541">
        <v>46194</v>
      </c>
      <c r="C3709" s="1385" t="s">
        <v>5388</v>
      </c>
      <c r="D3709" s="1385">
        <v>2</v>
      </c>
      <c r="E3709" s="1385">
        <v>112.1</v>
      </c>
      <c r="F3709" s="735">
        <f t="shared" ref="F3709:F3716" si="974">E3709*D3709</f>
        <v>224.2</v>
      </c>
      <c r="G3709" s="735">
        <v>2.67</v>
      </c>
      <c r="H3709" s="735">
        <f t="shared" ref="H3709:H3716" si="975">E3709*G3709</f>
        <v>299.30699999999996</v>
      </c>
      <c r="I3709" s="735">
        <f t="shared" ref="I3709:I3716" si="976">H3709*D3709</f>
        <v>598.61399999999992</v>
      </c>
      <c r="J3709" s="1066">
        <f t="shared" ref="J3709:J3716" si="977">J3708+I3709</f>
        <v>15793.583999999999</v>
      </c>
    </row>
    <row r="3710" spans="1:10">
      <c r="B3710" s="1386">
        <v>46195</v>
      </c>
      <c r="C3710" s="1335" t="s">
        <v>5386</v>
      </c>
      <c r="D3710" s="1340">
        <v>2</v>
      </c>
      <c r="E3710" s="1340">
        <v>1897</v>
      </c>
      <c r="F3710" s="735">
        <f t="shared" si="974"/>
        <v>3794</v>
      </c>
      <c r="G3710" s="735">
        <v>2.67</v>
      </c>
      <c r="H3710" s="735">
        <f t="shared" si="975"/>
        <v>5064.99</v>
      </c>
      <c r="I3710" s="735">
        <f t="shared" si="976"/>
        <v>10129.98</v>
      </c>
      <c r="J3710" s="1066">
        <f t="shared" si="977"/>
        <v>25923.563999999998</v>
      </c>
    </row>
    <row r="3711" spans="1:10">
      <c r="B3711" s="1387">
        <v>46195</v>
      </c>
      <c r="C3711" s="1337" t="s">
        <v>5387</v>
      </c>
      <c r="D3711" s="1341">
        <v>1</v>
      </c>
      <c r="E3711" s="1341">
        <v>118</v>
      </c>
      <c r="F3711" s="735">
        <f t="shared" si="974"/>
        <v>118</v>
      </c>
      <c r="G3711" s="735">
        <v>2.67</v>
      </c>
      <c r="H3711" s="735">
        <f t="shared" si="975"/>
        <v>315.06</v>
      </c>
      <c r="I3711" s="735">
        <f t="shared" si="976"/>
        <v>315.06</v>
      </c>
      <c r="J3711" s="1066">
        <f t="shared" si="977"/>
        <v>26238.624</v>
      </c>
    </row>
    <row r="3712" spans="1:10">
      <c r="B3712" s="1387">
        <v>46197</v>
      </c>
      <c r="C3712" s="1337" t="s">
        <v>5383</v>
      </c>
      <c r="D3712" s="1341">
        <v>2</v>
      </c>
      <c r="E3712" s="1341">
        <v>1897</v>
      </c>
      <c r="F3712" s="735">
        <f t="shared" si="974"/>
        <v>3794</v>
      </c>
      <c r="G3712" s="735">
        <v>2.67</v>
      </c>
      <c r="H3712" s="735">
        <f t="shared" si="975"/>
        <v>5064.99</v>
      </c>
      <c r="I3712" s="735">
        <f t="shared" si="976"/>
        <v>10129.98</v>
      </c>
      <c r="J3712" s="1066">
        <f t="shared" si="977"/>
        <v>36368.603999999999</v>
      </c>
    </row>
    <row r="3713" spans="2:10">
      <c r="B3713" s="1386">
        <v>46197</v>
      </c>
      <c r="C3713" s="1335" t="s">
        <v>5385</v>
      </c>
      <c r="D3713" s="1340">
        <v>2</v>
      </c>
      <c r="E3713" s="1340">
        <v>118</v>
      </c>
      <c r="F3713" s="735">
        <f t="shared" si="974"/>
        <v>236</v>
      </c>
      <c r="G3713" s="735">
        <v>2.67</v>
      </c>
      <c r="H3713" s="735">
        <f t="shared" si="975"/>
        <v>315.06</v>
      </c>
      <c r="I3713" s="735">
        <f t="shared" si="976"/>
        <v>630.12</v>
      </c>
      <c r="J3713" s="1066">
        <f t="shared" si="977"/>
        <v>36998.724000000002</v>
      </c>
    </row>
    <row r="3714" spans="2:10">
      <c r="B3714" s="1387">
        <v>46197</v>
      </c>
      <c r="C3714" s="1337" t="s">
        <v>5383</v>
      </c>
      <c r="D3714" s="1341">
        <v>2</v>
      </c>
      <c r="E3714" s="1341">
        <v>2000</v>
      </c>
      <c r="F3714" s="735">
        <f t="shared" si="974"/>
        <v>4000</v>
      </c>
      <c r="G3714" s="735">
        <v>2.67</v>
      </c>
      <c r="H3714" s="735">
        <f t="shared" si="975"/>
        <v>5340</v>
      </c>
      <c r="I3714" s="735">
        <f t="shared" si="976"/>
        <v>10680</v>
      </c>
      <c r="J3714" s="1066">
        <f t="shared" si="977"/>
        <v>47678.724000000002</v>
      </c>
    </row>
    <row r="3715" spans="2:10">
      <c r="B3715" s="1386">
        <v>46197</v>
      </c>
      <c r="C3715" s="1335" t="s">
        <v>5383</v>
      </c>
      <c r="D3715" s="1340">
        <v>2</v>
      </c>
      <c r="E3715" s="1340">
        <v>1897</v>
      </c>
      <c r="F3715" s="735">
        <f t="shared" si="974"/>
        <v>3794</v>
      </c>
      <c r="G3715" s="735">
        <v>2.67</v>
      </c>
      <c r="H3715" s="735">
        <f t="shared" si="975"/>
        <v>5064.99</v>
      </c>
      <c r="I3715" s="735">
        <f t="shared" si="976"/>
        <v>10129.98</v>
      </c>
      <c r="J3715" s="1066">
        <f t="shared" si="977"/>
        <v>57808.703999999998</v>
      </c>
    </row>
    <row r="3716" spans="2:10">
      <c r="B3716" s="1387">
        <v>46197</v>
      </c>
      <c r="C3716" s="1337" t="s">
        <v>5383</v>
      </c>
      <c r="D3716" s="1341">
        <v>2</v>
      </c>
      <c r="E3716" s="1341">
        <v>2000</v>
      </c>
      <c r="F3716" s="735">
        <f t="shared" si="974"/>
        <v>4000</v>
      </c>
      <c r="G3716" s="735">
        <v>2.67</v>
      </c>
      <c r="H3716" s="735">
        <f t="shared" si="975"/>
        <v>5340</v>
      </c>
      <c r="I3716" s="735">
        <f t="shared" si="976"/>
        <v>10680</v>
      </c>
      <c r="J3716" s="1066">
        <f t="shared" si="977"/>
        <v>68488.703999999998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7">
    <mergeCell ref="B3706:J3706"/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695:J1695"/>
    <mergeCell ref="B1554:J1554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3688:J3688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zoomScale="115" zoomScaleNormal="115" workbookViewId="0">
      <pane ySplit="1" topLeftCell="A7698" activePane="bottomLeft" state="frozen"/>
      <selection activeCell="E142" sqref="E142"/>
      <selection pane="bottomLeft" activeCell="C7713" sqref="C7713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7696" spans="1:5">
      <c r="A7696" s="272">
        <v>46203</v>
      </c>
      <c r="B7696" s="139" t="s">
        <v>4800</v>
      </c>
      <c r="C7696" s="106" t="s">
        <v>5352</v>
      </c>
      <c r="D7696" s="106">
        <v>8</v>
      </c>
      <c r="E7696" s="94" t="s">
        <v>125</v>
      </c>
    </row>
    <row r="7697" spans="1:5">
      <c r="A7697" s="272">
        <v>46203</v>
      </c>
      <c r="B7697" s="139" t="s">
        <v>4800</v>
      </c>
      <c r="C7697" s="106" t="s">
        <v>5352</v>
      </c>
      <c r="D7697" s="106">
        <v>5</v>
      </c>
      <c r="E7697" s="94" t="s">
        <v>125</v>
      </c>
    </row>
    <row r="7698" spans="1:5">
      <c r="A7698" s="272">
        <v>46203</v>
      </c>
      <c r="B7698" s="139" t="s">
        <v>4800</v>
      </c>
      <c r="C7698" s="106" t="s">
        <v>5352</v>
      </c>
      <c r="D7698" s="106">
        <v>8</v>
      </c>
      <c r="E7698" s="94" t="s">
        <v>125</v>
      </c>
    </row>
    <row r="7699" spans="1:5">
      <c r="A7699" s="272">
        <v>46203</v>
      </c>
      <c r="B7699" s="139" t="s">
        <v>4800</v>
      </c>
      <c r="C7699" s="106" t="s">
        <v>5352</v>
      </c>
      <c r="D7699" s="106">
        <v>4</v>
      </c>
      <c r="E7699" s="94" t="s">
        <v>125</v>
      </c>
    </row>
    <row r="7700" spans="1:5">
      <c r="A7700" s="272">
        <v>46203</v>
      </c>
      <c r="B7700" s="139" t="s">
        <v>4800</v>
      </c>
      <c r="C7700" s="106" t="s">
        <v>5352</v>
      </c>
      <c r="D7700" s="106">
        <v>3</v>
      </c>
      <c r="E7700" s="94" t="s">
        <v>125</v>
      </c>
    </row>
    <row r="7701" spans="1:5">
      <c r="A7701" s="272">
        <v>46203</v>
      </c>
      <c r="B7701" s="233" t="s">
        <v>1716</v>
      </c>
      <c r="C7701" s="106" t="s">
        <v>5352</v>
      </c>
      <c r="D7701" s="106">
        <v>2</v>
      </c>
      <c r="E7701" s="94" t="s">
        <v>125</v>
      </c>
    </row>
    <row r="7702" spans="1:5">
      <c r="A7702" s="272">
        <v>46203</v>
      </c>
      <c r="B7702" s="139" t="s">
        <v>4800</v>
      </c>
      <c r="C7702" s="106" t="s">
        <v>5352</v>
      </c>
      <c r="D7702" s="106">
        <v>6</v>
      </c>
      <c r="E7702" s="94" t="s">
        <v>125</v>
      </c>
    </row>
    <row r="7703" spans="1:5">
      <c r="A7703" s="272">
        <v>46203</v>
      </c>
      <c r="B7703" s="139" t="s">
        <v>4800</v>
      </c>
      <c r="C7703" s="106" t="s">
        <v>5352</v>
      </c>
      <c r="D7703" s="106">
        <v>4</v>
      </c>
      <c r="E7703" s="94" t="s">
        <v>125</v>
      </c>
    </row>
    <row r="7704" spans="1:5">
      <c r="A7704" s="272">
        <v>46203</v>
      </c>
      <c r="B7704" s="139" t="s">
        <v>4800</v>
      </c>
      <c r="C7704" s="106" t="s">
        <v>5352</v>
      </c>
      <c r="D7704" s="106">
        <v>2</v>
      </c>
      <c r="E7704" s="94" t="s">
        <v>125</v>
      </c>
    </row>
    <row r="7705" spans="1:5">
      <c r="A7705" s="272">
        <v>46203</v>
      </c>
      <c r="B7705" s="139" t="s">
        <v>4800</v>
      </c>
      <c r="C7705" s="106" t="s">
        <v>5352</v>
      </c>
      <c r="D7705" s="106">
        <v>7</v>
      </c>
      <c r="E7705" s="94" t="s">
        <v>125</v>
      </c>
    </row>
    <row r="7707" spans="1:5">
      <c r="A7707" s="265">
        <v>46204</v>
      </c>
      <c r="B7707" s="343" t="s">
        <v>1246</v>
      </c>
      <c r="C7707" s="43" t="s">
        <v>5382</v>
      </c>
      <c r="D7707" s="43">
        <v>-1</v>
      </c>
      <c r="E7707" s="1064" t="s">
        <v>125</v>
      </c>
    </row>
    <row r="7708" spans="1:5">
      <c r="A7708" s="265">
        <v>46204</v>
      </c>
      <c r="B7708" s="343" t="s">
        <v>1246</v>
      </c>
      <c r="C7708" s="43" t="s">
        <v>3826</v>
      </c>
      <c r="D7708" s="43">
        <v>-1</v>
      </c>
      <c r="E7708" s="1064" t="s">
        <v>125</v>
      </c>
    </row>
    <row r="7710" spans="1:5">
      <c r="A7710" s="265">
        <v>46205</v>
      </c>
      <c r="B7710" s="343" t="s">
        <v>1326</v>
      </c>
      <c r="C7710" s="43" t="s">
        <v>5382</v>
      </c>
      <c r="D7710" s="43">
        <v>-1</v>
      </c>
      <c r="E7710" s="106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303" activePane="bottomLeft" state="frozen"/>
      <selection activeCell="B1527" sqref="B1527"/>
      <selection pane="bottomLeft" activeCell="E327" sqref="E327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1291</v>
      </c>
      <c r="E144" s="79">
        <f t="shared" si="7"/>
        <v>44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46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81</v>
      </c>
      <c r="E167" s="79">
        <f t="shared" si="10"/>
        <v>23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23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186</v>
      </c>
      <c r="D222" s="37">
        <f>SUMIFS(Stock_Transactions!D:D, Stock_Transactions!B:B, B222, Stock_Transactions!D:D, "&lt;0") * -1</f>
        <v>137</v>
      </c>
      <c r="E222" s="79">
        <f t="shared" si="10"/>
        <v>49</v>
      </c>
      <c r="F222" s="48">
        <f t="shared" si="11"/>
        <v>35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545</v>
      </c>
      <c r="D325" s="37">
        <f>SUMIFS(Stock_Transactions!D:D, Stock_Transactions!B:B, B325, Stock_Transactions!D:D, "&lt;0") * -1</f>
        <v>136</v>
      </c>
      <c r="E325" s="79">
        <f t="shared" si="41"/>
        <v>409</v>
      </c>
      <c r="F325" s="48">
        <f t="shared" si="42"/>
        <v>106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0" zoomScale="70" zoomScaleNormal="70" workbookViewId="0">
      <selection activeCell="G1381" sqref="G1381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336">
        <v>46203</v>
      </c>
      <c r="C1364" s="1337" t="s">
        <v>5372</v>
      </c>
      <c r="D1364" s="1341">
        <v>8</v>
      </c>
      <c r="E1364" s="1341">
        <v>114</v>
      </c>
      <c r="F1364" s="1409">
        <f t="shared" si="136"/>
        <v>912</v>
      </c>
      <c r="G1364" s="66">
        <f t="shared" si="137"/>
        <v>82.909090909090907</v>
      </c>
      <c r="H1364" s="626">
        <v>2.5350000000000001</v>
      </c>
    </row>
    <row r="1365" spans="2:8">
      <c r="B1365" s="1334">
        <v>46203</v>
      </c>
      <c r="C1365" s="1335" t="s">
        <v>5373</v>
      </c>
      <c r="D1365" s="1340">
        <v>5</v>
      </c>
      <c r="E1365" s="1340">
        <v>114</v>
      </c>
      <c r="F1365" s="1409">
        <f t="shared" si="136"/>
        <v>570</v>
      </c>
      <c r="G1365" s="66">
        <f t="shared" si="137"/>
        <v>51.81818181818182</v>
      </c>
      <c r="H1365" s="626">
        <v>2.5350000000000001</v>
      </c>
    </row>
    <row r="1366" spans="2:8">
      <c r="B1366" s="1336">
        <v>46203</v>
      </c>
      <c r="C1366" s="1337" t="s">
        <v>5374</v>
      </c>
      <c r="D1366" s="1341">
        <v>8</v>
      </c>
      <c r="E1366" s="1341">
        <v>114</v>
      </c>
      <c r="F1366" s="1409">
        <f t="shared" si="136"/>
        <v>912</v>
      </c>
      <c r="G1366" s="66">
        <f t="shared" si="137"/>
        <v>82.909090909090907</v>
      </c>
      <c r="H1366" s="626">
        <v>2.5350000000000001</v>
      </c>
    </row>
    <row r="1367" spans="2:8">
      <c r="B1367" s="1334">
        <v>46203</v>
      </c>
      <c r="C1367" s="1335" t="s">
        <v>5375</v>
      </c>
      <c r="D1367" s="1340">
        <v>4</v>
      </c>
      <c r="E1367" s="1340">
        <v>114</v>
      </c>
      <c r="F1367" s="1409">
        <f t="shared" si="136"/>
        <v>456</v>
      </c>
      <c r="G1367" s="66">
        <f t="shared" si="137"/>
        <v>41.454545454545453</v>
      </c>
      <c r="H1367" s="626">
        <v>2.5350000000000001</v>
      </c>
    </row>
    <row r="1368" spans="2:8">
      <c r="B1368" s="1336">
        <v>46203</v>
      </c>
      <c r="C1368" s="1337" t="s">
        <v>5376</v>
      </c>
      <c r="D1368" s="1341">
        <v>3</v>
      </c>
      <c r="E1368" s="1341">
        <v>114</v>
      </c>
      <c r="F1368" s="1409">
        <f t="shared" si="136"/>
        <v>342</v>
      </c>
      <c r="G1368" s="66">
        <f t="shared" si="137"/>
        <v>31.09090909090909</v>
      </c>
      <c r="H1368" s="626">
        <v>2.5350000000000001</v>
      </c>
    </row>
    <row r="1369" spans="2:8">
      <c r="B1369" s="1334">
        <v>46203</v>
      </c>
      <c r="C1369" s="1335" t="s">
        <v>5377</v>
      </c>
      <c r="D1369" s="1340">
        <v>2</v>
      </c>
      <c r="E1369" s="1340">
        <v>1897</v>
      </c>
      <c r="F1369" s="1409">
        <f t="shared" si="136"/>
        <v>3794</v>
      </c>
      <c r="G1369" s="66">
        <f t="shared" si="137"/>
        <v>344.90909090909093</v>
      </c>
      <c r="H1369" s="626">
        <v>2.5350000000000001</v>
      </c>
    </row>
    <row r="1370" spans="2:8">
      <c r="B1370" s="1336">
        <v>46203</v>
      </c>
      <c r="C1370" s="1337" t="s">
        <v>5378</v>
      </c>
      <c r="D1370" s="1341">
        <v>6</v>
      </c>
      <c r="E1370" s="1341">
        <v>114</v>
      </c>
      <c r="F1370" s="1409">
        <f t="shared" si="136"/>
        <v>684</v>
      </c>
      <c r="G1370" s="66">
        <f t="shared" si="137"/>
        <v>62.18181818181818</v>
      </c>
      <c r="H1370" s="626">
        <v>2.5350000000000001</v>
      </c>
    </row>
    <row r="1371" spans="2:8">
      <c r="B1371" s="1334">
        <v>46203</v>
      </c>
      <c r="C1371" s="1335" t="s">
        <v>5379</v>
      </c>
      <c r="D1371" s="1340">
        <v>4</v>
      </c>
      <c r="E1371" s="1340">
        <v>114</v>
      </c>
      <c r="F1371" s="1409">
        <f t="shared" si="136"/>
        <v>456</v>
      </c>
      <c r="G1371" s="66">
        <f t="shared" si="137"/>
        <v>41.454545454545453</v>
      </c>
      <c r="H1371" s="626">
        <v>2.5350000000000001</v>
      </c>
    </row>
    <row r="1372" spans="2:8">
      <c r="B1372" s="1336">
        <v>46203</v>
      </c>
      <c r="C1372" s="1337" t="s">
        <v>5380</v>
      </c>
      <c r="D1372" s="1341">
        <v>2</v>
      </c>
      <c r="E1372" s="1341">
        <v>114</v>
      </c>
      <c r="F1372" s="1409">
        <f t="shared" si="136"/>
        <v>228</v>
      </c>
      <c r="G1372" s="66">
        <f t="shared" si="137"/>
        <v>20.727272727272727</v>
      </c>
      <c r="H1372" s="626">
        <v>2.5350000000000001</v>
      </c>
    </row>
    <row r="1373" spans="2:8">
      <c r="B1373" s="1334">
        <v>46203</v>
      </c>
      <c r="C1373" s="1335" t="s">
        <v>5381</v>
      </c>
      <c r="D1373" s="1340">
        <v>7</v>
      </c>
      <c r="E1373" s="1340">
        <v>114</v>
      </c>
      <c r="F1373" s="1409">
        <f t="shared" si="136"/>
        <v>798</v>
      </c>
      <c r="G1373" s="66">
        <f t="shared" si="137"/>
        <v>72.545454545454547</v>
      </c>
      <c r="H1373" s="626">
        <v>2.5350000000000001</v>
      </c>
    </row>
    <row r="1374" spans="2:8">
      <c r="B1374" s="1387">
        <v>46178</v>
      </c>
      <c r="C1374" s="1337" t="s">
        <v>5384</v>
      </c>
      <c r="D1374" s="1341">
        <v>3</v>
      </c>
      <c r="E1374" s="1341">
        <v>1897</v>
      </c>
      <c r="F1374" s="1409">
        <f t="shared" si="136"/>
        <v>5691</v>
      </c>
      <c r="G1374" s="66">
        <f t="shared" si="137"/>
        <v>517.36363636363637</v>
      </c>
      <c r="H1374" s="626">
        <v>2.67</v>
      </c>
    </row>
    <row r="1375" spans="2:8">
      <c r="B1375" s="1541">
        <v>46194</v>
      </c>
      <c r="C1375" s="1385" t="s">
        <v>5388</v>
      </c>
      <c r="D1375" s="1385">
        <v>2</v>
      </c>
      <c r="E1375" s="1385">
        <v>112.1</v>
      </c>
      <c r="F1375" s="1409">
        <f t="shared" si="136"/>
        <v>224.2</v>
      </c>
      <c r="G1375" s="66">
        <f t="shared" si="137"/>
        <v>20.381818181818179</v>
      </c>
      <c r="H1375" s="626">
        <v>2.67</v>
      </c>
    </row>
    <row r="1376" spans="2:8">
      <c r="B1376" s="1386">
        <v>46195</v>
      </c>
      <c r="C1376" s="1335" t="s">
        <v>5386</v>
      </c>
      <c r="D1376" s="1340">
        <v>2</v>
      </c>
      <c r="E1376" s="1340">
        <v>1897</v>
      </c>
      <c r="F1376" s="1409">
        <f t="shared" si="136"/>
        <v>3794</v>
      </c>
      <c r="G1376" s="66">
        <f t="shared" si="137"/>
        <v>344.90909090909093</v>
      </c>
      <c r="H1376" s="626">
        <v>2.67</v>
      </c>
    </row>
    <row r="1377" spans="2:8">
      <c r="B1377" s="1387">
        <v>46195</v>
      </c>
      <c r="C1377" s="1337" t="s">
        <v>5387</v>
      </c>
      <c r="D1377" s="1341">
        <v>1</v>
      </c>
      <c r="E1377" s="1341">
        <v>118</v>
      </c>
      <c r="F1377" s="1409">
        <f t="shared" si="136"/>
        <v>118</v>
      </c>
      <c r="G1377" s="66">
        <f t="shared" si="137"/>
        <v>10.727272727272727</v>
      </c>
      <c r="H1377" s="626">
        <v>2.67</v>
      </c>
    </row>
    <row r="1378" spans="2:8">
      <c r="B1378" s="1387">
        <v>46197</v>
      </c>
      <c r="C1378" s="1337" t="s">
        <v>5383</v>
      </c>
      <c r="D1378" s="1341">
        <v>2</v>
      </c>
      <c r="E1378" s="1341">
        <v>1897</v>
      </c>
      <c r="F1378" s="1409">
        <f t="shared" si="136"/>
        <v>3794</v>
      </c>
      <c r="G1378" s="66">
        <f t="shared" si="137"/>
        <v>344.90909090909093</v>
      </c>
      <c r="H1378" s="626">
        <v>2.67</v>
      </c>
    </row>
    <row r="1379" spans="2:8">
      <c r="B1379" s="1386">
        <v>46197</v>
      </c>
      <c r="C1379" s="1335" t="s">
        <v>5385</v>
      </c>
      <c r="D1379" s="1340">
        <v>2</v>
      </c>
      <c r="E1379" s="1340">
        <v>118</v>
      </c>
      <c r="F1379" s="1409">
        <f t="shared" si="136"/>
        <v>236</v>
      </c>
      <c r="G1379" s="66">
        <f t="shared" si="137"/>
        <v>21.454545454545453</v>
      </c>
      <c r="H1379" s="626">
        <v>2.67</v>
      </c>
    </row>
    <row r="1380" spans="2:8">
      <c r="B1380" s="1387">
        <v>46197</v>
      </c>
      <c r="C1380" s="1337" t="s">
        <v>5383</v>
      </c>
      <c r="D1380" s="1341">
        <v>2</v>
      </c>
      <c r="E1380" s="1341">
        <v>2000</v>
      </c>
      <c r="F1380" s="1409">
        <f t="shared" si="136"/>
        <v>4000</v>
      </c>
      <c r="G1380" s="66">
        <f t="shared" si="137"/>
        <v>363.63636363636363</v>
      </c>
      <c r="H1380" s="626">
        <v>2.67</v>
      </c>
    </row>
    <row r="1381" spans="2:8">
      <c r="B1381" s="1386">
        <v>46197</v>
      </c>
      <c r="C1381" s="1335" t="s">
        <v>5383</v>
      </c>
      <c r="D1381" s="1340">
        <v>2</v>
      </c>
      <c r="E1381" s="1340">
        <v>1897</v>
      </c>
      <c r="F1381" s="1409">
        <f t="shared" si="136"/>
        <v>3794</v>
      </c>
      <c r="G1381" s="66">
        <f t="shared" si="137"/>
        <v>344.90909090909093</v>
      </c>
      <c r="H1381" s="626">
        <v>2.67</v>
      </c>
    </row>
    <row r="1382" spans="2:8">
      <c r="B1382" s="1387">
        <v>46197</v>
      </c>
      <c r="C1382" s="1337" t="s">
        <v>5383</v>
      </c>
      <c r="D1382" s="1341">
        <v>2</v>
      </c>
      <c r="E1382" s="1341">
        <v>2000</v>
      </c>
      <c r="F1382" s="1409">
        <f t="shared" si="136"/>
        <v>4000</v>
      </c>
      <c r="G1382" s="66">
        <f t="shared" si="137"/>
        <v>363.63636363636363</v>
      </c>
      <c r="H1382" s="626">
        <v>2.67</v>
      </c>
    </row>
    <row r="1383" spans="2:8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8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8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8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8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8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8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8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8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8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503217.13636363711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489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5" t="s">
        <v>1</v>
      </c>
      <c r="J1044" s="1475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5" t="s">
        <v>2416</v>
      </c>
      <c r="J1045" s="1475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5" t="s">
        <v>2896</v>
      </c>
      <c r="J1046" s="1475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3" t="s">
        <v>1</v>
      </c>
      <c r="L1245" s="1413"/>
      <c r="M1245" s="809" t="s">
        <v>4763</v>
      </c>
      <c r="N1245" s="1275" t="s">
        <v>4764</v>
      </c>
      <c r="O1245" s="76"/>
    </row>
    <row r="1246" spans="11:16">
      <c r="K1246" s="1413" t="s">
        <v>2416</v>
      </c>
      <c r="L1246" s="1413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2026-07-02T12:52:43Z</dcterms:modified>
  <cp:category/>
  <cp:contentStatus/>
</cp:coreProperties>
</file>