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MyWork\Game_theory_rabies\"/>
    </mc:Choice>
  </mc:AlternateContent>
  <bookViews>
    <workbookView xWindow="0" yWindow="0" windowWidth="31080" windowHeight="15840"/>
  </bookViews>
  <sheets>
    <sheet name="InputTable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9" i="1" l="1"/>
  <c r="N49" i="1"/>
  <c r="M49" i="1"/>
  <c r="O48" i="1"/>
  <c r="N48" i="1"/>
  <c r="M48" i="1"/>
  <c r="O47" i="1"/>
  <c r="N47" i="1"/>
  <c r="M47" i="1"/>
  <c r="O46" i="1"/>
  <c r="N46" i="1"/>
  <c r="M46" i="1"/>
  <c r="O45" i="1"/>
  <c r="N45" i="1"/>
  <c r="M45" i="1"/>
  <c r="O44" i="1"/>
  <c r="N44" i="1"/>
  <c r="M44" i="1"/>
  <c r="O43" i="1"/>
  <c r="N43" i="1"/>
  <c r="M43" i="1"/>
  <c r="O42" i="1"/>
  <c r="N42" i="1"/>
  <c r="M42" i="1"/>
  <c r="O41" i="1"/>
  <c r="N41" i="1"/>
  <c r="M41" i="1"/>
  <c r="O40" i="1"/>
  <c r="N40" i="1"/>
  <c r="M40" i="1"/>
  <c r="O39" i="1"/>
  <c r="N39" i="1"/>
  <c r="M39" i="1"/>
  <c r="O38" i="1"/>
  <c r="N38" i="1"/>
  <c r="M38" i="1"/>
  <c r="O37" i="1"/>
  <c r="N37" i="1"/>
  <c r="M37" i="1"/>
  <c r="O36" i="1"/>
  <c r="N36" i="1"/>
  <c r="M36" i="1"/>
  <c r="O35" i="1"/>
  <c r="N35" i="1"/>
  <c r="M35" i="1"/>
  <c r="O34" i="1"/>
  <c r="N34" i="1"/>
  <c r="M34" i="1"/>
  <c r="O33" i="1"/>
  <c r="N33" i="1"/>
  <c r="M33" i="1"/>
  <c r="O32" i="1"/>
  <c r="N32" i="1"/>
  <c r="M32" i="1"/>
  <c r="O31" i="1"/>
  <c r="N31" i="1"/>
  <c r="M31" i="1"/>
  <c r="O30" i="1"/>
  <c r="N30" i="1"/>
  <c r="M30" i="1"/>
  <c r="O29" i="1"/>
  <c r="N29" i="1"/>
  <c r="M29" i="1"/>
  <c r="O28" i="1"/>
  <c r="N28" i="1"/>
  <c r="M28" i="1"/>
  <c r="O27" i="1"/>
  <c r="N27" i="1"/>
  <c r="M27" i="1"/>
  <c r="O26" i="1"/>
  <c r="N26" i="1"/>
  <c r="M26" i="1"/>
  <c r="O25" i="1"/>
  <c r="N25" i="1"/>
  <c r="M25" i="1"/>
  <c r="O24" i="1"/>
  <c r="N24" i="1"/>
  <c r="M24" i="1"/>
  <c r="O23" i="1"/>
  <c r="N23" i="1"/>
  <c r="M23" i="1"/>
  <c r="O22" i="1"/>
  <c r="N22" i="1"/>
  <c r="M22" i="1"/>
  <c r="O21" i="1"/>
  <c r="N21" i="1"/>
  <c r="M21" i="1"/>
  <c r="O20" i="1"/>
  <c r="N20" i="1"/>
  <c r="M20" i="1"/>
  <c r="O19" i="1"/>
  <c r="N19" i="1"/>
  <c r="M19" i="1"/>
  <c r="O18" i="1"/>
  <c r="N18" i="1"/>
  <c r="M18" i="1"/>
  <c r="O17" i="1"/>
  <c r="N17" i="1"/>
  <c r="M17" i="1"/>
  <c r="O16" i="1"/>
  <c r="N16" i="1"/>
  <c r="M16" i="1"/>
  <c r="O15" i="1"/>
  <c r="N15" i="1"/>
  <c r="M15" i="1"/>
  <c r="O14" i="1"/>
  <c r="N14" i="1"/>
  <c r="M14" i="1"/>
  <c r="O13" i="1"/>
  <c r="N13" i="1"/>
  <c r="M13" i="1"/>
  <c r="O12" i="1"/>
  <c r="N12" i="1"/>
  <c r="M12" i="1"/>
  <c r="O11" i="1"/>
  <c r="N11" i="1"/>
  <c r="M11" i="1"/>
  <c r="O10" i="1"/>
  <c r="N10" i="1"/>
  <c r="M10" i="1"/>
  <c r="O9" i="1"/>
  <c r="N9" i="1"/>
  <c r="M9" i="1"/>
  <c r="O8" i="1"/>
  <c r="N8" i="1"/>
  <c r="M8" i="1"/>
  <c r="O7" i="1"/>
  <c r="N7" i="1"/>
  <c r="M7" i="1"/>
  <c r="O6" i="1"/>
  <c r="N6" i="1"/>
  <c r="M6" i="1"/>
  <c r="O5" i="1"/>
  <c r="N5" i="1"/>
  <c r="M5" i="1"/>
  <c r="O4" i="1"/>
  <c r="N4" i="1"/>
  <c r="M4" i="1"/>
  <c r="O3" i="1"/>
  <c r="N3" i="1"/>
  <c r="M3" i="1"/>
  <c r="O2" i="1"/>
  <c r="N2" i="1"/>
  <c r="M2" i="1"/>
</calcChain>
</file>

<file path=xl/sharedStrings.xml><?xml version="1.0" encoding="utf-8"?>
<sst xmlns="http://schemas.openxmlformats.org/spreadsheetml/2006/main" count="115" uniqueCount="115">
  <si>
    <t>DZA</t>
  </si>
  <si>
    <t>Algeria</t>
  </si>
  <si>
    <t>AGO</t>
  </si>
  <si>
    <t>Angola</t>
  </si>
  <si>
    <t>BEN</t>
  </si>
  <si>
    <t>Benin</t>
  </si>
  <si>
    <t>BWA</t>
  </si>
  <si>
    <t>Botswana</t>
  </si>
  <si>
    <t>BFA</t>
  </si>
  <si>
    <t>BDI</t>
  </si>
  <si>
    <t>Burundi</t>
  </si>
  <si>
    <t>CMR</t>
  </si>
  <si>
    <t>Cameroon</t>
  </si>
  <si>
    <t>CAF</t>
  </si>
  <si>
    <t>TCD</t>
  </si>
  <si>
    <t>Chad</t>
  </si>
  <si>
    <t>COD</t>
  </si>
  <si>
    <t>COG</t>
  </si>
  <si>
    <t>Congo</t>
  </si>
  <si>
    <t>CIV</t>
  </si>
  <si>
    <t>DJI</t>
  </si>
  <si>
    <t>Djibouti</t>
  </si>
  <si>
    <t>EGY</t>
  </si>
  <si>
    <t>Egypt</t>
  </si>
  <si>
    <t>GNQ</t>
  </si>
  <si>
    <t>Equatorial_Guinea</t>
  </si>
  <si>
    <t>ERI</t>
  </si>
  <si>
    <t>Eritrea</t>
  </si>
  <si>
    <t>SWZ</t>
  </si>
  <si>
    <t>Eswatini</t>
  </si>
  <si>
    <t>ETH</t>
  </si>
  <si>
    <t>Ethiopia</t>
  </si>
  <si>
    <t>GAB</t>
  </si>
  <si>
    <t>Gabon</t>
  </si>
  <si>
    <t>GMB</t>
  </si>
  <si>
    <t>Gambia</t>
  </si>
  <si>
    <t>GHA</t>
  </si>
  <si>
    <t>Ghana</t>
  </si>
  <si>
    <t>GIN</t>
  </si>
  <si>
    <t>Guinea</t>
  </si>
  <si>
    <t>GNB</t>
  </si>
  <si>
    <t>KEN</t>
  </si>
  <si>
    <t>Kenya</t>
  </si>
  <si>
    <t>LSO</t>
  </si>
  <si>
    <t>Lesotho</t>
  </si>
  <si>
    <t>LBR</t>
  </si>
  <si>
    <t>Liberia</t>
  </si>
  <si>
    <t>LBY</t>
  </si>
  <si>
    <t>Libya</t>
  </si>
  <si>
    <t>MWI</t>
  </si>
  <si>
    <t>Malawi</t>
  </si>
  <si>
    <t>MLI</t>
  </si>
  <si>
    <t>Mali</t>
  </si>
  <si>
    <t>MRT</t>
  </si>
  <si>
    <t>Mauritania</t>
  </si>
  <si>
    <t>MAR</t>
  </si>
  <si>
    <t>Morocco</t>
  </si>
  <si>
    <t>MOZ</t>
  </si>
  <si>
    <t>Mozambique</t>
  </si>
  <si>
    <t>NAM</t>
  </si>
  <si>
    <t>Namibia</t>
  </si>
  <si>
    <t>NER</t>
  </si>
  <si>
    <t>Niger</t>
  </si>
  <si>
    <t>NGA</t>
  </si>
  <si>
    <t>Nigeria</t>
  </si>
  <si>
    <t>RWA</t>
  </si>
  <si>
    <t>Rwanda</t>
  </si>
  <si>
    <t>SEN</t>
  </si>
  <si>
    <t>Senegal</t>
  </si>
  <si>
    <t>SLE</t>
  </si>
  <si>
    <t>SOM</t>
  </si>
  <si>
    <t>Somalia</t>
  </si>
  <si>
    <t>ZAF</t>
  </si>
  <si>
    <t>SSD</t>
  </si>
  <si>
    <t>SDN</t>
  </si>
  <si>
    <t>Sudan</t>
  </si>
  <si>
    <t>TZA</t>
  </si>
  <si>
    <t>TGO</t>
  </si>
  <si>
    <t>Togo</t>
  </si>
  <si>
    <t>TUN</t>
  </si>
  <si>
    <t>Tunisia</t>
  </si>
  <si>
    <t>UGA</t>
  </si>
  <si>
    <t>Uganda</t>
  </si>
  <si>
    <t>ZMB</t>
  </si>
  <si>
    <t>Zambia</t>
  </si>
  <si>
    <t>ZWE</t>
  </si>
  <si>
    <t>Zimbabwe</t>
  </si>
  <si>
    <t>ISO3 Country Code</t>
  </si>
  <si>
    <t>Country Name</t>
  </si>
  <si>
    <t>Dog population</t>
  </si>
  <si>
    <t>Dog population increase</t>
  </si>
  <si>
    <t>Probability of receiving PEP</t>
  </si>
  <si>
    <t>Vaccination Price in 2024</t>
  </si>
  <si>
    <t>Vaccination Price in 2025</t>
  </si>
  <si>
    <t>PEP Price in 2024</t>
  </si>
  <si>
    <t>Human Population in 2024</t>
  </si>
  <si>
    <t>GDP per capita in 2024</t>
  </si>
  <si>
    <t>GDP in 2024</t>
  </si>
  <si>
    <t>Calculated GDP contribution per victim in 2024</t>
  </si>
  <si>
    <t>Democratic Republic of the Congo</t>
  </si>
  <si>
    <t>Cote d'Ivoire</t>
  </si>
  <si>
    <t>Guinea Bissau</t>
  </si>
  <si>
    <t>Burkina Faso</t>
  </si>
  <si>
    <t>Central African Republic</t>
  </si>
  <si>
    <t>Sierra Leone</t>
  </si>
  <si>
    <t>South Africa</t>
  </si>
  <si>
    <t>South Sudan</t>
  </si>
  <si>
    <t>United Republic of Tanzania</t>
  </si>
  <si>
    <t>Human Population in 2024 (in $M)</t>
  </si>
  <si>
    <t>GDP in 2024 (in $B)</t>
  </si>
  <si>
    <t>GDP contribution  in 2024 (in $k)</t>
  </si>
  <si>
    <t>Bite Incidence (/100,000) (Hampson et al. 2015)</t>
  </si>
  <si>
    <t>Deaths (Hampson et al. 2015)</t>
  </si>
  <si>
    <t>Per capita death rate from rabies (/100,000) (Hampson et al. 2015)</t>
  </si>
  <si>
    <t>Exposures (Hampson et al. 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</si>
</sst>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-* #,##0.00_-;\-* #,##0.00_-;_-* &quot;-&quot;??_-;_-@_-"/>
    <numFmt numFmtId="165" formatCode="_-* #,##0_-;\-* #,##0_-;_-* &quot;-&quot;??_-;_-@_-"/>
    <numFmt numFmtId="166" formatCode="0.0%"/>
    <numFmt numFmtId="167" formatCode="[$$-409]#,##0.00"/>
    <numFmt numFmtId="168" formatCode="[$$-409]#,##0"/>
    <numFmt numFmtId="170" formatCode="0.000000"/>
  </numFmts>
  <fonts count="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</cellStyleXfs>
  <cellXfs count="27">
    <xf numFmtId="0" fontId="0" fillId="0" borderId="0" xfId="0"/>
    <xf numFmtId="0" fontId="0" fillId="0" borderId="0" xfId="0" applyAlignment="1">
      <alignment vertical="top"/>
    </xf>
    <xf numFmtId="165" fontId="0" fillId="0" borderId="0" xfId="1" applyNumberFormat="1" applyFont="1" applyAlignment="1">
      <alignment vertical="top"/>
    </xf>
    <xf numFmtId="166" fontId="0" fillId="0" borderId="0" xfId="2" applyNumberFormat="1" applyFont="1" applyAlignment="1">
      <alignment vertical="top"/>
    </xf>
    <xf numFmtId="10" fontId="0" fillId="0" borderId="0" xfId="2" applyNumberFormat="1" applyFont="1" applyAlignment="1">
      <alignment vertical="top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10" fontId="2" fillId="0" borderId="1" xfId="2" applyNumberFormat="1" applyFont="1" applyBorder="1" applyAlignment="1">
      <alignment horizontal="left" vertical="top" wrapText="1"/>
    </xf>
    <xf numFmtId="166" fontId="2" fillId="0" borderId="1" xfId="2" applyNumberFormat="1" applyFont="1" applyBorder="1" applyAlignment="1">
      <alignment horizontal="left" vertical="top" wrapText="1"/>
    </xf>
    <xf numFmtId="165" fontId="2" fillId="0" borderId="1" xfId="1" applyNumberFormat="1" applyFont="1" applyBorder="1" applyAlignment="1">
      <alignment horizontal="left" vertical="top" wrapText="1"/>
    </xf>
    <xf numFmtId="167" fontId="2" fillId="0" borderId="1" xfId="1" applyNumberFormat="1" applyFont="1" applyBorder="1" applyAlignment="1">
      <alignment horizontal="left" vertical="top" wrapText="1"/>
    </xf>
    <xf numFmtId="167" fontId="0" fillId="0" borderId="0" xfId="1" applyNumberFormat="1" applyFont="1" applyAlignment="1">
      <alignment vertical="top"/>
    </xf>
    <xf numFmtId="168" fontId="2" fillId="0" borderId="1" xfId="1" applyNumberFormat="1" applyFont="1" applyBorder="1" applyAlignment="1">
      <alignment horizontal="left" vertical="top" wrapText="1"/>
    </xf>
    <xf numFmtId="168" fontId="0" fillId="0" borderId="0" xfId="1" applyNumberFormat="1" applyFont="1" applyAlignment="1">
      <alignment vertical="top"/>
    </xf>
    <xf numFmtId="168" fontId="2" fillId="0" borderId="1" xfId="1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165" fontId="4" fillId="0" borderId="1" xfId="1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10" fontId="4" fillId="0" borderId="1" xfId="2" applyNumberFormat="1" applyFont="1" applyBorder="1" applyAlignment="1">
      <alignment horizontal="left" vertical="top"/>
    </xf>
    <xf numFmtId="166" fontId="4" fillId="0" borderId="1" xfId="2" applyNumberFormat="1" applyFont="1" applyBorder="1" applyAlignment="1">
      <alignment horizontal="left" vertical="top"/>
    </xf>
    <xf numFmtId="167" fontId="4" fillId="0" borderId="1" xfId="1" applyNumberFormat="1" applyFont="1" applyBorder="1" applyAlignment="1">
      <alignment horizontal="left" vertical="top"/>
    </xf>
    <xf numFmtId="168" fontId="4" fillId="0" borderId="1" xfId="1" applyNumberFormat="1" applyFont="1" applyBorder="1" applyAlignment="1">
      <alignment horizontal="left" vertical="top"/>
    </xf>
    <xf numFmtId="165" fontId="0" fillId="0" borderId="1" xfId="1" applyNumberFormat="1" applyFont="1" applyBorder="1" applyAlignment="1">
      <alignment horizontal="left" vertical="top"/>
    </xf>
    <xf numFmtId="168" fontId="4" fillId="0" borderId="1" xfId="0" applyNumberFormat="1" applyFont="1" applyBorder="1" applyAlignment="1">
      <alignment horizontal="left" vertical="top"/>
    </xf>
    <xf numFmtId="0" fontId="4" fillId="0" borderId="1" xfId="0" applyFont="1" applyBorder="1"/>
    <xf numFmtId="3" fontId="4" fillId="0" borderId="1" xfId="0" applyNumberFormat="1" applyFont="1" applyBorder="1"/>
    <xf numFmtId="170" fontId="4" fillId="0" borderId="1" xfId="0" applyNumberFormat="1" applyFont="1" applyBorder="1"/>
  </cellXfs>
  <cellStyles count="4">
    <cellStyle name="Comma" xfId="1" builtinId="3"/>
    <cellStyle name="Normal" xfId="0" builtinId="0"/>
    <cellStyle name="Normal 2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zoomScale="85" zoomScaleNormal="85" workbookViewId="0">
      <selection activeCell="U21" sqref="U21"/>
    </sheetView>
  </sheetViews>
  <sheetFormatPr defaultColWidth="9" defaultRowHeight="14.25" x14ac:dyDescent="0.2"/>
  <cols>
    <col min="1" max="1" width="25.375" style="1" bestFit="1" customWidth="1"/>
    <col min="2" max="2" width="7" style="1" bestFit="1" customWidth="1"/>
    <col min="3" max="3" width="13.625" style="2" bestFit="1" customWidth="1"/>
    <col min="4" max="4" width="9.375" style="4" bestFit="1" customWidth="1"/>
    <col min="5" max="5" width="12" style="3" bestFit="1" customWidth="1"/>
    <col min="6" max="7" width="17.125" style="11" bestFit="1" customWidth="1"/>
    <col min="8" max="8" width="8.75" style="11" bestFit="1" customWidth="1"/>
    <col min="9" max="9" width="18.25" style="13" customWidth="1"/>
    <col min="10" max="10" width="19.125" style="13" bestFit="1" customWidth="1"/>
    <col min="11" max="11" width="13.5" style="13" bestFit="1" customWidth="1"/>
    <col min="12" max="12" width="13.625" style="13" bestFit="1" customWidth="1"/>
    <col min="13" max="13" width="8.5" style="1" bestFit="1" customWidth="1"/>
    <col min="14" max="14" width="6.875" style="1" bestFit="1" customWidth="1"/>
    <col min="15" max="15" width="11.625" style="1" bestFit="1" customWidth="1"/>
    <col min="16" max="17" width="9" style="1"/>
    <col min="18" max="18" width="10" style="1" customWidth="1"/>
    <col min="19" max="23" width="9" style="1"/>
    <col min="24" max="24" width="11.25" style="1" customWidth="1"/>
    <col min="25" max="27" width="9" style="1"/>
    <col min="28" max="28" width="15.375" style="1" customWidth="1"/>
    <col min="29" max="16384" width="9" style="1"/>
  </cols>
  <sheetData>
    <row r="1" spans="1:19" s="5" customFormat="1" ht="76.5" x14ac:dyDescent="0.2">
      <c r="A1" s="6" t="s">
        <v>88</v>
      </c>
      <c r="B1" s="6" t="s">
        <v>87</v>
      </c>
      <c r="C1" s="9" t="s">
        <v>89</v>
      </c>
      <c r="D1" s="7" t="s">
        <v>90</v>
      </c>
      <c r="E1" s="8" t="s">
        <v>91</v>
      </c>
      <c r="F1" s="10" t="s">
        <v>92</v>
      </c>
      <c r="G1" s="10" t="s">
        <v>93</v>
      </c>
      <c r="H1" s="12" t="s">
        <v>94</v>
      </c>
      <c r="I1" s="9" t="s">
        <v>95</v>
      </c>
      <c r="J1" s="12" t="s">
        <v>96</v>
      </c>
      <c r="K1" s="12" t="s">
        <v>97</v>
      </c>
      <c r="L1" s="12" t="s">
        <v>98</v>
      </c>
      <c r="M1" s="9" t="s">
        <v>108</v>
      </c>
      <c r="N1" s="14" t="s">
        <v>109</v>
      </c>
      <c r="O1" s="12" t="s">
        <v>110</v>
      </c>
      <c r="P1" s="12" t="s">
        <v>111</v>
      </c>
      <c r="Q1" s="12" t="s">
        <v>112</v>
      </c>
      <c r="R1" s="12" t="s">
        <v>113</v>
      </c>
      <c r="S1" s="12" t="s">
        <v>114</v>
      </c>
    </row>
    <row r="2" spans="1:19" x14ac:dyDescent="0.2">
      <c r="A2" s="15" t="s">
        <v>1</v>
      </c>
      <c r="B2" s="17" t="s">
        <v>0</v>
      </c>
      <c r="C2" s="16">
        <v>3252269.9059621748</v>
      </c>
      <c r="D2" s="18">
        <v>4.7581286329618777E-3</v>
      </c>
      <c r="E2" s="19">
        <v>0.99671738923716802</v>
      </c>
      <c r="F2" s="20">
        <v>6.6371569801741304</v>
      </c>
      <c r="G2" s="20">
        <v>6.6432782558850301</v>
      </c>
      <c r="H2" s="21">
        <v>125</v>
      </c>
      <c r="I2" s="16">
        <v>46731365.000000015</v>
      </c>
      <c r="J2" s="21">
        <v>4114.1549906144819</v>
      </c>
      <c r="K2" s="21">
        <v>192260078532.97699</v>
      </c>
      <c r="L2" s="21">
        <v>97714.783488631001</v>
      </c>
      <c r="M2" s="22">
        <f>I2/1000000</f>
        <v>46.731365000000018</v>
      </c>
      <c r="N2" s="23">
        <f>K2/1000000000</f>
        <v>192.26007853297699</v>
      </c>
      <c r="O2" s="23">
        <f>L2/1000</f>
        <v>97.714783488630999</v>
      </c>
      <c r="P2" s="24">
        <v>225.9</v>
      </c>
      <c r="Q2" s="25">
        <v>22.112397219360499</v>
      </c>
      <c r="R2" s="26">
        <v>6.2430890819505098E-2</v>
      </c>
      <c r="S2" s="25">
        <v>35453.803818101696</v>
      </c>
    </row>
    <row r="3" spans="1:19" x14ac:dyDescent="0.2">
      <c r="A3" s="15" t="s">
        <v>3</v>
      </c>
      <c r="B3" s="17" t="s">
        <v>2</v>
      </c>
      <c r="C3" s="16">
        <v>2886471.0399483675</v>
      </c>
      <c r="D3" s="18">
        <v>1.8705634236134916E-2</v>
      </c>
      <c r="E3" s="19">
        <v>0.94766743400709597</v>
      </c>
      <c r="F3" s="20">
        <v>4.4065856840068003</v>
      </c>
      <c r="G3" s="20">
        <v>4.41074113247842</v>
      </c>
      <c r="H3" s="21">
        <v>125</v>
      </c>
      <c r="I3" s="16">
        <v>37298625</v>
      </c>
      <c r="J3" s="21">
        <v>2336.1513177117904</v>
      </c>
      <c r="K3" s="21">
        <v>87135231942.587921</v>
      </c>
      <c r="L3" s="21">
        <v>61069.169078471052</v>
      </c>
      <c r="M3" s="22">
        <f t="shared" ref="M3:M49" si="0">I3/1000000</f>
        <v>37.298625000000001</v>
      </c>
      <c r="N3" s="23">
        <f t="shared" ref="N3:N49" si="1">K3/1000000000</f>
        <v>87.135231942587922</v>
      </c>
      <c r="O3" s="23">
        <f t="shared" ref="O3:O49" si="2">L3/1000</f>
        <v>61.069169078471049</v>
      </c>
      <c r="P3" s="24">
        <v>133.3152</v>
      </c>
      <c r="Q3" s="25">
        <v>185.32950281269501</v>
      </c>
      <c r="R3" s="26">
        <v>0.97582931135580808</v>
      </c>
      <c r="S3" s="25">
        <v>18638.8421310843</v>
      </c>
    </row>
    <row r="4" spans="1:19" x14ac:dyDescent="0.2">
      <c r="A4" s="15" t="s">
        <v>5</v>
      </c>
      <c r="B4" s="17" t="s">
        <v>4</v>
      </c>
      <c r="C4" s="16">
        <v>1303064.531798572</v>
      </c>
      <c r="D4" s="18">
        <v>1.616504170501587E-2</v>
      </c>
      <c r="E4" s="19">
        <v>0.89203789753113905</v>
      </c>
      <c r="F4" s="20">
        <v>3.4346343135967401</v>
      </c>
      <c r="G4" s="20">
        <v>3.43482090027014</v>
      </c>
      <c r="H4" s="21">
        <v>125</v>
      </c>
      <c r="I4" s="16">
        <v>13470099.999999998</v>
      </c>
      <c r="J4" s="21">
        <v>1560.9027980683363</v>
      </c>
      <c r="K4" s="21">
        <v>21025516780.260296</v>
      </c>
      <c r="L4" s="21">
        <v>40420.099538740964</v>
      </c>
      <c r="M4" s="22">
        <f t="shared" si="0"/>
        <v>13.470099999999999</v>
      </c>
      <c r="N4" s="23">
        <f t="shared" si="1"/>
        <v>21.025516780260297</v>
      </c>
      <c r="O4" s="23">
        <f t="shared" si="2"/>
        <v>40.420099538740963</v>
      </c>
      <c r="P4" s="24">
        <v>128.40308214285699</v>
      </c>
      <c r="Q4" s="25">
        <v>177.60799683642901</v>
      </c>
      <c r="R4" s="26">
        <v>1.9277976428571499</v>
      </c>
      <c r="S4" s="25">
        <v>8658.3987282728394</v>
      </c>
    </row>
    <row r="5" spans="1:19" x14ac:dyDescent="0.2">
      <c r="A5" s="15" t="s">
        <v>7</v>
      </c>
      <c r="B5" s="17" t="s">
        <v>6</v>
      </c>
      <c r="C5" s="16">
        <v>197960.95789110148</v>
      </c>
      <c r="D5" s="18">
        <v>5.3052310897316879E-3</v>
      </c>
      <c r="E5" s="19">
        <v>0.99224302948778398</v>
      </c>
      <c r="F5" s="20">
        <v>11.5597570103896</v>
      </c>
      <c r="G5" s="20">
        <v>11.5456101148506</v>
      </c>
      <c r="H5" s="21">
        <v>125</v>
      </c>
      <c r="I5" s="16">
        <v>2525764.9999999995</v>
      </c>
      <c r="J5" s="21">
        <v>8028.8688720748514</v>
      </c>
      <c r="K5" s="21">
        <v>20279035986.676132</v>
      </c>
      <c r="L5" s="21">
        <v>201761.94176381067</v>
      </c>
      <c r="M5" s="22">
        <f t="shared" si="0"/>
        <v>2.5257649999999994</v>
      </c>
      <c r="N5" s="23">
        <f t="shared" si="1"/>
        <v>20.279035986676131</v>
      </c>
      <c r="O5" s="23">
        <f t="shared" si="2"/>
        <v>201.76194176381065</v>
      </c>
      <c r="P5" s="24">
        <v>149.356128571429</v>
      </c>
      <c r="Q5" s="25">
        <v>3.2052627492526899</v>
      </c>
      <c r="R5" s="26">
        <v>0.16204563949710302</v>
      </c>
      <c r="S5" s="25">
        <v>2174.7928417244698</v>
      </c>
    </row>
    <row r="6" spans="1:19" x14ac:dyDescent="0.2">
      <c r="A6" s="15" t="s">
        <v>102</v>
      </c>
      <c r="B6" s="17" t="s">
        <v>8</v>
      </c>
      <c r="C6" s="16">
        <v>2579790.9975127354</v>
      </c>
      <c r="D6" s="18">
        <v>1.4021004762620137E-2</v>
      </c>
      <c r="E6" s="19">
        <v>0.697410958112746</v>
      </c>
      <c r="F6" s="20">
        <v>2.73487489671037</v>
      </c>
      <c r="G6" s="20">
        <v>2.7316669746709601</v>
      </c>
      <c r="H6" s="21">
        <v>125</v>
      </c>
      <c r="I6" s="16">
        <v>23351513.000000019</v>
      </c>
      <c r="J6" s="21">
        <v>1003.2901163852914</v>
      </c>
      <c r="K6" s="21">
        <v>23428342195.542664</v>
      </c>
      <c r="L6" s="21">
        <v>26226.937137062247</v>
      </c>
      <c r="M6" s="22">
        <f t="shared" si="0"/>
        <v>23.351513000000018</v>
      </c>
      <c r="N6" s="23">
        <f t="shared" si="1"/>
        <v>23.428342195542662</v>
      </c>
      <c r="O6" s="23">
        <f t="shared" si="2"/>
        <v>26.226937137062247</v>
      </c>
      <c r="P6" s="24">
        <v>128.40308214285699</v>
      </c>
      <c r="Q6" s="25">
        <v>879.84141615418002</v>
      </c>
      <c r="R6" s="26">
        <v>5.4031037592371698</v>
      </c>
      <c r="S6" s="25">
        <v>15303.7408977743</v>
      </c>
    </row>
    <row r="7" spans="1:19" x14ac:dyDescent="0.2">
      <c r="A7" s="15" t="s">
        <v>10</v>
      </c>
      <c r="B7" s="17" t="s">
        <v>9</v>
      </c>
      <c r="C7" s="16">
        <v>1672818.310087149</v>
      </c>
      <c r="D7" s="18">
        <v>1.8005469601274804E-2</v>
      </c>
      <c r="E7" s="19">
        <v>0.65373786250046195</v>
      </c>
      <c r="F7" s="20">
        <v>1.79815185785107</v>
      </c>
      <c r="G7" s="20">
        <v>1.79974219378556</v>
      </c>
      <c r="H7" s="21">
        <v>125</v>
      </c>
      <c r="I7" s="16">
        <v>13378732.000000002</v>
      </c>
      <c r="J7" s="21">
        <v>258.75274253438215</v>
      </c>
      <c r="K7" s="21">
        <v>3461783596.6325002</v>
      </c>
      <c r="L7" s="21">
        <v>6764.037442072804</v>
      </c>
      <c r="M7" s="22">
        <f t="shared" si="0"/>
        <v>13.378732000000001</v>
      </c>
      <c r="N7" s="23">
        <f t="shared" si="1"/>
        <v>3.4617835966325003</v>
      </c>
      <c r="O7" s="23">
        <f t="shared" si="2"/>
        <v>6.7640374420728042</v>
      </c>
      <c r="P7" s="24">
        <v>133.3152</v>
      </c>
      <c r="Q7" s="25">
        <v>550.17062703704903</v>
      </c>
      <c r="R7" s="26">
        <v>6.4566439037325303</v>
      </c>
      <c r="S7" s="25">
        <v>8362.5512741664606</v>
      </c>
    </row>
    <row r="8" spans="1:19" x14ac:dyDescent="0.2">
      <c r="A8" s="15" t="s">
        <v>12</v>
      </c>
      <c r="B8" s="17" t="s">
        <v>11</v>
      </c>
      <c r="C8" s="16">
        <v>2483897.0413039261</v>
      </c>
      <c r="D8" s="18">
        <v>1.4997418948688779E-2</v>
      </c>
      <c r="E8" s="19">
        <v>0.94496547792038799</v>
      </c>
      <c r="F8" s="20">
        <v>3.75559090753451</v>
      </c>
      <c r="G8" s="20">
        <v>3.7538409562944302</v>
      </c>
      <c r="H8" s="21">
        <v>125</v>
      </c>
      <c r="I8" s="16">
        <v>29314689.000000004</v>
      </c>
      <c r="J8" s="21">
        <v>1815.7867563857214</v>
      </c>
      <c r="K8" s="21">
        <v>53229224053.766197</v>
      </c>
      <c r="L8" s="21">
        <v>46912.624848657339</v>
      </c>
      <c r="M8" s="22">
        <f t="shared" si="0"/>
        <v>29.314689000000005</v>
      </c>
      <c r="N8" s="23">
        <f t="shared" si="1"/>
        <v>53.229224053766195</v>
      </c>
      <c r="O8" s="23">
        <f t="shared" si="2"/>
        <v>46.912624848657337</v>
      </c>
      <c r="P8" s="24">
        <v>128.40308214285699</v>
      </c>
      <c r="Q8" s="25">
        <v>196.12923263569499</v>
      </c>
      <c r="R8" s="26">
        <v>0.98270985387160603</v>
      </c>
      <c r="S8" s="25">
        <v>18756.574603155201</v>
      </c>
    </row>
    <row r="9" spans="1:19" x14ac:dyDescent="0.2">
      <c r="A9" s="15" t="s">
        <v>103</v>
      </c>
      <c r="B9" s="17" t="s">
        <v>13</v>
      </c>
      <c r="C9" s="16">
        <v>579823.30262526765</v>
      </c>
      <c r="D9" s="18">
        <v>1.8976701391571149E-2</v>
      </c>
      <c r="E9" s="19">
        <v>0.72999365752218004</v>
      </c>
      <c r="F9" s="20">
        <v>2.17584560429948</v>
      </c>
      <c r="G9" s="20">
        <v>2.17756883098598</v>
      </c>
      <c r="H9" s="21">
        <v>125</v>
      </c>
      <c r="I9" s="16">
        <v>5226574.0000000019</v>
      </c>
      <c r="J9" s="21">
        <v>558.91319159676959</v>
      </c>
      <c r="K9" s="21">
        <v>2921201155.4566956</v>
      </c>
      <c r="L9" s="21">
        <v>14239.30577834462</v>
      </c>
      <c r="M9" s="22">
        <f t="shared" si="0"/>
        <v>5.2265740000000021</v>
      </c>
      <c r="N9" s="23">
        <f t="shared" si="1"/>
        <v>2.9212011554566955</v>
      </c>
      <c r="O9" s="23">
        <f t="shared" si="2"/>
        <v>14.239305778344621</v>
      </c>
      <c r="P9" s="24">
        <v>133.3152</v>
      </c>
      <c r="Q9" s="25">
        <v>226.76403545014799</v>
      </c>
      <c r="R9" s="26">
        <v>5.0347254762466198</v>
      </c>
      <c r="S9" s="25">
        <v>4420.2477336986003</v>
      </c>
    </row>
    <row r="10" spans="1:19" x14ac:dyDescent="0.2">
      <c r="A10" s="15" t="s">
        <v>15</v>
      </c>
      <c r="B10" s="17" t="s">
        <v>14</v>
      </c>
      <c r="C10" s="16">
        <v>2156974.8757491075</v>
      </c>
      <c r="D10" s="18">
        <v>2.0466362490108914E-2</v>
      </c>
      <c r="E10" s="19">
        <v>0.68892566524454601</v>
      </c>
      <c r="F10" s="20">
        <v>2.4291097798504602</v>
      </c>
      <c r="G10" s="20">
        <v>2.4299687444849201</v>
      </c>
      <c r="H10" s="21">
        <v>125</v>
      </c>
      <c r="I10" s="16">
        <v>18437024.999999989</v>
      </c>
      <c r="J10" s="21">
        <v>760.99997023889375</v>
      </c>
      <c r="K10" s="21">
        <v>14030575476.293732</v>
      </c>
      <c r="L10" s="21">
        <v>19644.047762350689</v>
      </c>
      <c r="M10" s="22">
        <f t="shared" si="0"/>
        <v>18.437024999999988</v>
      </c>
      <c r="N10" s="23">
        <f t="shared" si="1"/>
        <v>14.030575476293732</v>
      </c>
      <c r="O10" s="23">
        <f t="shared" si="2"/>
        <v>19.644047762350688</v>
      </c>
      <c r="P10" s="24">
        <v>12.899999999999999</v>
      </c>
      <c r="Q10" s="25">
        <v>64.202978644856799</v>
      </c>
      <c r="R10" s="26">
        <v>0.55804414293660909</v>
      </c>
      <c r="S10" s="25">
        <v>1086.26902372368</v>
      </c>
    </row>
    <row r="11" spans="1:19" x14ac:dyDescent="0.2">
      <c r="A11" s="15" t="s">
        <v>99</v>
      </c>
      <c r="B11" s="17" t="s">
        <v>16</v>
      </c>
      <c r="C11" s="16">
        <v>10033278.947749771</v>
      </c>
      <c r="D11" s="18">
        <v>2.104168468824974E-2</v>
      </c>
      <c r="E11" s="19">
        <v>0.55885896124485201</v>
      </c>
      <c r="F11" s="20">
        <v>2.2760003165673699</v>
      </c>
      <c r="G11" s="20">
        <v>2.2741131032669899</v>
      </c>
      <c r="H11" s="21">
        <v>125</v>
      </c>
      <c r="I11" s="16">
        <v>101115264.99999997</v>
      </c>
      <c r="J11" s="21">
        <v>638.26884422319938</v>
      </c>
      <c r="K11" s="21">
        <v>64538723324.872505</v>
      </c>
      <c r="L11" s="21">
        <v>61422.03699095262</v>
      </c>
      <c r="M11" s="22">
        <f t="shared" si="0"/>
        <v>101.11526499999997</v>
      </c>
      <c r="N11" s="23">
        <f t="shared" si="1"/>
        <v>64.538723324872507</v>
      </c>
      <c r="O11" s="23">
        <f t="shared" si="2"/>
        <v>61.42203699095262</v>
      </c>
      <c r="P11" s="24">
        <v>133.3152</v>
      </c>
      <c r="Q11" s="25">
        <v>5579.2458145529899</v>
      </c>
      <c r="R11" s="26">
        <v>8.2258216827661794</v>
      </c>
      <c r="S11" s="25">
        <v>66564.769712664507</v>
      </c>
    </row>
    <row r="12" spans="1:19" x14ac:dyDescent="0.2">
      <c r="A12" s="15" t="s">
        <v>18</v>
      </c>
      <c r="B12" s="17" t="s">
        <v>17</v>
      </c>
      <c r="C12" s="16">
        <v>471270.56458507141</v>
      </c>
      <c r="D12" s="18">
        <v>1.3967924630570172E-2</v>
      </c>
      <c r="E12" s="19">
        <v>0.97129196516590799</v>
      </c>
      <c r="F12" s="20">
        <v>4.5129598847427204</v>
      </c>
      <c r="G12" s="20">
        <v>4.5089584635059898</v>
      </c>
      <c r="H12" s="21">
        <v>125</v>
      </c>
      <c r="I12" s="16">
        <v>6086280.0000000009</v>
      </c>
      <c r="J12" s="21">
        <v>2419.1673936541579</v>
      </c>
      <c r="K12" s="21">
        <v>14723730124.649429</v>
      </c>
      <c r="L12" s="21">
        <v>72269.61822159632</v>
      </c>
      <c r="M12" s="22">
        <f t="shared" si="0"/>
        <v>6.0862800000000012</v>
      </c>
      <c r="N12" s="23">
        <f t="shared" si="1"/>
        <v>14.72373012464943</v>
      </c>
      <c r="O12" s="23">
        <f t="shared" si="2"/>
        <v>72.269618221596318</v>
      </c>
      <c r="P12" s="24">
        <v>133.3152</v>
      </c>
      <c r="Q12" s="25">
        <v>20.286098281204801</v>
      </c>
      <c r="R12" s="26">
        <v>0.53966741902646598</v>
      </c>
      <c r="S12" s="25">
        <v>3719.1308614178702</v>
      </c>
    </row>
    <row r="13" spans="1:19" x14ac:dyDescent="0.2">
      <c r="A13" s="15" t="s">
        <v>100</v>
      </c>
      <c r="B13" s="17" t="s">
        <v>19</v>
      </c>
      <c r="C13" s="16">
        <v>2653988.8603821006</v>
      </c>
      <c r="D13" s="18">
        <v>1.5129687344499931E-2</v>
      </c>
      <c r="E13" s="19">
        <v>0.85228651837660896</v>
      </c>
      <c r="F13" s="20">
        <v>5.0165615965177404</v>
      </c>
      <c r="G13" s="20">
        <v>5.0112130682724398</v>
      </c>
      <c r="H13" s="21">
        <v>125</v>
      </c>
      <c r="I13" s="16">
        <v>29159502.999999996</v>
      </c>
      <c r="J13" s="21">
        <v>2817.8811287763206</v>
      </c>
      <c r="K13" s="21">
        <v>82168013228.196503</v>
      </c>
      <c r="L13" s="21">
        <v>16528.185001593796</v>
      </c>
      <c r="M13" s="22">
        <f t="shared" si="0"/>
        <v>29.159502999999997</v>
      </c>
      <c r="N13" s="23">
        <f t="shared" si="1"/>
        <v>82.1680132281965</v>
      </c>
      <c r="O13" s="23">
        <f t="shared" si="2"/>
        <v>16.528185001593798</v>
      </c>
      <c r="P13" s="24">
        <v>128.40308214285699</v>
      </c>
      <c r="Q13" s="25">
        <v>568.93203865343696</v>
      </c>
      <c r="R13" s="26">
        <v>2.63760796779526</v>
      </c>
      <c r="S13" s="25">
        <v>20271.5359349664</v>
      </c>
    </row>
    <row r="14" spans="1:19" x14ac:dyDescent="0.2">
      <c r="A14" s="15" t="s">
        <v>21</v>
      </c>
      <c r="B14" s="17" t="s">
        <v>20</v>
      </c>
      <c r="C14" s="16">
        <v>76592.593811040279</v>
      </c>
      <c r="D14" s="18">
        <v>6.5991443134285621E-3</v>
      </c>
      <c r="E14" s="19">
        <v>0.89582063572425497</v>
      </c>
      <c r="F14" s="20">
        <v>6.0942944116550697</v>
      </c>
      <c r="G14" s="20">
        <v>6.0913333018009901</v>
      </c>
      <c r="H14" s="21">
        <v>125</v>
      </c>
      <c r="I14" s="16">
        <v>1043016.0000000001</v>
      </c>
      <c r="J14" s="21">
        <v>3675.6189752318733</v>
      </c>
      <c r="K14" s="21">
        <v>3833729401.0704479</v>
      </c>
      <c r="L14" s="21">
        <v>92366.687442865601</v>
      </c>
      <c r="M14" s="22">
        <f t="shared" si="0"/>
        <v>1.0430160000000002</v>
      </c>
      <c r="N14" s="23">
        <f t="shared" si="1"/>
        <v>3.8337294010704479</v>
      </c>
      <c r="O14" s="23">
        <f t="shared" si="2"/>
        <v>92.366687442865597</v>
      </c>
      <c r="P14" s="24">
        <v>195.446</v>
      </c>
      <c r="Q14" s="25">
        <v>25.226158537463899</v>
      </c>
      <c r="R14" s="26">
        <v>2.86987014078088</v>
      </c>
      <c r="S14" s="25">
        <v>1274.4295032259799</v>
      </c>
    </row>
    <row r="15" spans="1:19" x14ac:dyDescent="0.2">
      <c r="A15" s="15" t="s">
        <v>23</v>
      </c>
      <c r="B15" s="17" t="s">
        <v>22</v>
      </c>
      <c r="C15" s="16">
        <v>11162321.114497654</v>
      </c>
      <c r="D15" s="18">
        <v>8.3672656546653901E-3</v>
      </c>
      <c r="E15" s="19">
        <v>0.99329162850683905</v>
      </c>
      <c r="F15" s="20">
        <v>6.7877400744380996</v>
      </c>
      <c r="G15" s="20">
        <v>6.8004274645895899</v>
      </c>
      <c r="H15" s="21">
        <v>125</v>
      </c>
      <c r="I15" s="16">
        <v>109887164</v>
      </c>
      <c r="J15" s="21">
        <v>4235.802789781611</v>
      </c>
      <c r="K15" s="21">
        <v>465460355832.3894</v>
      </c>
      <c r="L15" s="21">
        <v>105320.37899478004</v>
      </c>
      <c r="M15" s="22">
        <f t="shared" si="0"/>
        <v>109.887164</v>
      </c>
      <c r="N15" s="23">
        <f t="shared" si="1"/>
        <v>465.46035583238938</v>
      </c>
      <c r="O15" s="23">
        <f t="shared" si="2"/>
        <v>105.32037899478004</v>
      </c>
      <c r="P15" s="24">
        <v>236.76000000000002</v>
      </c>
      <c r="Q15" s="25">
        <v>112.95680693349</v>
      </c>
      <c r="R15" s="26">
        <v>0.13371783854616801</v>
      </c>
      <c r="S15" s="25">
        <v>88622.031558979099</v>
      </c>
    </row>
    <row r="16" spans="1:19" x14ac:dyDescent="0.2">
      <c r="A16" s="15" t="s">
        <v>25</v>
      </c>
      <c r="B16" s="17" t="s">
        <v>24</v>
      </c>
      <c r="C16" s="16">
        <v>124310.51258669046</v>
      </c>
      <c r="D16" s="18">
        <v>1.2892731339814612E-2</v>
      </c>
      <c r="E16" s="19">
        <v>0.97273869283032299</v>
      </c>
      <c r="F16" s="20">
        <v>13.102384205187199</v>
      </c>
      <c r="G16" s="20">
        <v>13.0928525498179</v>
      </c>
      <c r="H16" s="21">
        <v>125</v>
      </c>
      <c r="I16" s="16">
        <v>1590203.9999999995</v>
      </c>
      <c r="J16" s="21">
        <v>9246.96875410752</v>
      </c>
      <c r="K16" s="21">
        <v>14704566700.65679</v>
      </c>
      <c r="L16" s="21">
        <v>238904.47191726949</v>
      </c>
      <c r="M16" s="22">
        <f t="shared" si="0"/>
        <v>1.5902039999999995</v>
      </c>
      <c r="N16" s="23">
        <f t="shared" si="1"/>
        <v>14.704566700656789</v>
      </c>
      <c r="O16" s="23">
        <f t="shared" si="2"/>
        <v>238.90447191726949</v>
      </c>
      <c r="P16" s="24">
        <v>133.3152</v>
      </c>
      <c r="Q16" s="25">
        <v>3.5278326555442798</v>
      </c>
      <c r="R16" s="26">
        <v>0.50833323566920396</v>
      </c>
      <c r="S16" s="25">
        <v>681.09501047664901</v>
      </c>
    </row>
    <row r="17" spans="1:19" x14ac:dyDescent="0.2">
      <c r="A17" s="15" t="s">
        <v>27</v>
      </c>
      <c r="B17" s="17" t="s">
        <v>26</v>
      </c>
      <c r="C17" s="16">
        <v>377046.91360411776</v>
      </c>
      <c r="D17" s="18">
        <v>1.0510439259476811E-2</v>
      </c>
      <c r="E17" s="19">
        <v>0.74543010989049996</v>
      </c>
      <c r="F17" s="20">
        <v>2.3408558008343698</v>
      </c>
      <c r="G17" s="20">
        <v>2.3386626664045602</v>
      </c>
      <c r="H17" s="21">
        <v>125</v>
      </c>
      <c r="I17" s="16">
        <v>3795984.0000000009</v>
      </c>
      <c r="J17" s="21">
        <v>689.04304984399994</v>
      </c>
      <c r="K17" s="21">
        <v>2615596392.5190268</v>
      </c>
      <c r="L17" s="21">
        <v>17809.328272041221</v>
      </c>
      <c r="M17" s="22">
        <f t="shared" si="0"/>
        <v>3.7959840000000011</v>
      </c>
      <c r="N17" s="23">
        <f t="shared" si="1"/>
        <v>2.6155963925190266</v>
      </c>
      <c r="O17" s="23">
        <f t="shared" si="2"/>
        <v>17.80932827204122</v>
      </c>
      <c r="P17" s="24">
        <v>195.446</v>
      </c>
      <c r="Q17" s="25">
        <v>366.20514813194598</v>
      </c>
      <c r="R17" s="26">
        <v>7.0127374211403</v>
      </c>
      <c r="S17" s="25">
        <v>7571.1841477202397</v>
      </c>
    </row>
    <row r="18" spans="1:19" x14ac:dyDescent="0.2">
      <c r="A18" s="15" t="s">
        <v>29</v>
      </c>
      <c r="B18" s="17" t="s">
        <v>28</v>
      </c>
      <c r="C18" s="16">
        <v>139161.39134465833</v>
      </c>
      <c r="D18" s="18">
        <v>8.6984525653699407E-3</v>
      </c>
      <c r="E18" s="19">
        <v>0.96691908192809894</v>
      </c>
      <c r="F18" s="20">
        <v>7.2579137933748097</v>
      </c>
      <c r="G18" s="20">
        <v>7.2564873485082799</v>
      </c>
      <c r="H18" s="21">
        <v>125</v>
      </c>
      <c r="I18" s="16">
        <v>1210452.0000000002</v>
      </c>
      <c r="J18" s="21">
        <v>4605.6931675416017</v>
      </c>
      <c r="K18" s="21">
        <v>5574970506.0370684</v>
      </c>
      <c r="L18" s="21">
        <v>119920.61938299511</v>
      </c>
      <c r="M18" s="22">
        <f t="shared" si="0"/>
        <v>1.2104520000000003</v>
      </c>
      <c r="N18" s="23">
        <f t="shared" si="1"/>
        <v>5.5749705060370687</v>
      </c>
      <c r="O18" s="23">
        <f t="shared" si="2"/>
        <v>119.92061938299511</v>
      </c>
      <c r="P18" s="24">
        <v>149.356128571429</v>
      </c>
      <c r="Q18" s="25">
        <v>8.2928537871897099</v>
      </c>
      <c r="R18" s="26">
        <v>0.69107114893247601</v>
      </c>
      <c r="S18" s="25">
        <v>1319.3889838571099</v>
      </c>
    </row>
    <row r="19" spans="1:19" x14ac:dyDescent="0.2">
      <c r="A19" s="15" t="s">
        <v>31</v>
      </c>
      <c r="B19" s="17" t="s">
        <v>30</v>
      </c>
      <c r="C19" s="16">
        <v>15054110.650743945</v>
      </c>
      <c r="D19" s="18">
        <v>1.4145634551516961E-2</v>
      </c>
      <c r="E19" s="19">
        <v>0.779125182448968</v>
      </c>
      <c r="F19" s="20">
        <v>2.7689030677094402</v>
      </c>
      <c r="G19" s="20">
        <v>2.76951450098445</v>
      </c>
      <c r="H19" s="21">
        <v>125</v>
      </c>
      <c r="I19" s="16">
        <v>126750867.99999991</v>
      </c>
      <c r="J19" s="21">
        <v>1031.4967902263556</v>
      </c>
      <c r="K19" s="21">
        <v>130743113500.4044</v>
      </c>
      <c r="L19" s="21">
        <v>26964.285835702387</v>
      </c>
      <c r="M19" s="22">
        <f t="shared" si="0"/>
        <v>126.75086799999991</v>
      </c>
      <c r="N19" s="23">
        <f t="shared" si="1"/>
        <v>130.74311350040441</v>
      </c>
      <c r="O19" s="23">
        <f t="shared" si="2"/>
        <v>26.964285835702388</v>
      </c>
      <c r="P19" s="24">
        <v>105.57</v>
      </c>
      <c r="Q19" s="25">
        <v>2771.47063170507</v>
      </c>
      <c r="R19" s="26">
        <v>3.2614361906222502</v>
      </c>
      <c r="S19" s="25">
        <v>66040.518774484794</v>
      </c>
    </row>
    <row r="20" spans="1:19" x14ac:dyDescent="0.2">
      <c r="A20" s="15" t="s">
        <v>33</v>
      </c>
      <c r="B20" s="17" t="s">
        <v>32</v>
      </c>
      <c r="C20" s="16">
        <v>138850.50053753189</v>
      </c>
      <c r="D20" s="18">
        <v>1.2753758497068057E-2</v>
      </c>
      <c r="E20" s="19">
        <v>0.99548868882909702</v>
      </c>
      <c r="F20" s="20">
        <v>12.4853308053265</v>
      </c>
      <c r="G20" s="20">
        <v>12.478109280641201</v>
      </c>
      <c r="H20" s="21">
        <v>125</v>
      </c>
      <c r="I20" s="16">
        <v>2435945.0000000009</v>
      </c>
      <c r="J20" s="21">
        <v>8760.3819731424155</v>
      </c>
      <c r="K20" s="21">
        <v>21339808665.56641</v>
      </c>
      <c r="L20" s="21">
        <v>222423.84178155445</v>
      </c>
      <c r="M20" s="22">
        <f t="shared" si="0"/>
        <v>2.4359450000000011</v>
      </c>
      <c r="N20" s="23">
        <f t="shared" si="1"/>
        <v>21.339808665566409</v>
      </c>
      <c r="O20" s="23">
        <f t="shared" si="2"/>
        <v>222.42384178155444</v>
      </c>
      <c r="P20" s="24">
        <v>133.3152</v>
      </c>
      <c r="Q20" s="25">
        <v>1.255709959914</v>
      </c>
      <c r="R20" s="26">
        <v>8.365822517748181E-2</v>
      </c>
      <c r="S20" s="25">
        <v>1464.9842448571801</v>
      </c>
    </row>
    <row r="21" spans="1:19" x14ac:dyDescent="0.2">
      <c r="A21" s="15" t="s">
        <v>35</v>
      </c>
      <c r="B21" s="17" t="s">
        <v>34</v>
      </c>
      <c r="C21" s="16">
        <v>227584.87303832226</v>
      </c>
      <c r="D21" s="18">
        <v>1.260955718979595E-2</v>
      </c>
      <c r="E21" s="19">
        <v>0.88273963878522399</v>
      </c>
      <c r="F21" s="20">
        <v>2.6215856680224001</v>
      </c>
      <c r="G21" s="20">
        <v>2.6212747011189799</v>
      </c>
      <c r="H21" s="21">
        <v>125</v>
      </c>
      <c r="I21" s="16">
        <v>2705194.0000000005</v>
      </c>
      <c r="J21" s="21">
        <v>913.07658530156198</v>
      </c>
      <c r="K21" s="21">
        <v>2470049300.0982742</v>
      </c>
      <c r="L21" s="21">
        <v>23868.671496840627</v>
      </c>
      <c r="M21" s="22">
        <f t="shared" si="0"/>
        <v>2.7051940000000005</v>
      </c>
      <c r="N21" s="23">
        <f t="shared" si="1"/>
        <v>2.4700493000982742</v>
      </c>
      <c r="O21" s="23">
        <f t="shared" si="2"/>
        <v>23.868671496840626</v>
      </c>
      <c r="P21" s="24">
        <v>128.40308214285699</v>
      </c>
      <c r="Q21" s="25">
        <v>36.642018344107299</v>
      </c>
      <c r="R21" s="26">
        <v>2.0938296196632802</v>
      </c>
      <c r="S21" s="25">
        <v>1644.6540512837801</v>
      </c>
    </row>
    <row r="22" spans="1:19" x14ac:dyDescent="0.2">
      <c r="A22" s="15" t="s">
        <v>37</v>
      </c>
      <c r="B22" s="17" t="s">
        <v>36</v>
      </c>
      <c r="C22" s="16">
        <v>2945235.360361015</v>
      </c>
      <c r="D22" s="18">
        <v>9.1437028586704994E-3</v>
      </c>
      <c r="E22" s="19">
        <v>0.97411445636854799</v>
      </c>
      <c r="F22" s="20">
        <v>4.8289087429061404</v>
      </c>
      <c r="G22" s="20">
        <v>4.8294897927757496</v>
      </c>
      <c r="H22" s="21">
        <v>125</v>
      </c>
      <c r="I22" s="16">
        <v>33733902.000000007</v>
      </c>
      <c r="J22" s="21">
        <v>2672.0352246405087</v>
      </c>
      <c r="K22" s="21">
        <v>90138174408.570923</v>
      </c>
      <c r="L22" s="21">
        <v>67842.286085499552</v>
      </c>
      <c r="M22" s="22">
        <f t="shared" si="0"/>
        <v>33.733902000000008</v>
      </c>
      <c r="N22" s="23">
        <f t="shared" si="1"/>
        <v>90.138174408570919</v>
      </c>
      <c r="O22" s="23">
        <f t="shared" si="2"/>
        <v>67.842286085499552</v>
      </c>
      <c r="P22" s="24">
        <v>128.40308214285699</v>
      </c>
      <c r="Q22" s="25">
        <v>112.467025561315</v>
      </c>
      <c r="R22" s="26">
        <v>0.46221858277706396</v>
      </c>
      <c r="S22" s="25">
        <v>22867.2699290497</v>
      </c>
    </row>
    <row r="23" spans="1:19" x14ac:dyDescent="0.2">
      <c r="A23" s="15" t="s">
        <v>39</v>
      </c>
      <c r="B23" s="17" t="s">
        <v>38</v>
      </c>
      <c r="C23" s="16">
        <v>1492074.487904768</v>
      </c>
      <c r="D23" s="18">
        <v>1.3093580786630588E-2</v>
      </c>
      <c r="E23" s="19">
        <v>0.73260694883611499</v>
      </c>
      <c r="F23" s="20">
        <v>3.0874530137551299</v>
      </c>
      <c r="G23" s="20">
        <v>3.08726452723434</v>
      </c>
      <c r="H23" s="21">
        <v>125</v>
      </c>
      <c r="I23" s="16">
        <v>14617783.999999994</v>
      </c>
      <c r="J23" s="21">
        <v>1283.2471999743909</v>
      </c>
      <c r="K23" s="21">
        <v>18758230387.830444</v>
      </c>
      <c r="L23" s="21">
        <v>33854.433459188062</v>
      </c>
      <c r="M23" s="22">
        <f t="shared" si="0"/>
        <v>14.617783999999995</v>
      </c>
      <c r="N23" s="23">
        <f t="shared" si="1"/>
        <v>18.758230387830444</v>
      </c>
      <c r="O23" s="23">
        <f t="shared" si="2"/>
        <v>33.854433459188058</v>
      </c>
      <c r="P23" s="24">
        <v>133.3152</v>
      </c>
      <c r="Q23" s="25">
        <v>514.65453131767401</v>
      </c>
      <c r="R23" s="26">
        <v>4.9859962344281499</v>
      </c>
      <c r="S23" s="25">
        <v>10130.061524697399</v>
      </c>
    </row>
    <row r="24" spans="1:19" x14ac:dyDescent="0.2">
      <c r="A24" s="15" t="s">
        <v>101</v>
      </c>
      <c r="B24" s="17" t="s">
        <v>40</v>
      </c>
      <c r="C24" s="16">
        <v>211493.12586593573</v>
      </c>
      <c r="D24" s="18">
        <v>1.2477121755822163E-2</v>
      </c>
      <c r="E24" s="19">
        <v>0.75539257648154801</v>
      </c>
      <c r="F24" s="20">
        <v>2.5915379591878902</v>
      </c>
      <c r="G24" s="20">
        <v>2.58969892975606</v>
      </c>
      <c r="H24" s="21">
        <v>125</v>
      </c>
      <c r="I24" s="16">
        <v>2160279.9999999991</v>
      </c>
      <c r="J24" s="21">
        <v>888.34593496511081</v>
      </c>
      <c r="K24" s="21">
        <v>1919075956.3864288</v>
      </c>
      <c r="L24" s="21">
        <v>22782.126539312925</v>
      </c>
      <c r="M24" s="22">
        <f t="shared" si="0"/>
        <v>2.1602799999999989</v>
      </c>
      <c r="N24" s="23">
        <f t="shared" si="1"/>
        <v>1.9190759563864288</v>
      </c>
      <c r="O24" s="23">
        <f t="shared" si="2"/>
        <v>22.782126539312927</v>
      </c>
      <c r="P24" s="24">
        <v>128.40308214285699</v>
      </c>
      <c r="Q24" s="25">
        <v>71.762458388678994</v>
      </c>
      <c r="R24" s="26">
        <v>4.3677698349774197</v>
      </c>
      <c r="S24" s="25">
        <v>1544.09520357671</v>
      </c>
    </row>
    <row r="25" spans="1:19" x14ac:dyDescent="0.2">
      <c r="A25" s="15" t="s">
        <v>42</v>
      </c>
      <c r="B25" s="17" t="s">
        <v>41</v>
      </c>
      <c r="C25" s="16">
        <v>6210954.2846169034</v>
      </c>
      <c r="D25" s="18">
        <v>1.0132586377003427E-2</v>
      </c>
      <c r="E25" s="19">
        <v>0.96091952906712397</v>
      </c>
      <c r="F25" s="20">
        <v>4.2268400195810401</v>
      </c>
      <c r="G25" s="20">
        <v>4.2292641086931404</v>
      </c>
      <c r="H25" s="21">
        <v>125</v>
      </c>
      <c r="I25" s="16">
        <v>58714808.999999978</v>
      </c>
      <c r="J25" s="21">
        <v>2192.9197732123466</v>
      </c>
      <c r="K25" s="21">
        <v>128756865636.48621</v>
      </c>
      <c r="L25" s="21">
        <v>56786.390301438696</v>
      </c>
      <c r="M25" s="22">
        <f t="shared" si="0"/>
        <v>58.714808999999981</v>
      </c>
      <c r="N25" s="23">
        <f t="shared" si="1"/>
        <v>128.7568656364862</v>
      </c>
      <c r="O25" s="23">
        <f t="shared" si="2"/>
        <v>56.786390301438693</v>
      </c>
      <c r="P25" s="24">
        <v>234</v>
      </c>
      <c r="Q25" s="25">
        <v>522.67057876329397</v>
      </c>
      <c r="R25" s="26">
        <v>1.27908028965885</v>
      </c>
      <c r="S25" s="25">
        <v>70390.599634523402</v>
      </c>
    </row>
    <row r="26" spans="1:19" x14ac:dyDescent="0.2">
      <c r="A26" s="15" t="s">
        <v>44</v>
      </c>
      <c r="B26" s="17" t="s">
        <v>43</v>
      </c>
      <c r="C26" s="16">
        <v>258228.01841718509</v>
      </c>
      <c r="D26" s="18">
        <v>2.5528495151929675E-3</v>
      </c>
      <c r="E26" s="19">
        <v>0.91816043747899601</v>
      </c>
      <c r="F26" s="20">
        <v>3.0762586129165199</v>
      </c>
      <c r="G26" s="20">
        <v>3.07434855569314</v>
      </c>
      <c r="H26" s="21">
        <v>125</v>
      </c>
      <c r="I26" s="16">
        <v>2209599.0000000023</v>
      </c>
      <c r="J26" s="21">
        <v>1274.6241575173519</v>
      </c>
      <c r="K26" s="21">
        <v>2816408263.8261862</v>
      </c>
      <c r="L26" s="21">
        <v>30701.662580316093</v>
      </c>
      <c r="M26" s="22">
        <f t="shared" si="0"/>
        <v>2.2095990000000025</v>
      </c>
      <c r="N26" s="23">
        <f t="shared" si="1"/>
        <v>2.8164082638261863</v>
      </c>
      <c r="O26" s="23">
        <f t="shared" si="2"/>
        <v>30.701662580316093</v>
      </c>
      <c r="P26" s="24">
        <v>149.356128571429</v>
      </c>
      <c r="Q26" s="25">
        <v>35.646308964340498</v>
      </c>
      <c r="R26" s="26">
        <v>1.70965510620338</v>
      </c>
      <c r="S26" s="25">
        <v>2292.4383594517299</v>
      </c>
    </row>
    <row r="27" spans="1:19" x14ac:dyDescent="0.2">
      <c r="A27" s="15" t="s">
        <v>46</v>
      </c>
      <c r="B27" s="17" t="s">
        <v>45</v>
      </c>
      <c r="C27" s="16">
        <v>494531.9222869837</v>
      </c>
      <c r="D27" s="18">
        <v>1.1903814749392172E-2</v>
      </c>
      <c r="E27" s="19">
        <v>0.69176860630140802</v>
      </c>
      <c r="F27" s="20">
        <v>2.3978687183390002</v>
      </c>
      <c r="G27" s="20">
        <v>2.3975535990696102</v>
      </c>
      <c r="H27" s="21">
        <v>125</v>
      </c>
      <c r="I27" s="16">
        <v>5561376.9999999981</v>
      </c>
      <c r="J27" s="21">
        <v>735.50259700305287</v>
      </c>
      <c r="K27" s="21">
        <v>4090407226.4130459</v>
      </c>
      <c r="L27" s="21">
        <v>18861.941311172137</v>
      </c>
      <c r="M27" s="22">
        <f t="shared" si="0"/>
        <v>5.5613769999999985</v>
      </c>
      <c r="N27" s="23">
        <f t="shared" si="1"/>
        <v>4.0904072264130455</v>
      </c>
      <c r="O27" s="23">
        <f t="shared" si="2"/>
        <v>18.861941311172139</v>
      </c>
      <c r="P27" s="24">
        <v>128.40308214285699</v>
      </c>
      <c r="Q27" s="25">
        <v>225.71309231279801</v>
      </c>
      <c r="R27" s="26">
        <v>5.5038549698316999</v>
      </c>
      <c r="S27" s="25">
        <v>3854.1292938941601</v>
      </c>
    </row>
    <row r="28" spans="1:19" x14ac:dyDescent="0.2">
      <c r="A28" s="15" t="s">
        <v>48</v>
      </c>
      <c r="B28" s="17" t="s">
        <v>47</v>
      </c>
      <c r="C28" s="16">
        <v>446788.30712948751</v>
      </c>
      <c r="D28" s="18">
        <v>3.5124356410176638E-3</v>
      </c>
      <c r="E28" s="19">
        <v>0.99855814572246004</v>
      </c>
      <c r="F28" s="20">
        <v>9.7364544667965607</v>
      </c>
      <c r="G28" s="20">
        <v>9.7378104572555397</v>
      </c>
      <c r="H28" s="21">
        <v>125</v>
      </c>
      <c r="I28" s="16">
        <v>7193917</v>
      </c>
      <c r="J28" s="21">
        <v>6576.517576235141</v>
      </c>
      <c r="K28" s="21">
        <v>47310921592.476776</v>
      </c>
      <c r="L28" s="21">
        <v>159929.76540669936</v>
      </c>
      <c r="M28" s="22">
        <f t="shared" si="0"/>
        <v>7.1939169999999999</v>
      </c>
      <c r="N28" s="23">
        <f t="shared" si="1"/>
        <v>47.310921592476774</v>
      </c>
      <c r="O28" s="23">
        <f t="shared" si="2"/>
        <v>159.92976540669935</v>
      </c>
      <c r="P28" s="24">
        <v>195.446</v>
      </c>
      <c r="Q28" s="25">
        <v>1.55258490452833</v>
      </c>
      <c r="R28" s="26">
        <v>2.3725319445726301E-2</v>
      </c>
      <c r="S28" s="25">
        <v>5667.3546174579096</v>
      </c>
    </row>
    <row r="29" spans="1:19" x14ac:dyDescent="0.2">
      <c r="A29" s="15" t="s">
        <v>50</v>
      </c>
      <c r="B29" s="17" t="s">
        <v>49</v>
      </c>
      <c r="C29" s="16">
        <v>2572936.6076694797</v>
      </c>
      <c r="D29" s="18">
        <v>1.6691721231308465E-2</v>
      </c>
      <c r="E29" s="19">
        <v>0.85228651837660896</v>
      </c>
      <c r="F29" s="20">
        <v>2.3570920191352802</v>
      </c>
      <c r="G29" s="20">
        <v>2.3544681004326602</v>
      </c>
      <c r="H29" s="21">
        <v>125</v>
      </c>
      <c r="I29" s="16">
        <v>21287587.999999996</v>
      </c>
      <c r="J29" s="21">
        <v>702.24856361256707</v>
      </c>
      <c r="K29" s="21">
        <v>14949178095.776117</v>
      </c>
      <c r="L29" s="21">
        <v>18357.43084843277</v>
      </c>
      <c r="M29" s="22">
        <f t="shared" si="0"/>
        <v>21.287587999999996</v>
      </c>
      <c r="N29" s="23">
        <f t="shared" si="1"/>
        <v>14.949178095776118</v>
      </c>
      <c r="O29" s="23">
        <f t="shared" si="2"/>
        <v>18.35743084843277</v>
      </c>
      <c r="P29" s="24">
        <v>149.356128571429</v>
      </c>
      <c r="Q29" s="25">
        <v>484.12845146383899</v>
      </c>
      <c r="R29" s="26">
        <v>3.0857827233338</v>
      </c>
      <c r="S29" s="25">
        <v>17249.911473111799</v>
      </c>
    </row>
    <row r="30" spans="1:19" x14ac:dyDescent="0.2">
      <c r="A30" s="15" t="s">
        <v>52</v>
      </c>
      <c r="B30" s="17" t="s">
        <v>51</v>
      </c>
      <c r="C30" s="16">
        <v>2317774.3897900432</v>
      </c>
      <c r="D30" s="18">
        <v>1.9074761253584649E-2</v>
      </c>
      <c r="E30" s="19">
        <v>0.76983479018776302</v>
      </c>
      <c r="F30" s="20">
        <v>2.7321046001879101</v>
      </c>
      <c r="G30" s="20">
        <v>2.7310839379118299</v>
      </c>
      <c r="H30" s="21">
        <v>125</v>
      </c>
      <c r="I30" s="16">
        <v>22752839.999999996</v>
      </c>
      <c r="J30" s="21">
        <v>1003.0283878665916</v>
      </c>
      <c r="K30" s="21">
        <v>22821744424.586498</v>
      </c>
      <c r="L30" s="21">
        <v>26220.095310062447</v>
      </c>
      <c r="M30" s="22">
        <f t="shared" si="0"/>
        <v>22.752839999999996</v>
      </c>
      <c r="N30" s="23">
        <f t="shared" si="1"/>
        <v>22.821744424586498</v>
      </c>
      <c r="O30" s="23">
        <f t="shared" si="2"/>
        <v>26.220095310062447</v>
      </c>
      <c r="P30" s="24">
        <v>58.089999999999996</v>
      </c>
      <c r="Q30" s="25">
        <v>247.73669685129801</v>
      </c>
      <c r="R30" s="26">
        <v>1.8593267551133101</v>
      </c>
      <c r="S30" s="25">
        <v>5664.9628017744599</v>
      </c>
    </row>
    <row r="31" spans="1:19" x14ac:dyDescent="0.2">
      <c r="A31" s="15" t="s">
        <v>54</v>
      </c>
      <c r="B31" s="17" t="s">
        <v>53</v>
      </c>
      <c r="C31" s="16">
        <v>431807.25838748086</v>
      </c>
      <c r="D31" s="18">
        <v>1.5157687608011505E-2</v>
      </c>
      <c r="E31" s="19">
        <v>0.92110884929043602</v>
      </c>
      <c r="F31" s="20">
        <v>3.8378278214860999</v>
      </c>
      <c r="G31" s="20">
        <v>3.8410734242835001</v>
      </c>
      <c r="H31" s="21">
        <v>125</v>
      </c>
      <c r="I31" s="16">
        <v>5159892.9999999953</v>
      </c>
      <c r="J31" s="21">
        <v>1882.7837724833846</v>
      </c>
      <c r="K31" s="21">
        <v>9714962808.1506004</v>
      </c>
      <c r="L31" s="21">
        <v>48283.931508757771</v>
      </c>
      <c r="M31" s="22">
        <f t="shared" si="0"/>
        <v>5.159892999999995</v>
      </c>
      <c r="N31" s="23">
        <f t="shared" si="1"/>
        <v>9.7149628081506005</v>
      </c>
      <c r="O31" s="23">
        <f t="shared" si="2"/>
        <v>48.283931508757767</v>
      </c>
      <c r="P31" s="24">
        <v>128.40308214285699</v>
      </c>
      <c r="Q31" s="25">
        <v>47.402742729739998</v>
      </c>
      <c r="R31" s="26">
        <v>1.4086996353563102</v>
      </c>
      <c r="S31" s="25">
        <v>3162.4347900399498</v>
      </c>
    </row>
    <row r="32" spans="1:19" x14ac:dyDescent="0.2">
      <c r="A32" s="15" t="s">
        <v>56</v>
      </c>
      <c r="B32" s="17" t="s">
        <v>55</v>
      </c>
      <c r="C32" s="16">
        <v>3028220.1286337068</v>
      </c>
      <c r="D32" s="18">
        <v>4.1769769133925827E-4</v>
      </c>
      <c r="E32" s="19">
        <v>0.984829471573615</v>
      </c>
      <c r="F32" s="20">
        <v>6.2692174578495798</v>
      </c>
      <c r="G32" s="20">
        <v>6.2761795709063799</v>
      </c>
      <c r="H32" s="21">
        <v>125</v>
      </c>
      <c r="I32" s="16">
        <v>38606160</v>
      </c>
      <c r="J32" s="21">
        <v>3821.002207737793</v>
      </c>
      <c r="K32" s="21">
        <v>147514222592.27847</v>
      </c>
      <c r="L32" s="21">
        <v>91846.647951466119</v>
      </c>
      <c r="M32" s="22">
        <f t="shared" si="0"/>
        <v>38.606160000000003</v>
      </c>
      <c r="N32" s="23">
        <f t="shared" si="1"/>
        <v>147.51422259227849</v>
      </c>
      <c r="O32" s="23">
        <f t="shared" si="2"/>
        <v>91.846647951466124</v>
      </c>
      <c r="P32" s="24">
        <v>154.41</v>
      </c>
      <c r="Q32" s="25">
        <v>80.262144856861696</v>
      </c>
      <c r="R32" s="26">
        <v>0.24786036951658899</v>
      </c>
      <c r="S32" s="25">
        <v>27845.591760481999</v>
      </c>
    </row>
    <row r="33" spans="1:19" x14ac:dyDescent="0.2">
      <c r="A33" s="15" t="s">
        <v>58</v>
      </c>
      <c r="B33" s="17" t="s">
        <v>57</v>
      </c>
      <c r="C33" s="16">
        <v>3573783.4509610911</v>
      </c>
      <c r="D33" s="18">
        <v>1.6512904984671284E-2</v>
      </c>
      <c r="E33" s="19">
        <v>0.67157250942546598</v>
      </c>
      <c r="F33" s="20">
        <v>2.1602805539543</v>
      </c>
      <c r="G33" s="20">
        <v>2.1606934865652199</v>
      </c>
      <c r="H33" s="21">
        <v>125</v>
      </c>
      <c r="I33" s="16">
        <v>34999755.999999978</v>
      </c>
      <c r="J33" s="21">
        <v>546.84955428605815</v>
      </c>
      <c r="K33" s="21">
        <v>19139600968.720776</v>
      </c>
      <c r="L33" s="21">
        <v>14295.156156191173</v>
      </c>
      <c r="M33" s="22">
        <f t="shared" si="0"/>
        <v>34.999755999999977</v>
      </c>
      <c r="N33" s="23">
        <f t="shared" si="1"/>
        <v>19.139600968720774</v>
      </c>
      <c r="O33" s="23">
        <f t="shared" si="2"/>
        <v>14.295156156191172</v>
      </c>
      <c r="P33" s="24">
        <v>149.356128571429</v>
      </c>
      <c r="Q33" s="25">
        <v>1325.6800159889499</v>
      </c>
      <c r="R33" s="26">
        <v>5.6631210901317797</v>
      </c>
      <c r="S33" s="25">
        <v>21244.455602183101</v>
      </c>
    </row>
    <row r="34" spans="1:19" x14ac:dyDescent="0.2">
      <c r="A34" s="15" t="s">
        <v>60</v>
      </c>
      <c r="B34" s="17" t="s">
        <v>59</v>
      </c>
      <c r="C34" s="16">
        <v>236440.08365648903</v>
      </c>
      <c r="D34" s="18">
        <v>6.0987010956441434E-3</v>
      </c>
      <c r="E34" s="19">
        <v>0.99137973754141595</v>
      </c>
      <c r="F34" s="20">
        <v>7.9629072525195799</v>
      </c>
      <c r="G34" s="20">
        <v>7.9619946913431603</v>
      </c>
      <c r="H34" s="21">
        <v>125</v>
      </c>
      <c r="I34" s="16">
        <v>2727257</v>
      </c>
      <c r="J34" s="21">
        <v>5167.8020435604667</v>
      </c>
      <c r="K34" s="21">
        <v>14093924297.914587</v>
      </c>
      <c r="L34" s="21">
        <v>132528.12328681466</v>
      </c>
      <c r="M34" s="22">
        <f t="shared" si="0"/>
        <v>2.7272569999999998</v>
      </c>
      <c r="N34" s="23">
        <f t="shared" si="1"/>
        <v>14.093924297914587</v>
      </c>
      <c r="O34" s="23">
        <f t="shared" si="2"/>
        <v>132.52812328681466</v>
      </c>
      <c r="P34" s="24">
        <v>149.356128571429</v>
      </c>
      <c r="Q34" s="25">
        <v>3.9851723767704201</v>
      </c>
      <c r="R34" s="26">
        <v>0.18008008932536898</v>
      </c>
      <c r="S34" s="25">
        <v>2433.1731843964899</v>
      </c>
    </row>
    <row r="35" spans="1:19" x14ac:dyDescent="0.2">
      <c r="A35" s="15" t="s">
        <v>62</v>
      </c>
      <c r="B35" s="17" t="s">
        <v>61</v>
      </c>
      <c r="C35" s="16">
        <v>3403079.0917316666</v>
      </c>
      <c r="D35" s="18">
        <v>2.987234479325962E-2</v>
      </c>
      <c r="E35" s="19">
        <v>0.58812651236660596</v>
      </c>
      <c r="F35" s="20">
        <v>2.2905487793027302</v>
      </c>
      <c r="G35" s="20">
        <v>2.2900313145523099</v>
      </c>
      <c r="H35" s="21">
        <v>125</v>
      </c>
      <c r="I35" s="16">
        <v>28079834.000000004</v>
      </c>
      <c r="J35" s="21">
        <v>650.09072944156355</v>
      </c>
      <c r="K35" s="21">
        <v>18254439767.65802</v>
      </c>
      <c r="L35" s="21">
        <v>16993.976533805697</v>
      </c>
      <c r="M35" s="22">
        <f t="shared" si="0"/>
        <v>28.079834000000005</v>
      </c>
      <c r="N35" s="23">
        <f t="shared" si="1"/>
        <v>18.25443976765802</v>
      </c>
      <c r="O35" s="23">
        <f t="shared" si="2"/>
        <v>16.993976533805697</v>
      </c>
      <c r="P35" s="24">
        <v>128.40308214285699</v>
      </c>
      <c r="Q35" s="25">
        <v>1168.7792832405401</v>
      </c>
      <c r="R35" s="26">
        <v>7.3545134862858204</v>
      </c>
      <c r="S35" s="25">
        <v>14935.338390286801</v>
      </c>
    </row>
    <row r="36" spans="1:19" x14ac:dyDescent="0.2">
      <c r="A36" s="15" t="s">
        <v>64</v>
      </c>
      <c r="B36" s="17" t="s">
        <v>63</v>
      </c>
      <c r="C36" s="16">
        <v>20493108.474360861</v>
      </c>
      <c r="D36" s="18">
        <v>1.2056849717007045E-2</v>
      </c>
      <c r="E36" s="19">
        <v>0.92671599120570902</v>
      </c>
      <c r="F36" s="20">
        <v>4.3397937661532904</v>
      </c>
      <c r="G36" s="20">
        <v>4.3402035736715803</v>
      </c>
      <c r="H36" s="21">
        <v>125</v>
      </c>
      <c r="I36" s="16">
        <v>227713026.99999997</v>
      </c>
      <c r="J36" s="21">
        <v>2278.3694125050547</v>
      </c>
      <c r="K36" s="21">
        <v>518814395545.73761</v>
      </c>
      <c r="L36" s="21">
        <v>57247.677893113891</v>
      </c>
      <c r="M36" s="22">
        <f t="shared" si="0"/>
        <v>227.71302699999998</v>
      </c>
      <c r="N36" s="23">
        <f t="shared" si="1"/>
        <v>518.81439554573763</v>
      </c>
      <c r="O36" s="23">
        <f t="shared" si="2"/>
        <v>57.247677893113888</v>
      </c>
      <c r="P36" s="24">
        <v>128.40308214285699</v>
      </c>
      <c r="Q36" s="25">
        <v>1636.5336779991901</v>
      </c>
      <c r="R36" s="26">
        <v>1.0340856937041101</v>
      </c>
      <c r="S36" s="25">
        <v>117533.624170886</v>
      </c>
    </row>
    <row r="37" spans="1:19" x14ac:dyDescent="0.2">
      <c r="A37" s="15" t="s">
        <v>66</v>
      </c>
      <c r="B37" s="17" t="s">
        <v>65</v>
      </c>
      <c r="C37" s="16">
        <v>1726920.9195910248</v>
      </c>
      <c r="D37" s="18">
        <v>1.4382214811231808E-2</v>
      </c>
      <c r="E37" s="19">
        <v>0.89457291878581302</v>
      </c>
      <c r="F37" s="20">
        <v>2.6181780515128699</v>
      </c>
      <c r="G37" s="20">
        <v>2.61902870648056</v>
      </c>
      <c r="H37" s="21">
        <v>125</v>
      </c>
      <c r="I37" s="16">
        <v>14249748.000000006</v>
      </c>
      <c r="J37" s="21">
        <v>911.1484185545238</v>
      </c>
      <c r="K37" s="21">
        <v>12983635355.000494</v>
      </c>
      <c r="L37" s="21">
        <v>23366.372962611578</v>
      </c>
      <c r="M37" s="22">
        <f t="shared" si="0"/>
        <v>14.249748000000006</v>
      </c>
      <c r="N37" s="23">
        <f t="shared" si="1"/>
        <v>12.983635355000494</v>
      </c>
      <c r="O37" s="23">
        <f t="shared" si="2"/>
        <v>23.366372962611578</v>
      </c>
      <c r="P37" s="24">
        <v>133.3152</v>
      </c>
      <c r="Q37" s="25">
        <v>114.68407958713701</v>
      </c>
      <c r="R37" s="26">
        <v>1.1160381431212201</v>
      </c>
      <c r="S37" s="25">
        <v>5725.28815109076</v>
      </c>
    </row>
    <row r="38" spans="1:19" x14ac:dyDescent="0.2">
      <c r="A38" s="15" t="s">
        <v>68</v>
      </c>
      <c r="B38" s="17" t="s">
        <v>67</v>
      </c>
      <c r="C38" s="16">
        <v>1691042.7223992094</v>
      </c>
      <c r="D38" s="18">
        <v>1.6313756656939349E-2</v>
      </c>
      <c r="E38" s="19">
        <v>0.92671599120570902</v>
      </c>
      <c r="F38" s="20">
        <v>3.67849814411636</v>
      </c>
      <c r="G38" s="20">
        <v>3.6804329070945401</v>
      </c>
      <c r="H38" s="21">
        <v>125</v>
      </c>
      <c r="I38" s="16">
        <v>18585815</v>
      </c>
      <c r="J38" s="21">
        <v>1755.4353956616928</v>
      </c>
      <c r="K38" s="21">
        <v>32626197508.220024</v>
      </c>
      <c r="L38" s="21">
        <v>45457.586157372207</v>
      </c>
      <c r="M38" s="22">
        <f t="shared" si="0"/>
        <v>18.585815</v>
      </c>
      <c r="N38" s="23">
        <f t="shared" si="1"/>
        <v>32.626197508220024</v>
      </c>
      <c r="O38" s="23">
        <f t="shared" si="2"/>
        <v>45.457586157372205</v>
      </c>
      <c r="P38" s="24">
        <v>128.40308214285699</v>
      </c>
      <c r="Q38" s="25">
        <v>168.283020365602</v>
      </c>
      <c r="R38" s="26">
        <v>1.3085771412566198</v>
      </c>
      <c r="S38" s="25">
        <v>12085.857771148199</v>
      </c>
    </row>
    <row r="39" spans="1:19" x14ac:dyDescent="0.2">
      <c r="A39" s="15" t="s">
        <v>104</v>
      </c>
      <c r="B39" s="17" t="s">
        <v>69</v>
      </c>
      <c r="C39" s="16">
        <v>874254.9750285059</v>
      </c>
      <c r="D39" s="18">
        <v>9.8822953543196146E-3</v>
      </c>
      <c r="E39" s="19">
        <v>0.71125674501068903</v>
      </c>
      <c r="F39" s="20">
        <v>2.1817190504484998</v>
      </c>
      <c r="G39" s="20">
        <v>2.1799884334556201</v>
      </c>
      <c r="H39" s="21">
        <v>125</v>
      </c>
      <c r="I39" s="16">
        <v>8638684.0000000019</v>
      </c>
      <c r="J39" s="21">
        <v>563.77292691362845</v>
      </c>
      <c r="K39" s="21">
        <v>4870256163.3619328</v>
      </c>
      <c r="L39" s="21">
        <v>14238.678411069635</v>
      </c>
      <c r="M39" s="22">
        <f t="shared" si="0"/>
        <v>8.6386840000000014</v>
      </c>
      <c r="N39" s="23">
        <f t="shared" si="1"/>
        <v>4.8702561633619323</v>
      </c>
      <c r="O39" s="23">
        <f t="shared" si="2"/>
        <v>14.238678411069635</v>
      </c>
      <c r="P39" s="24">
        <v>128.40308214285699</v>
      </c>
      <c r="Q39" s="25">
        <v>300.84501509622601</v>
      </c>
      <c r="R39" s="26">
        <v>5.1558700102180994</v>
      </c>
      <c r="S39" s="25">
        <v>5483.7465081376304</v>
      </c>
    </row>
    <row r="40" spans="1:19" x14ac:dyDescent="0.2">
      <c r="A40" s="15" t="s">
        <v>71</v>
      </c>
      <c r="B40" s="17" t="s">
        <v>70</v>
      </c>
      <c r="C40" s="16">
        <v>1768684.3845979345</v>
      </c>
      <c r="D40" s="18">
        <v>1.9086192262310009E-2</v>
      </c>
      <c r="E40" s="19">
        <v>0.55229158341029005</v>
      </c>
      <c r="F40" s="20">
        <v>2.0872749528033299</v>
      </c>
      <c r="G40" s="20">
        <v>2.0849725362473799</v>
      </c>
      <c r="H40" s="21">
        <v>125</v>
      </c>
      <c r="I40" s="16">
        <v>17851254.999999996</v>
      </c>
      <c r="J40" s="21">
        <v>487.1147673341577</v>
      </c>
      <c r="K40" s="21">
        <v>8695609925.9477177</v>
      </c>
      <c r="L40" s="21">
        <v>12792.599146331939</v>
      </c>
      <c r="M40" s="22">
        <f t="shared" si="0"/>
        <v>17.851254999999995</v>
      </c>
      <c r="N40" s="23">
        <f t="shared" si="1"/>
        <v>8.6956099259477178</v>
      </c>
      <c r="O40" s="23">
        <f t="shared" si="2"/>
        <v>12.79259914633194</v>
      </c>
      <c r="P40" s="24">
        <v>195.446</v>
      </c>
      <c r="Q40" s="25">
        <v>1154.2642608219401</v>
      </c>
      <c r="R40" s="26">
        <v>12.3332007780953</v>
      </c>
      <c r="S40" s="25">
        <v>13569.267031504</v>
      </c>
    </row>
    <row r="41" spans="1:19" x14ac:dyDescent="0.2">
      <c r="A41" s="15" t="s">
        <v>105</v>
      </c>
      <c r="B41" s="17" t="s">
        <v>72</v>
      </c>
      <c r="C41" s="16">
        <v>4630639.7373642782</v>
      </c>
      <c r="D41" s="18">
        <v>1.4976544619345056E-3</v>
      </c>
      <c r="E41" s="19">
        <v>0.990670370448134</v>
      </c>
      <c r="F41" s="20">
        <v>11.087606993044799</v>
      </c>
      <c r="G41" s="20">
        <v>11.0817954758143</v>
      </c>
      <c r="H41" s="21">
        <v>125</v>
      </c>
      <c r="I41" s="16">
        <v>62134218.000000037</v>
      </c>
      <c r="J41" s="21">
        <v>7642.7639175561035</v>
      </c>
      <c r="K41" s="21">
        <v>474877159375.96527</v>
      </c>
      <c r="L41" s="21">
        <v>190032.16918088379</v>
      </c>
      <c r="M41" s="22">
        <f t="shared" si="0"/>
        <v>62.13421800000004</v>
      </c>
      <c r="N41" s="23">
        <f t="shared" si="1"/>
        <v>474.87715937596528</v>
      </c>
      <c r="O41" s="23">
        <f t="shared" si="2"/>
        <v>190.03216918088378</v>
      </c>
      <c r="P41" s="24">
        <v>423.0129</v>
      </c>
      <c r="Q41" s="25">
        <v>42.042681338324499</v>
      </c>
      <c r="R41" s="26">
        <v>8.3267674116821802E-2</v>
      </c>
      <c r="S41" s="25">
        <v>23717.690929909499</v>
      </c>
    </row>
    <row r="42" spans="1:19" x14ac:dyDescent="0.2">
      <c r="A42" s="15" t="s">
        <v>106</v>
      </c>
      <c r="B42" s="17" t="s">
        <v>73</v>
      </c>
      <c r="C42" s="16">
        <v>1323558.675290005</v>
      </c>
      <c r="D42" s="18">
        <v>1.2007916477040803E-2</v>
      </c>
      <c r="E42" s="19">
        <v>0.68892566524454601</v>
      </c>
      <c r="F42" s="20">
        <v>1.9730046528471901</v>
      </c>
      <c r="G42" s="20">
        <v>1.9745978739763299</v>
      </c>
      <c r="H42" s="21">
        <v>125</v>
      </c>
      <c r="I42" s="16">
        <v>12176470.999999998</v>
      </c>
      <c r="J42" s="21">
        <v>398.17879153000007</v>
      </c>
      <c r="K42" s="21">
        <v>4848412507.8800907</v>
      </c>
      <c r="L42" s="21">
        <v>10263.244400797385</v>
      </c>
      <c r="M42" s="22">
        <f t="shared" si="0"/>
        <v>12.176470999999998</v>
      </c>
      <c r="N42" s="23">
        <f t="shared" si="1"/>
        <v>4.8484125078800906</v>
      </c>
      <c r="O42" s="23">
        <f t="shared" si="2"/>
        <v>10.263244400797385</v>
      </c>
      <c r="P42" s="24">
        <v>24.860000000000003</v>
      </c>
      <c r="Q42" s="25">
        <v>41.060051424861754</v>
      </c>
      <c r="R42" s="26">
        <v>0.47147699916825803</v>
      </c>
      <c r="S42" s="25">
        <v>1602.9818728460061</v>
      </c>
    </row>
    <row r="43" spans="1:19" x14ac:dyDescent="0.2">
      <c r="A43" s="15" t="s">
        <v>75</v>
      </c>
      <c r="B43" s="17" t="s">
        <v>74</v>
      </c>
      <c r="C43" s="16">
        <v>5139411.647039826</v>
      </c>
      <c r="D43" s="18">
        <v>1.492418619406255E-2</v>
      </c>
      <c r="E43" s="19">
        <v>0.86518529156454005</v>
      </c>
      <c r="F43" s="20">
        <v>2.5233781123499899</v>
      </c>
      <c r="G43" s="20">
        <v>2.5231221824397601</v>
      </c>
      <c r="H43" s="21">
        <v>125</v>
      </c>
      <c r="I43" s="16">
        <v>48216428.999999978</v>
      </c>
      <c r="J43" s="21">
        <v>835.21605164190703</v>
      </c>
      <c r="K43" s="21">
        <v>40271135453.652328</v>
      </c>
      <c r="L43" s="21">
        <v>21419.08976584236</v>
      </c>
      <c r="M43" s="22">
        <f t="shared" si="0"/>
        <v>48.216428999999977</v>
      </c>
      <c r="N43" s="23">
        <f t="shared" si="1"/>
        <v>40.271135453652327</v>
      </c>
      <c r="O43" s="23">
        <f t="shared" si="2"/>
        <v>21.419089765842362</v>
      </c>
      <c r="P43" s="24">
        <v>24.860000000000003</v>
      </c>
      <c r="Q43" s="25">
        <v>162.58972359587563</v>
      </c>
      <c r="R43" s="26">
        <v>0.47147699916825803</v>
      </c>
      <c r="S43" s="25">
        <v>6347.4927719506313</v>
      </c>
    </row>
    <row r="44" spans="1:19" x14ac:dyDescent="0.2">
      <c r="A44" s="15" t="s">
        <v>107</v>
      </c>
      <c r="B44" s="17" t="s">
        <v>76</v>
      </c>
      <c r="C44" s="16">
        <v>7229829.1887379009</v>
      </c>
      <c r="D44" s="18">
        <v>1.7349455363584898E-2</v>
      </c>
      <c r="E44" s="19">
        <v>0.93279260178316403</v>
      </c>
      <c r="F44" s="20">
        <v>3.0324843137683399</v>
      </c>
      <c r="G44" s="20">
        <v>3.03420058955157</v>
      </c>
      <c r="H44" s="21">
        <v>125</v>
      </c>
      <c r="I44" s="16">
        <v>67014130.000000045</v>
      </c>
      <c r="J44" s="21">
        <v>1240.8348600960667</v>
      </c>
      <c r="K44" s="21">
        <v>83153468623.009674</v>
      </c>
      <c r="L44" s="21">
        <v>27807.97001687175</v>
      </c>
      <c r="M44" s="22">
        <f t="shared" si="0"/>
        <v>67.014130000000051</v>
      </c>
      <c r="N44" s="23">
        <f t="shared" si="1"/>
        <v>83.153468623009672</v>
      </c>
      <c r="O44" s="23">
        <f t="shared" si="2"/>
        <v>27.807970016871749</v>
      </c>
      <c r="P44" s="24">
        <v>81.5</v>
      </c>
      <c r="Q44" s="25">
        <v>345.05282848211601</v>
      </c>
      <c r="R44" s="26">
        <v>0.76612009254671698</v>
      </c>
      <c r="S44" s="25">
        <v>27021.839358631601</v>
      </c>
    </row>
    <row r="45" spans="1:19" x14ac:dyDescent="0.2">
      <c r="A45" s="15" t="s">
        <v>78</v>
      </c>
      <c r="B45" s="17" t="s">
        <v>77</v>
      </c>
      <c r="C45" s="16">
        <v>902804.3706680265</v>
      </c>
      <c r="D45" s="18">
        <v>1.3531695881475958E-2</v>
      </c>
      <c r="E45" s="19">
        <v>0.90186514929116401</v>
      </c>
      <c r="F45" s="20">
        <v>2.8366640097603399</v>
      </c>
      <c r="G45" s="20">
        <v>2.8361108327926701</v>
      </c>
      <c r="H45" s="21">
        <v>125</v>
      </c>
      <c r="I45" s="16">
        <v>9095785.0000000075</v>
      </c>
      <c r="J45" s="21">
        <v>1084.3440676319865</v>
      </c>
      <c r="K45" s="21">
        <v>9862960505.2060165</v>
      </c>
      <c r="L45" s="21">
        <v>100597.18629507103</v>
      </c>
      <c r="M45" s="22">
        <f t="shared" si="0"/>
        <v>9.0957850000000082</v>
      </c>
      <c r="N45" s="23">
        <f t="shared" si="1"/>
        <v>9.8629605052060167</v>
      </c>
      <c r="O45" s="23">
        <f t="shared" si="2"/>
        <v>100.59718629507104</v>
      </c>
      <c r="P45" s="24">
        <v>128.40308214285699</v>
      </c>
      <c r="Q45" s="25">
        <v>102.329695375849</v>
      </c>
      <c r="R45" s="26">
        <v>1.5090649664628899</v>
      </c>
      <c r="S45" s="25">
        <v>5488.1353585726702</v>
      </c>
    </row>
    <row r="46" spans="1:19" x14ac:dyDescent="0.2">
      <c r="A46" s="15" t="s">
        <v>80</v>
      </c>
      <c r="B46" s="17" t="s">
        <v>79</v>
      </c>
      <c r="C46" s="16">
        <v>929025.80035328912</v>
      </c>
      <c r="D46" s="18">
        <v>1.2244257049043306E-4</v>
      </c>
      <c r="E46" s="19">
        <v>0.99671738923716802</v>
      </c>
      <c r="F46" s="20">
        <v>6.8627369728318603</v>
      </c>
      <c r="G46" s="20">
        <v>6.8600857045576999</v>
      </c>
      <c r="H46" s="21">
        <v>125</v>
      </c>
      <c r="I46" s="16">
        <v>12251377.999999994</v>
      </c>
      <c r="J46" s="21">
        <v>4288.2365639374202</v>
      </c>
      <c r="K46" s="21">
        <v>52536807098.218483</v>
      </c>
      <c r="L46" s="21">
        <v>24736.21786873004</v>
      </c>
      <c r="M46" s="22">
        <f t="shared" si="0"/>
        <v>12.251377999999994</v>
      </c>
      <c r="N46" s="23">
        <f t="shared" si="1"/>
        <v>52.536807098218482</v>
      </c>
      <c r="O46" s="23">
        <f t="shared" si="2"/>
        <v>24.736217868730041</v>
      </c>
      <c r="P46" s="24">
        <v>335.3</v>
      </c>
      <c r="Q46" s="25">
        <v>4.5419925362106603</v>
      </c>
      <c r="R46" s="26">
        <v>4.37824613091446E-2</v>
      </c>
      <c r="S46" s="25">
        <v>7282.3814950784399</v>
      </c>
    </row>
    <row r="47" spans="1:19" x14ac:dyDescent="0.2">
      <c r="A47" s="15" t="s">
        <v>82</v>
      </c>
      <c r="B47" s="17" t="s">
        <v>81</v>
      </c>
      <c r="C47" s="16">
        <v>5650639.9295748081</v>
      </c>
      <c r="D47" s="18">
        <v>1.5557297530087055E-2</v>
      </c>
      <c r="E47" s="19">
        <v>0.91407315580692405</v>
      </c>
      <c r="F47" s="20">
        <v>2.6529781878689298</v>
      </c>
      <c r="G47" s="20">
        <v>2.65312036332088</v>
      </c>
      <c r="H47" s="21">
        <v>125</v>
      </c>
      <c r="I47" s="16">
        <v>50976034.000000015</v>
      </c>
      <c r="J47" s="21">
        <v>937.62261171112254</v>
      </c>
      <c r="K47" s="21">
        <v>47796282133.754997</v>
      </c>
      <c r="L47" s="21">
        <v>32131.833332793449</v>
      </c>
      <c r="M47" s="22">
        <f t="shared" si="0"/>
        <v>50.976034000000013</v>
      </c>
      <c r="N47" s="23">
        <f t="shared" si="1"/>
        <v>47.796282133755</v>
      </c>
      <c r="O47" s="23">
        <f t="shared" si="2"/>
        <v>32.131833332793448</v>
      </c>
      <c r="P47" s="24">
        <v>39.599999999999994</v>
      </c>
      <c r="Q47" s="25">
        <v>132.768637244741</v>
      </c>
      <c r="R47" s="26">
        <v>0.39284148665485297</v>
      </c>
      <c r="S47" s="25">
        <v>8132.2933228870697</v>
      </c>
    </row>
    <row r="48" spans="1:19" x14ac:dyDescent="0.2">
      <c r="A48" s="15" t="s">
        <v>84</v>
      </c>
      <c r="B48" s="17" t="s">
        <v>83</v>
      </c>
      <c r="C48" s="16">
        <v>2026333.0709115884</v>
      </c>
      <c r="D48" s="18">
        <v>1.5494931211021745E-2</v>
      </c>
      <c r="E48" s="19">
        <v>0.89582063572425497</v>
      </c>
      <c r="F48" s="20">
        <v>3.0104759773968799</v>
      </c>
      <c r="G48" s="20">
        <v>3.0113024692929802</v>
      </c>
      <c r="H48" s="21">
        <v>125</v>
      </c>
      <c r="I48" s="16">
        <v>20608355.999999996</v>
      </c>
      <c r="J48" s="21">
        <v>1224.54284434702</v>
      </c>
      <c r="K48" s="21">
        <v>25235814873.555973</v>
      </c>
      <c r="L48" s="21">
        <v>32010.68930693547</v>
      </c>
      <c r="M48" s="22">
        <f t="shared" si="0"/>
        <v>20.608355999999997</v>
      </c>
      <c r="N48" s="23">
        <f t="shared" si="1"/>
        <v>25.235814873555974</v>
      </c>
      <c r="O48" s="23">
        <f t="shared" si="2"/>
        <v>32.010689306935468</v>
      </c>
      <c r="P48" s="24">
        <v>37.72</v>
      </c>
      <c r="Q48" s="25">
        <v>48.008650204883999</v>
      </c>
      <c r="R48" s="26">
        <v>0.36219275899573</v>
      </c>
      <c r="S48" s="25">
        <v>2425.4045712229699</v>
      </c>
    </row>
    <row r="49" spans="1:19" x14ac:dyDescent="0.2">
      <c r="A49" s="15" t="s">
        <v>86</v>
      </c>
      <c r="B49" s="17" t="s">
        <v>85</v>
      </c>
      <c r="C49" s="16">
        <v>1817316.7836810555</v>
      </c>
      <c r="D49" s="18">
        <v>1.2346900665117122E-2</v>
      </c>
      <c r="E49" s="19">
        <v>0.80744078791605201</v>
      </c>
      <c r="F49" s="20">
        <v>3.8622758519556299</v>
      </c>
      <c r="G49" s="20">
        <v>3.8599407953868101</v>
      </c>
      <c r="H49" s="21">
        <v>125</v>
      </c>
      <c r="I49" s="16">
        <v>15840801.999999994</v>
      </c>
      <c r="J49" s="21">
        <v>1898.2569083438891</v>
      </c>
      <c r="K49" s="21">
        <v>30069911830.207684</v>
      </c>
      <c r="L49" s="21">
        <v>49155.996952735004</v>
      </c>
      <c r="M49" s="22">
        <f t="shared" si="0"/>
        <v>15.840801999999995</v>
      </c>
      <c r="N49" s="23">
        <f t="shared" si="1"/>
        <v>30.069911830207683</v>
      </c>
      <c r="O49" s="23">
        <f t="shared" si="2"/>
        <v>49.155996952735002</v>
      </c>
      <c r="P49" s="24">
        <v>149.356128571429</v>
      </c>
      <c r="Q49" s="25">
        <v>409.57097497119798</v>
      </c>
      <c r="R49" s="26">
        <v>3.2395078301921902</v>
      </c>
      <c r="S49" s="25">
        <v>11194.669354146299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InputTable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Artemiy Dimov</dc:creator>
  <cp:lastModifiedBy>Artemiy Dimov</cp:lastModifiedBy>
  <dcterms:created xsi:type="dcterms:W3CDTF">2023-07-05T07:20:06Z</dcterms:created>
  <dcterms:modified xsi:type="dcterms:W3CDTF">2023-07-05T13:08:20Z</dcterms:modified>
</cp:coreProperties>
</file>