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MyWork\Reviews\Game theory paper - Jakob\"/>
    </mc:Choice>
  </mc:AlternateContent>
  <bookViews>
    <workbookView xWindow="0" yWindow="0" windowWidth="15675" windowHeight="11370" activeTab="1"/>
  </bookViews>
  <sheets>
    <sheet name="All vaccinated" sheetId="1" r:id="rId1"/>
    <sheet name="Reintroduction" sheetId="2" r:id="rId2"/>
    <sheet name="Sobol indices diff" sheetId="3" r:id="rId3"/>
  </sheets>
  <definedNames>
    <definedName name="_xlchart.v1.0" hidden="1">'All vaccinated'!$K$2</definedName>
    <definedName name="_xlchart.v1.1" hidden="1">'All vaccinated'!$K$3:$K$50</definedName>
    <definedName name="_xlchart.v1.10" hidden="1">'All vaccinated'!$P$2</definedName>
    <definedName name="_xlchart.v1.11" hidden="1">'All vaccinated'!$P$3:$P$50</definedName>
    <definedName name="_xlchart.v1.12" hidden="1">'All vaccinated'!$Q$2</definedName>
    <definedName name="_xlchart.v1.13" hidden="1">'All vaccinated'!$Q$3:$Q$50</definedName>
    <definedName name="_xlchart.v1.14" hidden="1">'All vaccinated'!$R$2</definedName>
    <definedName name="_xlchart.v1.15" hidden="1">'All vaccinated'!$R$3:$R$50</definedName>
    <definedName name="_xlchart.v1.16" hidden="1">'All vaccinated'!$K$2</definedName>
    <definedName name="_xlchart.v1.17" hidden="1">'All vaccinated'!$K$3:$K$50</definedName>
    <definedName name="_xlchart.v1.18" hidden="1">'All vaccinated'!$L$2</definedName>
    <definedName name="_xlchart.v1.19" hidden="1">'All vaccinated'!$L$3:$L$50</definedName>
    <definedName name="_xlchart.v1.2" hidden="1">'All vaccinated'!$L$2</definedName>
    <definedName name="_xlchart.v1.20" hidden="1">'All vaccinated'!$M$2</definedName>
    <definedName name="_xlchart.v1.21" hidden="1">'All vaccinated'!$M$3:$M$50</definedName>
    <definedName name="_xlchart.v1.22" hidden="1">'All vaccinated'!$N$2</definedName>
    <definedName name="_xlchart.v1.23" hidden="1">'All vaccinated'!$N$3:$N$50</definedName>
    <definedName name="_xlchart.v1.24" hidden="1">'All vaccinated'!$O$2</definedName>
    <definedName name="_xlchart.v1.25" hidden="1">'All vaccinated'!$O$3:$O$50</definedName>
    <definedName name="_xlchart.v1.26" hidden="1">'All vaccinated'!$P$2</definedName>
    <definedName name="_xlchart.v1.27" hidden="1">'All vaccinated'!$P$3:$P$50</definedName>
    <definedName name="_xlchart.v1.28" hidden="1">'All vaccinated'!$Q$2</definedName>
    <definedName name="_xlchart.v1.29" hidden="1">'All vaccinated'!$Q$3:$Q$50</definedName>
    <definedName name="_xlchart.v1.3" hidden="1">'All vaccinated'!$L$3:$L$50</definedName>
    <definedName name="_xlchart.v1.30" hidden="1">'All vaccinated'!$R$2</definedName>
    <definedName name="_xlchart.v1.31" hidden="1">'All vaccinated'!$R$3:$R$50</definedName>
    <definedName name="_xlchart.v1.32" hidden="1">Reintroduction!$K$2</definedName>
    <definedName name="_xlchart.v1.33" hidden="1">Reintroduction!$K$3:$K$50</definedName>
    <definedName name="_xlchart.v1.34" hidden="1">Reintroduction!$L$2</definedName>
    <definedName name="_xlchart.v1.35" hidden="1">Reintroduction!$L$3:$L$50</definedName>
    <definedName name="_xlchart.v1.36" hidden="1">Reintroduction!$M$2</definedName>
    <definedName name="_xlchart.v1.37" hidden="1">Reintroduction!$M$3:$M$50</definedName>
    <definedName name="_xlchart.v1.38" hidden="1">Reintroduction!$N$2</definedName>
    <definedName name="_xlchart.v1.39" hidden="1">Reintroduction!$N$3:$N$50</definedName>
    <definedName name="_xlchart.v1.4" hidden="1">'All vaccinated'!$M$2</definedName>
    <definedName name="_xlchart.v1.40" hidden="1">Reintroduction!$O$2</definedName>
    <definedName name="_xlchart.v1.41" hidden="1">Reintroduction!$O$3:$O$50</definedName>
    <definedName name="_xlchart.v1.42" hidden="1">Reintroduction!$P$2</definedName>
    <definedName name="_xlchart.v1.43" hidden="1">Reintroduction!$P$3:$P$50</definedName>
    <definedName name="_xlchart.v1.44" hidden="1">Reintroduction!$Q$2</definedName>
    <definedName name="_xlchart.v1.45" hidden="1">Reintroduction!$Q$3:$Q$50</definedName>
    <definedName name="_xlchart.v1.46" hidden="1">Reintroduction!$R$2</definedName>
    <definedName name="_xlchart.v1.47" hidden="1">Reintroduction!$R$3:$R$50</definedName>
    <definedName name="_xlchart.v1.48" hidden="1">Reintroduction!$K$2</definedName>
    <definedName name="_xlchart.v1.49" hidden="1">Reintroduction!$K$3:$K$50</definedName>
    <definedName name="_xlchart.v1.5" hidden="1">'All vaccinated'!$M$3:$M$50</definedName>
    <definedName name="_xlchart.v1.50" hidden="1">Reintroduction!$L$2</definedName>
    <definedName name="_xlchart.v1.51" hidden="1">Reintroduction!$L$3:$L$50</definedName>
    <definedName name="_xlchart.v1.52" hidden="1">Reintroduction!$M$2</definedName>
    <definedName name="_xlchart.v1.53" hidden="1">Reintroduction!$M$3:$M$50</definedName>
    <definedName name="_xlchart.v1.54" hidden="1">Reintroduction!$N$2</definedName>
    <definedName name="_xlchart.v1.55" hidden="1">Reintroduction!$N$3:$N$50</definedName>
    <definedName name="_xlchart.v1.56" hidden="1">Reintroduction!$O$2</definedName>
    <definedName name="_xlchart.v1.57" hidden="1">Reintroduction!$O$3:$O$50</definedName>
    <definedName name="_xlchart.v1.58" hidden="1">Reintroduction!$P$2</definedName>
    <definedName name="_xlchart.v1.59" hidden="1">Reintroduction!$P$3:$P$50</definedName>
    <definedName name="_xlchart.v1.6" hidden="1">'All vaccinated'!$N$2</definedName>
    <definedName name="_xlchart.v1.60" hidden="1">Reintroduction!$Q$2</definedName>
    <definedName name="_xlchart.v1.61" hidden="1">Reintroduction!$Q$3:$Q$50</definedName>
    <definedName name="_xlchart.v1.62" hidden="1">Reintroduction!$R$2</definedName>
    <definedName name="_xlchart.v1.63" hidden="1">Reintroduction!$R$3:$R$50</definedName>
    <definedName name="_xlchart.v1.64" hidden="1">Reintroduction!$K$2</definedName>
    <definedName name="_xlchart.v1.65" hidden="1">Reintroduction!$K$3:$K$50</definedName>
    <definedName name="_xlchart.v1.66" hidden="1">Reintroduction!$L$2</definedName>
    <definedName name="_xlchart.v1.67" hidden="1">Reintroduction!$L$3:$L$50</definedName>
    <definedName name="_xlchart.v1.68" hidden="1">Reintroduction!$M$2</definedName>
    <definedName name="_xlchart.v1.69" hidden="1">Reintroduction!$M$3:$M$50</definedName>
    <definedName name="_xlchart.v1.7" hidden="1">'All vaccinated'!$N$3:$N$50</definedName>
    <definedName name="_xlchart.v1.70" hidden="1">Reintroduction!$N$2</definedName>
    <definedName name="_xlchart.v1.71" hidden="1">Reintroduction!$N$3:$N$50</definedName>
    <definedName name="_xlchart.v1.72" hidden="1">Reintroduction!$O$2</definedName>
    <definedName name="_xlchart.v1.73" hidden="1">Reintroduction!$O$3:$O$50</definedName>
    <definedName name="_xlchart.v1.74" hidden="1">Reintroduction!$P$2</definedName>
    <definedName name="_xlchart.v1.75" hidden="1">Reintroduction!$P$3:$P$50</definedName>
    <definedName name="_xlchart.v1.76" hidden="1">Reintroduction!$Q$2</definedName>
    <definedName name="_xlchart.v1.77" hidden="1">Reintroduction!$Q$3:$Q$50</definedName>
    <definedName name="_xlchart.v1.78" hidden="1">Reintroduction!$R$2</definedName>
    <definedName name="_xlchart.v1.79" hidden="1">Reintroduction!$R$3:$R$50</definedName>
    <definedName name="_xlchart.v1.8" hidden="1">'All vaccinated'!$O$2</definedName>
    <definedName name="_xlchart.v1.9" hidden="1">'All vaccinated'!$O$3:$O$50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2" l="1"/>
  <c r="B58" i="1"/>
  <c r="I105" i="1"/>
  <c r="H105" i="1"/>
  <c r="G105" i="1"/>
  <c r="F105" i="1"/>
  <c r="E105" i="1"/>
  <c r="D105" i="1"/>
  <c r="C105" i="1"/>
  <c r="B105" i="1"/>
  <c r="I104" i="1"/>
  <c r="H104" i="1"/>
  <c r="G104" i="1"/>
  <c r="F104" i="1"/>
  <c r="E104" i="1"/>
  <c r="D104" i="1"/>
  <c r="C104" i="1"/>
  <c r="B104" i="1"/>
  <c r="I103" i="1"/>
  <c r="H103" i="1"/>
  <c r="G103" i="1"/>
  <c r="F103" i="1"/>
  <c r="E103" i="1"/>
  <c r="D103" i="1"/>
  <c r="C103" i="1"/>
  <c r="B103" i="1"/>
  <c r="I102" i="1"/>
  <c r="H102" i="1"/>
  <c r="G102" i="1"/>
  <c r="F102" i="1"/>
  <c r="E102" i="1"/>
  <c r="D102" i="1"/>
  <c r="C102" i="1"/>
  <c r="B102" i="1"/>
  <c r="I101" i="1"/>
  <c r="H101" i="1"/>
  <c r="G101" i="1"/>
  <c r="F101" i="1"/>
  <c r="E101" i="1"/>
  <c r="D101" i="1"/>
  <c r="C101" i="1"/>
  <c r="B101" i="1"/>
  <c r="I100" i="1"/>
  <c r="H100" i="1"/>
  <c r="G100" i="1"/>
  <c r="F100" i="1"/>
  <c r="E100" i="1"/>
  <c r="D100" i="1"/>
  <c r="C100" i="1"/>
  <c r="B100" i="1"/>
  <c r="I99" i="1"/>
  <c r="H99" i="1"/>
  <c r="G99" i="1"/>
  <c r="F99" i="1"/>
  <c r="E99" i="1"/>
  <c r="D99" i="1"/>
  <c r="C99" i="1"/>
  <c r="B99" i="1"/>
  <c r="I98" i="1"/>
  <c r="H98" i="1"/>
  <c r="G98" i="1"/>
  <c r="F98" i="1"/>
  <c r="E98" i="1"/>
  <c r="D98" i="1"/>
  <c r="C98" i="1"/>
  <c r="B98" i="1"/>
  <c r="I97" i="1"/>
  <c r="H97" i="1"/>
  <c r="G97" i="1"/>
  <c r="F97" i="1"/>
  <c r="E97" i="1"/>
  <c r="D97" i="1"/>
  <c r="C97" i="1"/>
  <c r="B97" i="1"/>
  <c r="I96" i="1"/>
  <c r="H96" i="1"/>
  <c r="G96" i="1"/>
  <c r="F96" i="1"/>
  <c r="E96" i="1"/>
  <c r="D96" i="1"/>
  <c r="C96" i="1"/>
  <c r="B96" i="1"/>
  <c r="I95" i="1"/>
  <c r="H95" i="1"/>
  <c r="G95" i="1"/>
  <c r="F95" i="1"/>
  <c r="E95" i="1"/>
  <c r="D95" i="1"/>
  <c r="C95" i="1"/>
  <c r="B95" i="1"/>
  <c r="I94" i="1"/>
  <c r="H94" i="1"/>
  <c r="G94" i="1"/>
  <c r="F94" i="1"/>
  <c r="E94" i="1"/>
  <c r="D94" i="1"/>
  <c r="C94" i="1"/>
  <c r="B94" i="1"/>
  <c r="I93" i="1"/>
  <c r="H93" i="1"/>
  <c r="G93" i="1"/>
  <c r="F93" i="1"/>
  <c r="E93" i="1"/>
  <c r="D93" i="1"/>
  <c r="C93" i="1"/>
  <c r="B93" i="1"/>
  <c r="I92" i="1"/>
  <c r="H92" i="1"/>
  <c r="G92" i="1"/>
  <c r="F92" i="1"/>
  <c r="E92" i="1"/>
  <c r="D92" i="1"/>
  <c r="C92" i="1"/>
  <c r="B92" i="1"/>
  <c r="I91" i="1"/>
  <c r="H91" i="1"/>
  <c r="G91" i="1"/>
  <c r="F91" i="1"/>
  <c r="E91" i="1"/>
  <c r="D91" i="1"/>
  <c r="C91" i="1"/>
  <c r="B91" i="1"/>
  <c r="I90" i="1"/>
  <c r="H90" i="1"/>
  <c r="G90" i="1"/>
  <c r="F90" i="1"/>
  <c r="E90" i="1"/>
  <c r="D90" i="1"/>
  <c r="C90" i="1"/>
  <c r="B90" i="1"/>
  <c r="I89" i="1"/>
  <c r="H89" i="1"/>
  <c r="G89" i="1"/>
  <c r="F89" i="1"/>
  <c r="E89" i="1"/>
  <c r="D89" i="1"/>
  <c r="C89" i="1"/>
  <c r="B89" i="1"/>
  <c r="I88" i="1"/>
  <c r="H88" i="1"/>
  <c r="G88" i="1"/>
  <c r="F88" i="1"/>
  <c r="E88" i="1"/>
  <c r="D88" i="1"/>
  <c r="C88" i="1"/>
  <c r="B88" i="1"/>
  <c r="I87" i="1"/>
  <c r="H87" i="1"/>
  <c r="G87" i="1"/>
  <c r="F87" i="1"/>
  <c r="E87" i="1"/>
  <c r="D87" i="1"/>
  <c r="C87" i="1"/>
  <c r="B87" i="1"/>
  <c r="I86" i="1"/>
  <c r="H86" i="1"/>
  <c r="G86" i="1"/>
  <c r="F86" i="1"/>
  <c r="E86" i="1"/>
  <c r="D86" i="1"/>
  <c r="C86" i="1"/>
  <c r="B86" i="1"/>
  <c r="I85" i="1"/>
  <c r="H85" i="1"/>
  <c r="G85" i="1"/>
  <c r="F85" i="1"/>
  <c r="E85" i="1"/>
  <c r="D85" i="1"/>
  <c r="C85" i="1"/>
  <c r="B85" i="1"/>
  <c r="I84" i="1"/>
  <c r="H84" i="1"/>
  <c r="G84" i="1"/>
  <c r="F84" i="1"/>
  <c r="E84" i="1"/>
  <c r="D84" i="1"/>
  <c r="C84" i="1"/>
  <c r="B84" i="1"/>
  <c r="I83" i="1"/>
  <c r="H83" i="1"/>
  <c r="G83" i="1"/>
  <c r="F83" i="1"/>
  <c r="E83" i="1"/>
  <c r="D83" i="1"/>
  <c r="C83" i="1"/>
  <c r="B83" i="1"/>
  <c r="I82" i="1"/>
  <c r="H82" i="1"/>
  <c r="G82" i="1"/>
  <c r="F82" i="1"/>
  <c r="E82" i="1"/>
  <c r="D82" i="1"/>
  <c r="C82" i="1"/>
  <c r="B82" i="1"/>
  <c r="I81" i="1"/>
  <c r="H81" i="1"/>
  <c r="G81" i="1"/>
  <c r="F81" i="1"/>
  <c r="E81" i="1"/>
  <c r="D81" i="1"/>
  <c r="C81" i="1"/>
  <c r="B81" i="1"/>
  <c r="I80" i="1"/>
  <c r="H80" i="1"/>
  <c r="G80" i="1"/>
  <c r="F80" i="1"/>
  <c r="E80" i="1"/>
  <c r="D80" i="1"/>
  <c r="C80" i="1"/>
  <c r="B80" i="1"/>
  <c r="I79" i="1"/>
  <c r="H79" i="1"/>
  <c r="G79" i="1"/>
  <c r="F79" i="1"/>
  <c r="E79" i="1"/>
  <c r="D79" i="1"/>
  <c r="C79" i="1"/>
  <c r="B79" i="1"/>
  <c r="I78" i="1"/>
  <c r="H78" i="1"/>
  <c r="G78" i="1"/>
  <c r="F78" i="1"/>
  <c r="E78" i="1"/>
  <c r="D78" i="1"/>
  <c r="C78" i="1"/>
  <c r="B78" i="1"/>
  <c r="I77" i="1"/>
  <c r="H77" i="1"/>
  <c r="G77" i="1"/>
  <c r="F77" i="1"/>
  <c r="E77" i="1"/>
  <c r="D77" i="1"/>
  <c r="C77" i="1"/>
  <c r="B77" i="1"/>
  <c r="I76" i="1"/>
  <c r="H76" i="1"/>
  <c r="G76" i="1"/>
  <c r="F76" i="1"/>
  <c r="E76" i="1"/>
  <c r="D76" i="1"/>
  <c r="C76" i="1"/>
  <c r="B76" i="1"/>
  <c r="I75" i="1"/>
  <c r="H75" i="1"/>
  <c r="G75" i="1"/>
  <c r="F75" i="1"/>
  <c r="E75" i="1"/>
  <c r="D75" i="1"/>
  <c r="C75" i="1"/>
  <c r="B75" i="1"/>
  <c r="I74" i="1"/>
  <c r="H74" i="1"/>
  <c r="G74" i="1"/>
  <c r="F74" i="1"/>
  <c r="E74" i="1"/>
  <c r="D74" i="1"/>
  <c r="C74" i="1"/>
  <c r="B74" i="1"/>
  <c r="I73" i="1"/>
  <c r="H73" i="1"/>
  <c r="G73" i="1"/>
  <c r="F73" i="1"/>
  <c r="E73" i="1"/>
  <c r="D73" i="1"/>
  <c r="C73" i="1"/>
  <c r="B73" i="1"/>
  <c r="I72" i="1"/>
  <c r="H72" i="1"/>
  <c r="G72" i="1"/>
  <c r="F72" i="1"/>
  <c r="E72" i="1"/>
  <c r="D72" i="1"/>
  <c r="C72" i="1"/>
  <c r="B72" i="1"/>
  <c r="I71" i="1"/>
  <c r="H71" i="1"/>
  <c r="G71" i="1"/>
  <c r="F71" i="1"/>
  <c r="E71" i="1"/>
  <c r="D71" i="1"/>
  <c r="C71" i="1"/>
  <c r="B71" i="1"/>
  <c r="I70" i="1"/>
  <c r="H70" i="1"/>
  <c r="G70" i="1"/>
  <c r="F70" i="1"/>
  <c r="E70" i="1"/>
  <c r="D70" i="1"/>
  <c r="C70" i="1"/>
  <c r="B70" i="1"/>
  <c r="I69" i="1"/>
  <c r="H69" i="1"/>
  <c r="G69" i="1"/>
  <c r="F69" i="1"/>
  <c r="E69" i="1"/>
  <c r="D69" i="1"/>
  <c r="C69" i="1"/>
  <c r="B69" i="1"/>
  <c r="I68" i="1"/>
  <c r="H68" i="1"/>
  <c r="G68" i="1"/>
  <c r="F68" i="1"/>
  <c r="E68" i="1"/>
  <c r="D68" i="1"/>
  <c r="C68" i="1"/>
  <c r="B68" i="1"/>
  <c r="I67" i="1"/>
  <c r="H67" i="1"/>
  <c r="G67" i="1"/>
  <c r="F67" i="1"/>
  <c r="E67" i="1"/>
  <c r="D67" i="1"/>
  <c r="C67" i="1"/>
  <c r="B67" i="1"/>
  <c r="I66" i="1"/>
  <c r="H66" i="1"/>
  <c r="G66" i="1"/>
  <c r="F66" i="1"/>
  <c r="E66" i="1"/>
  <c r="D66" i="1"/>
  <c r="C66" i="1"/>
  <c r="B66" i="1"/>
  <c r="I65" i="1"/>
  <c r="H65" i="1"/>
  <c r="G65" i="1"/>
  <c r="F65" i="1"/>
  <c r="E65" i="1"/>
  <c r="D65" i="1"/>
  <c r="C65" i="1"/>
  <c r="B65" i="1"/>
  <c r="I64" i="1"/>
  <c r="H64" i="1"/>
  <c r="G64" i="1"/>
  <c r="F64" i="1"/>
  <c r="E64" i="1"/>
  <c r="D64" i="1"/>
  <c r="C64" i="1"/>
  <c r="B64" i="1"/>
  <c r="I63" i="1"/>
  <c r="H63" i="1"/>
  <c r="G63" i="1"/>
  <c r="F63" i="1"/>
  <c r="E63" i="1"/>
  <c r="D63" i="1"/>
  <c r="C63" i="1"/>
  <c r="B63" i="1"/>
  <c r="I62" i="1"/>
  <c r="H62" i="1"/>
  <c r="G62" i="1"/>
  <c r="F62" i="1"/>
  <c r="E62" i="1"/>
  <c r="D62" i="1"/>
  <c r="C62" i="1"/>
  <c r="B62" i="1"/>
  <c r="I61" i="1"/>
  <c r="H61" i="1"/>
  <c r="G61" i="1"/>
  <c r="F61" i="1"/>
  <c r="E61" i="1"/>
  <c r="D61" i="1"/>
  <c r="C61" i="1"/>
  <c r="B61" i="1"/>
  <c r="I60" i="1"/>
  <c r="H60" i="1"/>
  <c r="G60" i="1"/>
  <c r="F60" i="1"/>
  <c r="E60" i="1"/>
  <c r="D60" i="1"/>
  <c r="C60" i="1"/>
  <c r="B60" i="1"/>
  <c r="I59" i="1"/>
  <c r="H59" i="1"/>
  <c r="G59" i="1"/>
  <c r="F59" i="1"/>
  <c r="E59" i="1"/>
  <c r="D59" i="1"/>
  <c r="C59" i="1"/>
  <c r="B59" i="1"/>
  <c r="I58" i="1"/>
  <c r="H58" i="1"/>
  <c r="G58" i="1"/>
  <c r="F58" i="1"/>
  <c r="E58" i="1"/>
  <c r="D58" i="1"/>
  <c r="C58" i="1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C58" i="2"/>
  <c r="D58" i="2"/>
  <c r="E58" i="2"/>
  <c r="F58" i="2"/>
  <c r="G58" i="2"/>
  <c r="H58" i="2"/>
  <c r="I58" i="2"/>
  <c r="C59" i="2"/>
  <c r="D59" i="2"/>
  <c r="E59" i="2"/>
  <c r="F59" i="2"/>
  <c r="G59" i="2"/>
  <c r="H59" i="2"/>
  <c r="I59" i="2"/>
  <c r="C60" i="2"/>
  <c r="D60" i="2"/>
  <c r="E60" i="2"/>
  <c r="F60" i="2"/>
  <c r="G60" i="2"/>
  <c r="H60" i="2"/>
  <c r="I60" i="2"/>
  <c r="C61" i="2"/>
  <c r="D61" i="2"/>
  <c r="E61" i="2"/>
  <c r="F61" i="2"/>
  <c r="G61" i="2"/>
  <c r="H61" i="2"/>
  <c r="I61" i="2"/>
  <c r="C62" i="2"/>
  <c r="D62" i="2"/>
  <c r="E62" i="2"/>
  <c r="F62" i="2"/>
  <c r="G62" i="2"/>
  <c r="H62" i="2"/>
  <c r="I62" i="2"/>
  <c r="C63" i="2"/>
  <c r="D63" i="2"/>
  <c r="E63" i="2"/>
  <c r="F63" i="2"/>
  <c r="G63" i="2"/>
  <c r="H63" i="2"/>
  <c r="I63" i="2"/>
  <c r="C64" i="2"/>
  <c r="D64" i="2"/>
  <c r="E64" i="2"/>
  <c r="F64" i="2"/>
  <c r="G64" i="2"/>
  <c r="H64" i="2"/>
  <c r="I64" i="2"/>
  <c r="C65" i="2"/>
  <c r="D65" i="2"/>
  <c r="E65" i="2"/>
  <c r="F65" i="2"/>
  <c r="G65" i="2"/>
  <c r="H65" i="2"/>
  <c r="I65" i="2"/>
  <c r="C66" i="2"/>
  <c r="D66" i="2"/>
  <c r="E66" i="2"/>
  <c r="F66" i="2"/>
  <c r="G66" i="2"/>
  <c r="H66" i="2"/>
  <c r="I66" i="2"/>
  <c r="C67" i="2"/>
  <c r="D67" i="2"/>
  <c r="E67" i="2"/>
  <c r="F67" i="2"/>
  <c r="G67" i="2"/>
  <c r="H67" i="2"/>
  <c r="I67" i="2"/>
  <c r="C68" i="2"/>
  <c r="D68" i="2"/>
  <c r="E68" i="2"/>
  <c r="F68" i="2"/>
  <c r="G68" i="2"/>
  <c r="H68" i="2"/>
  <c r="I68" i="2"/>
  <c r="C69" i="2"/>
  <c r="D69" i="2"/>
  <c r="E69" i="2"/>
  <c r="F69" i="2"/>
  <c r="G69" i="2"/>
  <c r="H69" i="2"/>
  <c r="I69" i="2"/>
  <c r="C70" i="2"/>
  <c r="D70" i="2"/>
  <c r="E70" i="2"/>
  <c r="F70" i="2"/>
  <c r="G70" i="2"/>
  <c r="H70" i="2"/>
  <c r="I70" i="2"/>
  <c r="C71" i="2"/>
  <c r="D71" i="2"/>
  <c r="E71" i="2"/>
  <c r="F71" i="2"/>
  <c r="G71" i="2"/>
  <c r="H71" i="2"/>
  <c r="I71" i="2"/>
  <c r="C72" i="2"/>
  <c r="D72" i="2"/>
  <c r="E72" i="2"/>
  <c r="F72" i="2"/>
  <c r="G72" i="2"/>
  <c r="H72" i="2"/>
  <c r="I72" i="2"/>
  <c r="C73" i="2"/>
  <c r="D73" i="2"/>
  <c r="E73" i="2"/>
  <c r="F73" i="2"/>
  <c r="G73" i="2"/>
  <c r="H73" i="2"/>
  <c r="I73" i="2"/>
  <c r="C74" i="2"/>
  <c r="D74" i="2"/>
  <c r="E74" i="2"/>
  <c r="F74" i="2"/>
  <c r="G74" i="2"/>
  <c r="H74" i="2"/>
  <c r="I74" i="2"/>
  <c r="C75" i="2"/>
  <c r="D75" i="2"/>
  <c r="E75" i="2"/>
  <c r="F75" i="2"/>
  <c r="G75" i="2"/>
  <c r="H75" i="2"/>
  <c r="I75" i="2"/>
  <c r="C76" i="2"/>
  <c r="D76" i="2"/>
  <c r="E76" i="2"/>
  <c r="F76" i="2"/>
  <c r="G76" i="2"/>
  <c r="H76" i="2"/>
  <c r="I76" i="2"/>
  <c r="C77" i="2"/>
  <c r="D77" i="2"/>
  <c r="E77" i="2"/>
  <c r="F77" i="2"/>
  <c r="G77" i="2"/>
  <c r="H77" i="2"/>
  <c r="I77" i="2"/>
  <c r="C78" i="2"/>
  <c r="D78" i="2"/>
  <c r="E78" i="2"/>
  <c r="F78" i="2"/>
  <c r="G78" i="2"/>
  <c r="H78" i="2"/>
  <c r="I78" i="2"/>
  <c r="C79" i="2"/>
  <c r="D79" i="2"/>
  <c r="E79" i="2"/>
  <c r="F79" i="2"/>
  <c r="G79" i="2"/>
  <c r="H79" i="2"/>
  <c r="I79" i="2"/>
  <c r="C80" i="2"/>
  <c r="D80" i="2"/>
  <c r="E80" i="2"/>
  <c r="F80" i="2"/>
  <c r="G80" i="2"/>
  <c r="H80" i="2"/>
  <c r="I80" i="2"/>
  <c r="C81" i="2"/>
  <c r="D81" i="2"/>
  <c r="E81" i="2"/>
  <c r="F81" i="2"/>
  <c r="G81" i="2"/>
  <c r="H81" i="2"/>
  <c r="I81" i="2"/>
  <c r="C82" i="2"/>
  <c r="D82" i="2"/>
  <c r="E82" i="2"/>
  <c r="F82" i="2"/>
  <c r="G82" i="2"/>
  <c r="H82" i="2"/>
  <c r="I82" i="2"/>
  <c r="C83" i="2"/>
  <c r="D83" i="2"/>
  <c r="E83" i="2"/>
  <c r="F83" i="2"/>
  <c r="G83" i="2"/>
  <c r="H83" i="2"/>
  <c r="I83" i="2"/>
  <c r="C84" i="2"/>
  <c r="D84" i="2"/>
  <c r="E84" i="2"/>
  <c r="F84" i="2"/>
  <c r="G84" i="2"/>
  <c r="H84" i="2"/>
  <c r="I84" i="2"/>
  <c r="C85" i="2"/>
  <c r="D85" i="2"/>
  <c r="E85" i="2"/>
  <c r="F85" i="2"/>
  <c r="G85" i="2"/>
  <c r="H85" i="2"/>
  <c r="I85" i="2"/>
  <c r="C86" i="2"/>
  <c r="D86" i="2"/>
  <c r="E86" i="2"/>
  <c r="F86" i="2"/>
  <c r="G86" i="2"/>
  <c r="H86" i="2"/>
  <c r="I86" i="2"/>
  <c r="C87" i="2"/>
  <c r="D87" i="2"/>
  <c r="E87" i="2"/>
  <c r="F87" i="2"/>
  <c r="G87" i="2"/>
  <c r="H87" i="2"/>
  <c r="I87" i="2"/>
  <c r="C88" i="2"/>
  <c r="D88" i="2"/>
  <c r="E88" i="2"/>
  <c r="F88" i="2"/>
  <c r="G88" i="2"/>
  <c r="H88" i="2"/>
  <c r="I88" i="2"/>
  <c r="C89" i="2"/>
  <c r="D89" i="2"/>
  <c r="E89" i="2"/>
  <c r="F89" i="2"/>
  <c r="G89" i="2"/>
  <c r="H89" i="2"/>
  <c r="I89" i="2"/>
  <c r="C90" i="2"/>
  <c r="D90" i="2"/>
  <c r="E90" i="2"/>
  <c r="F90" i="2"/>
  <c r="G90" i="2"/>
  <c r="H90" i="2"/>
  <c r="I90" i="2"/>
  <c r="C91" i="2"/>
  <c r="D91" i="2"/>
  <c r="E91" i="2"/>
  <c r="F91" i="2"/>
  <c r="G91" i="2"/>
  <c r="H91" i="2"/>
  <c r="I91" i="2"/>
  <c r="C92" i="2"/>
  <c r="D92" i="2"/>
  <c r="E92" i="2"/>
  <c r="F92" i="2"/>
  <c r="G92" i="2"/>
  <c r="H92" i="2"/>
  <c r="I92" i="2"/>
  <c r="C93" i="2"/>
  <c r="D93" i="2"/>
  <c r="E93" i="2"/>
  <c r="F93" i="2"/>
  <c r="G93" i="2"/>
  <c r="H93" i="2"/>
  <c r="I93" i="2"/>
  <c r="C94" i="2"/>
  <c r="D94" i="2"/>
  <c r="E94" i="2"/>
  <c r="F94" i="2"/>
  <c r="G94" i="2"/>
  <c r="H94" i="2"/>
  <c r="I94" i="2"/>
  <c r="C95" i="2"/>
  <c r="D95" i="2"/>
  <c r="E95" i="2"/>
  <c r="F95" i="2"/>
  <c r="G95" i="2"/>
  <c r="H95" i="2"/>
  <c r="I95" i="2"/>
  <c r="C96" i="2"/>
  <c r="D96" i="2"/>
  <c r="E96" i="2"/>
  <c r="F96" i="2"/>
  <c r="G96" i="2"/>
  <c r="H96" i="2"/>
  <c r="I96" i="2"/>
  <c r="C97" i="2"/>
  <c r="D97" i="2"/>
  <c r="E97" i="2"/>
  <c r="F97" i="2"/>
  <c r="G97" i="2"/>
  <c r="H97" i="2"/>
  <c r="I97" i="2"/>
  <c r="C98" i="2"/>
  <c r="D98" i="2"/>
  <c r="E98" i="2"/>
  <c r="F98" i="2"/>
  <c r="G98" i="2"/>
  <c r="H98" i="2"/>
  <c r="I98" i="2"/>
  <c r="C99" i="2"/>
  <c r="D99" i="2"/>
  <c r="E99" i="2"/>
  <c r="F99" i="2"/>
  <c r="G99" i="2"/>
  <c r="H99" i="2"/>
  <c r="I99" i="2"/>
  <c r="C100" i="2"/>
  <c r="D100" i="2"/>
  <c r="E100" i="2"/>
  <c r="F100" i="2"/>
  <c r="G100" i="2"/>
  <c r="H100" i="2"/>
  <c r="I100" i="2"/>
  <c r="C101" i="2"/>
  <c r="D101" i="2"/>
  <c r="E101" i="2"/>
  <c r="F101" i="2"/>
  <c r="G101" i="2"/>
  <c r="H101" i="2"/>
  <c r="I101" i="2"/>
  <c r="C102" i="2"/>
  <c r="D102" i="2"/>
  <c r="E102" i="2"/>
  <c r="F102" i="2"/>
  <c r="G102" i="2"/>
  <c r="H102" i="2"/>
  <c r="I102" i="2"/>
  <c r="C103" i="2"/>
  <c r="D103" i="2"/>
  <c r="E103" i="2"/>
  <c r="F103" i="2"/>
  <c r="G103" i="2"/>
  <c r="H103" i="2"/>
  <c r="I103" i="2"/>
  <c r="C104" i="2"/>
  <c r="D104" i="2"/>
  <c r="E104" i="2"/>
  <c r="F104" i="2"/>
  <c r="G104" i="2"/>
  <c r="H104" i="2"/>
  <c r="I104" i="2"/>
  <c r="C105" i="2"/>
  <c r="D105" i="2"/>
  <c r="E105" i="2"/>
  <c r="F105" i="2"/>
  <c r="G105" i="2"/>
  <c r="H105" i="2"/>
  <c r="I105" i="2"/>
  <c r="R53" i="2" l="1"/>
  <c r="Q53" i="2"/>
  <c r="P53" i="2"/>
  <c r="O53" i="2"/>
  <c r="N53" i="2"/>
  <c r="M53" i="2"/>
  <c r="L53" i="2"/>
  <c r="K53" i="2"/>
  <c r="R52" i="2"/>
  <c r="Q52" i="2"/>
  <c r="P52" i="2"/>
  <c r="O52" i="2"/>
  <c r="N52" i="2"/>
  <c r="M52" i="2"/>
  <c r="L52" i="2"/>
  <c r="K52" i="2"/>
  <c r="I53" i="2"/>
  <c r="H53" i="2"/>
  <c r="G53" i="2"/>
  <c r="F53" i="2"/>
  <c r="E53" i="2"/>
  <c r="D53" i="2"/>
  <c r="C53" i="2"/>
  <c r="B53" i="2"/>
  <c r="I52" i="2"/>
  <c r="H52" i="2"/>
  <c r="G52" i="2"/>
  <c r="F52" i="2"/>
  <c r="E52" i="2"/>
  <c r="D52" i="2"/>
  <c r="C52" i="2"/>
  <c r="B52" i="2"/>
  <c r="R53" i="1"/>
  <c r="Q53" i="1"/>
  <c r="P53" i="1"/>
  <c r="O53" i="1"/>
  <c r="N53" i="1"/>
  <c r="M53" i="1"/>
  <c r="L53" i="1"/>
  <c r="K53" i="1"/>
  <c r="R52" i="1"/>
  <c r="Q52" i="1"/>
  <c r="P52" i="1"/>
  <c r="O52" i="1"/>
  <c r="N52" i="1"/>
  <c r="M52" i="1"/>
  <c r="L52" i="1"/>
  <c r="K52" i="1"/>
  <c r="I53" i="1"/>
  <c r="H53" i="1"/>
  <c r="G53" i="1"/>
  <c r="F53" i="1"/>
  <c r="E53" i="1"/>
  <c r="D53" i="1"/>
  <c r="C53" i="1"/>
  <c r="I52" i="1"/>
  <c r="H52" i="1"/>
  <c r="G52" i="1"/>
  <c r="F52" i="1"/>
  <c r="E52" i="1"/>
  <c r="D52" i="1"/>
  <c r="C52" i="1"/>
  <c r="B53" i="1"/>
  <c r="B52" i="1"/>
  <c r="R51" i="3" l="1"/>
  <c r="Q51" i="3"/>
  <c r="P51" i="3"/>
  <c r="O51" i="3"/>
  <c r="N51" i="3"/>
  <c r="M51" i="3"/>
  <c r="L51" i="3"/>
  <c r="K51" i="3"/>
  <c r="R50" i="3"/>
  <c r="Q50" i="3"/>
  <c r="P50" i="3"/>
  <c r="O50" i="3"/>
  <c r="N50" i="3"/>
  <c r="M50" i="3"/>
  <c r="L50" i="3"/>
  <c r="K50" i="3"/>
  <c r="R49" i="3"/>
  <c r="Q49" i="3"/>
  <c r="P49" i="3"/>
  <c r="O49" i="3"/>
  <c r="N49" i="3"/>
  <c r="M49" i="3"/>
  <c r="L49" i="3"/>
  <c r="K49" i="3"/>
  <c r="R48" i="3"/>
  <c r="Q48" i="3"/>
  <c r="P48" i="3"/>
  <c r="O48" i="3"/>
  <c r="N48" i="3"/>
  <c r="M48" i="3"/>
  <c r="L48" i="3"/>
  <c r="K48" i="3"/>
  <c r="R47" i="3"/>
  <c r="Q47" i="3"/>
  <c r="P47" i="3"/>
  <c r="O47" i="3"/>
  <c r="N47" i="3"/>
  <c r="M47" i="3"/>
  <c r="L47" i="3"/>
  <c r="K47" i="3"/>
  <c r="R46" i="3"/>
  <c r="Q46" i="3"/>
  <c r="P46" i="3"/>
  <c r="O46" i="3"/>
  <c r="N46" i="3"/>
  <c r="M46" i="3"/>
  <c r="L46" i="3"/>
  <c r="K46" i="3"/>
  <c r="R45" i="3"/>
  <c r="Q45" i="3"/>
  <c r="P45" i="3"/>
  <c r="O45" i="3"/>
  <c r="N45" i="3"/>
  <c r="M45" i="3"/>
  <c r="L45" i="3"/>
  <c r="K45" i="3"/>
  <c r="R44" i="3"/>
  <c r="Q44" i="3"/>
  <c r="P44" i="3"/>
  <c r="O44" i="3"/>
  <c r="N44" i="3"/>
  <c r="M44" i="3"/>
  <c r="L44" i="3"/>
  <c r="K44" i="3"/>
  <c r="R43" i="3"/>
  <c r="Q43" i="3"/>
  <c r="P43" i="3"/>
  <c r="O43" i="3"/>
  <c r="N43" i="3"/>
  <c r="M43" i="3"/>
  <c r="L43" i="3"/>
  <c r="K43" i="3"/>
  <c r="R42" i="3"/>
  <c r="Q42" i="3"/>
  <c r="P42" i="3"/>
  <c r="O42" i="3"/>
  <c r="N42" i="3"/>
  <c r="M42" i="3"/>
  <c r="L42" i="3"/>
  <c r="K42" i="3"/>
  <c r="R41" i="3"/>
  <c r="Q41" i="3"/>
  <c r="P41" i="3"/>
  <c r="O41" i="3"/>
  <c r="N41" i="3"/>
  <c r="M41" i="3"/>
  <c r="L41" i="3"/>
  <c r="K41" i="3"/>
  <c r="R40" i="3"/>
  <c r="Q40" i="3"/>
  <c r="P40" i="3"/>
  <c r="O40" i="3"/>
  <c r="N40" i="3"/>
  <c r="M40" i="3"/>
  <c r="L40" i="3"/>
  <c r="K40" i="3"/>
  <c r="R39" i="3"/>
  <c r="Q39" i="3"/>
  <c r="P39" i="3"/>
  <c r="O39" i="3"/>
  <c r="N39" i="3"/>
  <c r="M39" i="3"/>
  <c r="L39" i="3"/>
  <c r="K39" i="3"/>
  <c r="R38" i="3"/>
  <c r="Q38" i="3"/>
  <c r="P38" i="3"/>
  <c r="O38" i="3"/>
  <c r="N38" i="3"/>
  <c r="M38" i="3"/>
  <c r="L38" i="3"/>
  <c r="K38" i="3"/>
  <c r="R37" i="3"/>
  <c r="Q37" i="3"/>
  <c r="P37" i="3"/>
  <c r="O37" i="3"/>
  <c r="N37" i="3"/>
  <c r="M37" i="3"/>
  <c r="L37" i="3"/>
  <c r="K37" i="3"/>
  <c r="R36" i="3"/>
  <c r="Q36" i="3"/>
  <c r="P36" i="3"/>
  <c r="O36" i="3"/>
  <c r="N36" i="3"/>
  <c r="M36" i="3"/>
  <c r="L36" i="3"/>
  <c r="K36" i="3"/>
  <c r="R35" i="3"/>
  <c r="Q35" i="3"/>
  <c r="P35" i="3"/>
  <c r="O35" i="3"/>
  <c r="N35" i="3"/>
  <c r="M35" i="3"/>
  <c r="L35" i="3"/>
  <c r="K35" i="3"/>
  <c r="R34" i="3"/>
  <c r="Q34" i="3"/>
  <c r="P34" i="3"/>
  <c r="O34" i="3"/>
  <c r="N34" i="3"/>
  <c r="M34" i="3"/>
  <c r="L34" i="3"/>
  <c r="K34" i="3"/>
  <c r="R33" i="3"/>
  <c r="Q33" i="3"/>
  <c r="P33" i="3"/>
  <c r="O33" i="3"/>
  <c r="N33" i="3"/>
  <c r="M33" i="3"/>
  <c r="L33" i="3"/>
  <c r="K33" i="3"/>
  <c r="R32" i="3"/>
  <c r="Q32" i="3"/>
  <c r="P32" i="3"/>
  <c r="O32" i="3"/>
  <c r="N32" i="3"/>
  <c r="M32" i="3"/>
  <c r="L32" i="3"/>
  <c r="K32" i="3"/>
  <c r="R31" i="3"/>
  <c r="Q31" i="3"/>
  <c r="P31" i="3"/>
  <c r="O31" i="3"/>
  <c r="N31" i="3"/>
  <c r="M31" i="3"/>
  <c r="L31" i="3"/>
  <c r="K31" i="3"/>
  <c r="R30" i="3"/>
  <c r="Q30" i="3"/>
  <c r="P30" i="3"/>
  <c r="O30" i="3"/>
  <c r="N30" i="3"/>
  <c r="M30" i="3"/>
  <c r="L30" i="3"/>
  <c r="K30" i="3"/>
  <c r="R29" i="3"/>
  <c r="Q29" i="3"/>
  <c r="P29" i="3"/>
  <c r="O29" i="3"/>
  <c r="N29" i="3"/>
  <c r="M29" i="3"/>
  <c r="L29" i="3"/>
  <c r="K29" i="3"/>
  <c r="R28" i="3"/>
  <c r="Q28" i="3"/>
  <c r="P28" i="3"/>
  <c r="O28" i="3"/>
  <c r="N28" i="3"/>
  <c r="M28" i="3"/>
  <c r="L28" i="3"/>
  <c r="K28" i="3"/>
  <c r="R27" i="3"/>
  <c r="Q27" i="3"/>
  <c r="P27" i="3"/>
  <c r="O27" i="3"/>
  <c r="N27" i="3"/>
  <c r="M27" i="3"/>
  <c r="L27" i="3"/>
  <c r="K27" i="3"/>
  <c r="R26" i="3"/>
  <c r="Q26" i="3"/>
  <c r="P26" i="3"/>
  <c r="O26" i="3"/>
  <c r="N26" i="3"/>
  <c r="M26" i="3"/>
  <c r="L26" i="3"/>
  <c r="K26" i="3"/>
  <c r="R25" i="3"/>
  <c r="Q25" i="3"/>
  <c r="P25" i="3"/>
  <c r="O25" i="3"/>
  <c r="N25" i="3"/>
  <c r="M25" i="3"/>
  <c r="L25" i="3"/>
  <c r="K25" i="3"/>
  <c r="R24" i="3"/>
  <c r="Q24" i="3"/>
  <c r="P24" i="3"/>
  <c r="O24" i="3"/>
  <c r="N24" i="3"/>
  <c r="M24" i="3"/>
  <c r="L24" i="3"/>
  <c r="K24" i="3"/>
  <c r="R23" i="3"/>
  <c r="Q23" i="3"/>
  <c r="P23" i="3"/>
  <c r="O23" i="3"/>
  <c r="N23" i="3"/>
  <c r="M23" i="3"/>
  <c r="L23" i="3"/>
  <c r="K23" i="3"/>
  <c r="R22" i="3"/>
  <c r="Q22" i="3"/>
  <c r="P22" i="3"/>
  <c r="O22" i="3"/>
  <c r="N22" i="3"/>
  <c r="M22" i="3"/>
  <c r="L22" i="3"/>
  <c r="K22" i="3"/>
  <c r="R21" i="3"/>
  <c r="Q21" i="3"/>
  <c r="P21" i="3"/>
  <c r="O21" i="3"/>
  <c r="N21" i="3"/>
  <c r="M21" i="3"/>
  <c r="L21" i="3"/>
  <c r="K21" i="3"/>
  <c r="R20" i="3"/>
  <c r="Q20" i="3"/>
  <c r="P20" i="3"/>
  <c r="O20" i="3"/>
  <c r="N20" i="3"/>
  <c r="M20" i="3"/>
  <c r="L20" i="3"/>
  <c r="K20" i="3"/>
  <c r="R19" i="3"/>
  <c r="Q19" i="3"/>
  <c r="P19" i="3"/>
  <c r="O19" i="3"/>
  <c r="N19" i="3"/>
  <c r="M19" i="3"/>
  <c r="L19" i="3"/>
  <c r="K19" i="3"/>
  <c r="R18" i="3"/>
  <c r="Q18" i="3"/>
  <c r="P18" i="3"/>
  <c r="O18" i="3"/>
  <c r="N18" i="3"/>
  <c r="M18" i="3"/>
  <c r="L18" i="3"/>
  <c r="K18" i="3"/>
  <c r="R17" i="3"/>
  <c r="Q17" i="3"/>
  <c r="P17" i="3"/>
  <c r="O17" i="3"/>
  <c r="N17" i="3"/>
  <c r="M17" i="3"/>
  <c r="L17" i="3"/>
  <c r="K17" i="3"/>
  <c r="R16" i="3"/>
  <c r="Q16" i="3"/>
  <c r="P16" i="3"/>
  <c r="O16" i="3"/>
  <c r="N16" i="3"/>
  <c r="M16" i="3"/>
  <c r="L16" i="3"/>
  <c r="K16" i="3"/>
  <c r="R15" i="3"/>
  <c r="Q15" i="3"/>
  <c r="P15" i="3"/>
  <c r="O15" i="3"/>
  <c r="N15" i="3"/>
  <c r="M15" i="3"/>
  <c r="L15" i="3"/>
  <c r="K15" i="3"/>
  <c r="R14" i="3"/>
  <c r="Q14" i="3"/>
  <c r="P14" i="3"/>
  <c r="O14" i="3"/>
  <c r="N14" i="3"/>
  <c r="M14" i="3"/>
  <c r="L14" i="3"/>
  <c r="K14" i="3"/>
  <c r="R13" i="3"/>
  <c r="Q13" i="3"/>
  <c r="P13" i="3"/>
  <c r="O13" i="3"/>
  <c r="N13" i="3"/>
  <c r="M13" i="3"/>
  <c r="L13" i="3"/>
  <c r="K13" i="3"/>
  <c r="R12" i="3"/>
  <c r="Q12" i="3"/>
  <c r="P12" i="3"/>
  <c r="O12" i="3"/>
  <c r="N12" i="3"/>
  <c r="M12" i="3"/>
  <c r="L12" i="3"/>
  <c r="K12" i="3"/>
  <c r="R11" i="3"/>
  <c r="Q11" i="3"/>
  <c r="P11" i="3"/>
  <c r="O11" i="3"/>
  <c r="N11" i="3"/>
  <c r="M11" i="3"/>
  <c r="L11" i="3"/>
  <c r="K11" i="3"/>
  <c r="R10" i="3"/>
  <c r="Q10" i="3"/>
  <c r="P10" i="3"/>
  <c r="O10" i="3"/>
  <c r="N10" i="3"/>
  <c r="M10" i="3"/>
  <c r="L10" i="3"/>
  <c r="K10" i="3"/>
  <c r="R9" i="3"/>
  <c r="Q9" i="3"/>
  <c r="P9" i="3"/>
  <c r="O9" i="3"/>
  <c r="N9" i="3"/>
  <c r="M9" i="3"/>
  <c r="L9" i="3"/>
  <c r="K9" i="3"/>
  <c r="R8" i="3"/>
  <c r="Q8" i="3"/>
  <c r="P8" i="3"/>
  <c r="O8" i="3"/>
  <c r="N8" i="3"/>
  <c r="M8" i="3"/>
  <c r="L8" i="3"/>
  <c r="K8" i="3"/>
  <c r="R7" i="3"/>
  <c r="Q7" i="3"/>
  <c r="P7" i="3"/>
  <c r="O7" i="3"/>
  <c r="N7" i="3"/>
  <c r="M7" i="3"/>
  <c r="L7" i="3"/>
  <c r="K7" i="3"/>
  <c r="R6" i="3"/>
  <c r="Q6" i="3"/>
  <c r="P6" i="3"/>
  <c r="O6" i="3"/>
  <c r="N6" i="3"/>
  <c r="M6" i="3"/>
  <c r="L6" i="3"/>
  <c r="K6" i="3"/>
  <c r="R5" i="3"/>
  <c r="Q5" i="3"/>
  <c r="P5" i="3"/>
  <c r="O5" i="3"/>
  <c r="N5" i="3"/>
  <c r="M5" i="3"/>
  <c r="L5" i="3"/>
  <c r="K5" i="3"/>
  <c r="R4" i="3"/>
  <c r="Q4" i="3"/>
  <c r="P4" i="3"/>
  <c r="O4" i="3"/>
  <c r="N4" i="3"/>
  <c r="M4" i="3"/>
  <c r="L4" i="3"/>
  <c r="K4" i="3"/>
  <c r="C4" i="3"/>
  <c r="D4" i="3"/>
  <c r="E4" i="3"/>
  <c r="F4" i="3"/>
  <c r="G4" i="3"/>
  <c r="H4" i="3"/>
  <c r="I4" i="3"/>
  <c r="C5" i="3"/>
  <c r="D5" i="3"/>
  <c r="E5" i="3"/>
  <c r="F5" i="3"/>
  <c r="G5" i="3"/>
  <c r="G52" i="3" s="1"/>
  <c r="H5" i="3"/>
  <c r="I5" i="3"/>
  <c r="C6" i="3"/>
  <c r="D6" i="3"/>
  <c r="E6" i="3"/>
  <c r="F6" i="3"/>
  <c r="G6" i="3"/>
  <c r="H6" i="3"/>
  <c r="I6" i="3"/>
  <c r="C7" i="3"/>
  <c r="D7" i="3"/>
  <c r="E7" i="3"/>
  <c r="F7" i="3"/>
  <c r="G7" i="3"/>
  <c r="H7" i="3"/>
  <c r="I7" i="3"/>
  <c r="C8" i="3"/>
  <c r="D8" i="3"/>
  <c r="E8" i="3"/>
  <c r="F8" i="3"/>
  <c r="G8" i="3"/>
  <c r="H8" i="3"/>
  <c r="I8" i="3"/>
  <c r="C9" i="3"/>
  <c r="D9" i="3"/>
  <c r="E9" i="3"/>
  <c r="F9" i="3"/>
  <c r="G9" i="3"/>
  <c r="H9" i="3"/>
  <c r="I9" i="3"/>
  <c r="C10" i="3"/>
  <c r="D10" i="3"/>
  <c r="E10" i="3"/>
  <c r="F10" i="3"/>
  <c r="G10" i="3"/>
  <c r="H10" i="3"/>
  <c r="I10" i="3"/>
  <c r="C11" i="3"/>
  <c r="D11" i="3"/>
  <c r="E11" i="3"/>
  <c r="F11" i="3"/>
  <c r="G11" i="3"/>
  <c r="H11" i="3"/>
  <c r="I11" i="3"/>
  <c r="C12" i="3"/>
  <c r="D12" i="3"/>
  <c r="E12" i="3"/>
  <c r="F12" i="3"/>
  <c r="G12" i="3"/>
  <c r="H12" i="3"/>
  <c r="I12" i="3"/>
  <c r="C13" i="3"/>
  <c r="D13" i="3"/>
  <c r="E13" i="3"/>
  <c r="F13" i="3"/>
  <c r="G13" i="3"/>
  <c r="H13" i="3"/>
  <c r="I13" i="3"/>
  <c r="C14" i="3"/>
  <c r="D14" i="3"/>
  <c r="E14" i="3"/>
  <c r="F14" i="3"/>
  <c r="G14" i="3"/>
  <c r="H14" i="3"/>
  <c r="I14" i="3"/>
  <c r="C15" i="3"/>
  <c r="D15" i="3"/>
  <c r="E15" i="3"/>
  <c r="F15" i="3"/>
  <c r="G15" i="3"/>
  <c r="H15" i="3"/>
  <c r="I15" i="3"/>
  <c r="C16" i="3"/>
  <c r="D16" i="3"/>
  <c r="E16" i="3"/>
  <c r="F16" i="3"/>
  <c r="G16" i="3"/>
  <c r="H16" i="3"/>
  <c r="I16" i="3"/>
  <c r="C17" i="3"/>
  <c r="D17" i="3"/>
  <c r="E17" i="3"/>
  <c r="F17" i="3"/>
  <c r="G17" i="3"/>
  <c r="H17" i="3"/>
  <c r="I17" i="3"/>
  <c r="C18" i="3"/>
  <c r="D18" i="3"/>
  <c r="E18" i="3"/>
  <c r="F18" i="3"/>
  <c r="G18" i="3"/>
  <c r="H18" i="3"/>
  <c r="I18" i="3"/>
  <c r="C19" i="3"/>
  <c r="D19" i="3"/>
  <c r="E19" i="3"/>
  <c r="F19" i="3"/>
  <c r="G19" i="3"/>
  <c r="H19" i="3"/>
  <c r="I19" i="3"/>
  <c r="C20" i="3"/>
  <c r="D20" i="3"/>
  <c r="E20" i="3"/>
  <c r="F20" i="3"/>
  <c r="G20" i="3"/>
  <c r="H20" i="3"/>
  <c r="I20" i="3"/>
  <c r="C21" i="3"/>
  <c r="D21" i="3"/>
  <c r="E21" i="3"/>
  <c r="F21" i="3"/>
  <c r="G21" i="3"/>
  <c r="H21" i="3"/>
  <c r="I21" i="3"/>
  <c r="C22" i="3"/>
  <c r="D22" i="3"/>
  <c r="E22" i="3"/>
  <c r="F22" i="3"/>
  <c r="G22" i="3"/>
  <c r="H22" i="3"/>
  <c r="I22" i="3"/>
  <c r="C23" i="3"/>
  <c r="D23" i="3"/>
  <c r="E23" i="3"/>
  <c r="F23" i="3"/>
  <c r="G23" i="3"/>
  <c r="H23" i="3"/>
  <c r="I23" i="3"/>
  <c r="C24" i="3"/>
  <c r="D24" i="3"/>
  <c r="E24" i="3"/>
  <c r="F24" i="3"/>
  <c r="G24" i="3"/>
  <c r="H24" i="3"/>
  <c r="I24" i="3"/>
  <c r="C25" i="3"/>
  <c r="D25" i="3"/>
  <c r="E25" i="3"/>
  <c r="F25" i="3"/>
  <c r="G25" i="3"/>
  <c r="H25" i="3"/>
  <c r="I25" i="3"/>
  <c r="C26" i="3"/>
  <c r="D26" i="3"/>
  <c r="E26" i="3"/>
  <c r="F26" i="3"/>
  <c r="G26" i="3"/>
  <c r="H26" i="3"/>
  <c r="I26" i="3"/>
  <c r="C27" i="3"/>
  <c r="D27" i="3"/>
  <c r="E27" i="3"/>
  <c r="F27" i="3"/>
  <c r="G27" i="3"/>
  <c r="H27" i="3"/>
  <c r="I27" i="3"/>
  <c r="C28" i="3"/>
  <c r="D28" i="3"/>
  <c r="E28" i="3"/>
  <c r="F28" i="3"/>
  <c r="G28" i="3"/>
  <c r="H28" i="3"/>
  <c r="I28" i="3"/>
  <c r="C29" i="3"/>
  <c r="D29" i="3"/>
  <c r="E29" i="3"/>
  <c r="F29" i="3"/>
  <c r="G29" i="3"/>
  <c r="H29" i="3"/>
  <c r="I29" i="3"/>
  <c r="C30" i="3"/>
  <c r="D30" i="3"/>
  <c r="E30" i="3"/>
  <c r="F30" i="3"/>
  <c r="G30" i="3"/>
  <c r="H30" i="3"/>
  <c r="I30" i="3"/>
  <c r="C31" i="3"/>
  <c r="D31" i="3"/>
  <c r="E31" i="3"/>
  <c r="F31" i="3"/>
  <c r="G31" i="3"/>
  <c r="H31" i="3"/>
  <c r="I31" i="3"/>
  <c r="C32" i="3"/>
  <c r="D32" i="3"/>
  <c r="E32" i="3"/>
  <c r="F32" i="3"/>
  <c r="G32" i="3"/>
  <c r="H32" i="3"/>
  <c r="I32" i="3"/>
  <c r="C33" i="3"/>
  <c r="D33" i="3"/>
  <c r="E33" i="3"/>
  <c r="F33" i="3"/>
  <c r="G33" i="3"/>
  <c r="H33" i="3"/>
  <c r="I33" i="3"/>
  <c r="C34" i="3"/>
  <c r="D34" i="3"/>
  <c r="E34" i="3"/>
  <c r="F34" i="3"/>
  <c r="G34" i="3"/>
  <c r="H34" i="3"/>
  <c r="I34" i="3"/>
  <c r="C35" i="3"/>
  <c r="D35" i="3"/>
  <c r="E35" i="3"/>
  <c r="F35" i="3"/>
  <c r="G35" i="3"/>
  <c r="H35" i="3"/>
  <c r="I35" i="3"/>
  <c r="C36" i="3"/>
  <c r="D36" i="3"/>
  <c r="E36" i="3"/>
  <c r="F36" i="3"/>
  <c r="G36" i="3"/>
  <c r="H36" i="3"/>
  <c r="I36" i="3"/>
  <c r="C37" i="3"/>
  <c r="D37" i="3"/>
  <c r="E37" i="3"/>
  <c r="F37" i="3"/>
  <c r="G37" i="3"/>
  <c r="H37" i="3"/>
  <c r="I37" i="3"/>
  <c r="C38" i="3"/>
  <c r="D38" i="3"/>
  <c r="E38" i="3"/>
  <c r="F38" i="3"/>
  <c r="G38" i="3"/>
  <c r="H38" i="3"/>
  <c r="I38" i="3"/>
  <c r="C39" i="3"/>
  <c r="D39" i="3"/>
  <c r="E39" i="3"/>
  <c r="F39" i="3"/>
  <c r="G39" i="3"/>
  <c r="H39" i="3"/>
  <c r="I39" i="3"/>
  <c r="C40" i="3"/>
  <c r="D40" i="3"/>
  <c r="E40" i="3"/>
  <c r="F40" i="3"/>
  <c r="G40" i="3"/>
  <c r="H40" i="3"/>
  <c r="I40" i="3"/>
  <c r="C41" i="3"/>
  <c r="D41" i="3"/>
  <c r="E41" i="3"/>
  <c r="F41" i="3"/>
  <c r="G41" i="3"/>
  <c r="H41" i="3"/>
  <c r="I41" i="3"/>
  <c r="C42" i="3"/>
  <c r="D42" i="3"/>
  <c r="E42" i="3"/>
  <c r="F42" i="3"/>
  <c r="G42" i="3"/>
  <c r="H42" i="3"/>
  <c r="I42" i="3"/>
  <c r="C43" i="3"/>
  <c r="D43" i="3"/>
  <c r="E43" i="3"/>
  <c r="F43" i="3"/>
  <c r="G43" i="3"/>
  <c r="H43" i="3"/>
  <c r="I43" i="3"/>
  <c r="C44" i="3"/>
  <c r="D44" i="3"/>
  <c r="E44" i="3"/>
  <c r="F44" i="3"/>
  <c r="G44" i="3"/>
  <c r="H44" i="3"/>
  <c r="I44" i="3"/>
  <c r="C45" i="3"/>
  <c r="D45" i="3"/>
  <c r="E45" i="3"/>
  <c r="F45" i="3"/>
  <c r="G45" i="3"/>
  <c r="H45" i="3"/>
  <c r="I45" i="3"/>
  <c r="C46" i="3"/>
  <c r="D46" i="3"/>
  <c r="E46" i="3"/>
  <c r="F46" i="3"/>
  <c r="G46" i="3"/>
  <c r="H46" i="3"/>
  <c r="I46" i="3"/>
  <c r="C47" i="3"/>
  <c r="D47" i="3"/>
  <c r="E47" i="3"/>
  <c r="F47" i="3"/>
  <c r="G47" i="3"/>
  <c r="H47" i="3"/>
  <c r="I47" i="3"/>
  <c r="C48" i="3"/>
  <c r="D48" i="3"/>
  <c r="E48" i="3"/>
  <c r="F48" i="3"/>
  <c r="G48" i="3"/>
  <c r="H48" i="3"/>
  <c r="I48" i="3"/>
  <c r="C49" i="3"/>
  <c r="D49" i="3"/>
  <c r="E49" i="3"/>
  <c r="F49" i="3"/>
  <c r="G49" i="3"/>
  <c r="H49" i="3"/>
  <c r="I49" i="3"/>
  <c r="C50" i="3"/>
  <c r="D50" i="3"/>
  <c r="E50" i="3"/>
  <c r="F50" i="3"/>
  <c r="G50" i="3"/>
  <c r="H50" i="3"/>
  <c r="I50" i="3"/>
  <c r="C51" i="3"/>
  <c r="D51" i="3"/>
  <c r="E51" i="3"/>
  <c r="F51" i="3"/>
  <c r="G51" i="3"/>
  <c r="H51" i="3"/>
  <c r="I51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4" i="3"/>
  <c r="R52" i="3"/>
  <c r="Q52" i="3"/>
  <c r="P52" i="3"/>
  <c r="O52" i="3"/>
  <c r="N52" i="3"/>
  <c r="M52" i="3"/>
  <c r="L52" i="3"/>
  <c r="K52" i="3"/>
  <c r="R51" i="2"/>
  <c r="Q51" i="2"/>
  <c r="P51" i="2"/>
  <c r="O51" i="2"/>
  <c r="N51" i="2"/>
  <c r="M51" i="2"/>
  <c r="L51" i="2"/>
  <c r="K51" i="2"/>
  <c r="I51" i="2"/>
  <c r="H51" i="2"/>
  <c r="G51" i="2"/>
  <c r="F51" i="2"/>
  <c r="E51" i="2"/>
  <c r="D51" i="2"/>
  <c r="C51" i="2"/>
  <c r="B51" i="2"/>
  <c r="C51" i="1"/>
  <c r="D51" i="1"/>
  <c r="E51" i="1"/>
  <c r="F51" i="1"/>
  <c r="G51" i="1"/>
  <c r="H51" i="1"/>
  <c r="I51" i="1"/>
  <c r="K51" i="1"/>
  <c r="L51" i="1"/>
  <c r="M51" i="1"/>
  <c r="N51" i="1"/>
  <c r="O51" i="1"/>
  <c r="P51" i="1"/>
  <c r="Q51" i="1"/>
  <c r="R51" i="1"/>
  <c r="B51" i="1"/>
  <c r="C52" i="3" l="1"/>
  <c r="H52" i="3"/>
  <c r="I52" i="3"/>
  <c r="F52" i="3"/>
  <c r="E52" i="3"/>
  <c r="D52" i="3"/>
  <c r="B52" i="3"/>
</calcChain>
</file>

<file path=xl/sharedStrings.xml><?xml version="1.0" encoding="utf-8"?>
<sst xmlns="http://schemas.openxmlformats.org/spreadsheetml/2006/main" count="328" uniqueCount="66">
  <si>
    <t>country_code</t>
  </si>
  <si>
    <t>dg</t>
  </si>
  <si>
    <t>dgi</t>
  </si>
  <si>
    <t>vp24</t>
  </si>
  <si>
    <t>pepp24</t>
  </si>
  <si>
    <t>probpep</t>
  </si>
  <si>
    <t>E</t>
  </si>
  <si>
    <t>probcc</t>
  </si>
  <si>
    <t>pepdemand</t>
  </si>
  <si>
    <t>DZA</t>
  </si>
  <si>
    <t>AGO</t>
  </si>
  <si>
    <t>BEN</t>
  </si>
  <si>
    <t>BWA</t>
  </si>
  <si>
    <t>BFA</t>
  </si>
  <si>
    <t>BDI</t>
  </si>
  <si>
    <t>CMR</t>
  </si>
  <si>
    <t>CAF</t>
  </si>
  <si>
    <t>TCD</t>
  </si>
  <si>
    <t>COD</t>
  </si>
  <si>
    <t>COG</t>
  </si>
  <si>
    <t>CIV</t>
  </si>
  <si>
    <t>DJI</t>
  </si>
  <si>
    <t>EGY</t>
  </si>
  <si>
    <t>GNQ</t>
  </si>
  <si>
    <t>ERI</t>
  </si>
  <si>
    <t>SWZ</t>
  </si>
  <si>
    <t>ETH</t>
  </si>
  <si>
    <t>GAB</t>
  </si>
  <si>
    <t>GMB</t>
  </si>
  <si>
    <t>GHA</t>
  </si>
  <si>
    <t>GIN</t>
  </si>
  <si>
    <t>GNB</t>
  </si>
  <si>
    <t>KEN</t>
  </si>
  <si>
    <t>LSO</t>
  </si>
  <si>
    <t>LBR</t>
  </si>
  <si>
    <t>LBY</t>
  </si>
  <si>
    <t>MWI</t>
  </si>
  <si>
    <t>MLI</t>
  </si>
  <si>
    <t>MRT</t>
  </si>
  <si>
    <t>MAR</t>
  </si>
  <si>
    <t>MOZ</t>
  </si>
  <si>
    <t>NAM</t>
  </si>
  <si>
    <t>NER</t>
  </si>
  <si>
    <t>NGA</t>
  </si>
  <si>
    <t>RWA</t>
  </si>
  <si>
    <t>SEN</t>
  </si>
  <si>
    <t>SLE</t>
  </si>
  <si>
    <t>SOM</t>
  </si>
  <si>
    <t>ZAF</t>
  </si>
  <si>
    <t>SSD</t>
  </si>
  <si>
    <t>SDN</t>
  </si>
  <si>
    <t>TZA</t>
  </si>
  <si>
    <t>TGO</t>
  </si>
  <si>
    <t>TUN</t>
  </si>
  <si>
    <t>UGA</t>
  </si>
  <si>
    <t>ZMB</t>
  </si>
  <si>
    <t>ZWE</t>
  </si>
  <si>
    <t>First order Sobol Indices</t>
  </si>
  <si>
    <t>Total order Sobol Indices</t>
  </si>
  <si>
    <t>Average</t>
  </si>
  <si>
    <t>probability_pep</t>
  </si>
  <si>
    <t>All vac indice &gt; Reintroduction indice</t>
  </si>
  <si>
    <t>Reintroduction indice &gt; All vac indice</t>
  </si>
  <si>
    <t>Q25</t>
  </si>
  <si>
    <t>Q75</t>
  </si>
  <si>
    <t>Sobol Indices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</si>
</sst>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5" formatCode="_ * #,##0.000_ ;_ * \-#,##0.000_ ;_ * &quot;-&quot;??_ ;_ @_ "/>
  </numFmts>
  <fonts count="7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6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10" fontId="0" fillId="0" borderId="0" xfId="1" applyNumberFormat="1" applyFont="1"/>
    <xf numFmtId="0" fontId="4" fillId="0" borderId="0" xfId="0" applyFont="1"/>
    <xf numFmtId="0" fontId="5" fillId="0" borderId="0" xfId="0" applyFont="1"/>
    <xf numFmtId="0" fontId="4" fillId="0" borderId="1" xfId="0" applyFont="1" applyBorder="1"/>
    <xf numFmtId="0" fontId="4" fillId="4" borderId="1" xfId="0" applyFont="1" applyFill="1" applyBorder="1"/>
    <xf numFmtId="10" fontId="0" fillId="0" borderId="0" xfId="1" applyNumberFormat="1" applyFont="1" applyAlignment="1">
      <alignment vertical="top"/>
    </xf>
    <xf numFmtId="0" fontId="4" fillId="0" borderId="0" xfId="2" applyFont="1" applyAlignment="1">
      <alignment horizontal="center" vertical="top"/>
    </xf>
    <xf numFmtId="43" fontId="5" fillId="0" borderId="0" xfId="3" applyFont="1" applyBorder="1"/>
    <xf numFmtId="43" fontId="4" fillId="0" borderId="1" xfId="3" applyFont="1" applyBorder="1"/>
    <xf numFmtId="43" fontId="4" fillId="0" borderId="2" xfId="3" applyFont="1" applyBorder="1"/>
    <xf numFmtId="43" fontId="4" fillId="0" borderId="4" xfId="3" applyFont="1" applyBorder="1"/>
    <xf numFmtId="43" fontId="4" fillId="0" borderId="3" xfId="3" applyFont="1" applyBorder="1"/>
    <xf numFmtId="43" fontId="0" fillId="0" borderId="1" xfId="3" applyFont="1" applyBorder="1"/>
    <xf numFmtId="43" fontId="0" fillId="0" borderId="2" xfId="3" applyFont="1" applyBorder="1"/>
    <xf numFmtId="43" fontId="0" fillId="0" borderId="4" xfId="3" applyFont="1" applyBorder="1"/>
    <xf numFmtId="43" fontId="0" fillId="0" borderId="3" xfId="3" applyFont="1" applyBorder="1"/>
    <xf numFmtId="43" fontId="0" fillId="4" borderId="1" xfId="3" applyFont="1" applyFill="1" applyBorder="1"/>
    <xf numFmtId="43" fontId="0" fillId="4" borderId="2" xfId="3" applyFont="1" applyFill="1" applyBorder="1"/>
    <xf numFmtId="43" fontId="0" fillId="4" borderId="4" xfId="3" applyFont="1" applyFill="1" applyBorder="1"/>
    <xf numFmtId="43" fontId="0" fillId="4" borderId="3" xfId="3" applyFont="1" applyFill="1" applyBorder="1"/>
    <xf numFmtId="43" fontId="0" fillId="0" borderId="0" xfId="3" applyFont="1"/>
    <xf numFmtId="43" fontId="0" fillId="0" borderId="0" xfId="3" applyFont="1" applyBorder="1"/>
    <xf numFmtId="43" fontId="5" fillId="0" borderId="2" xfId="3" applyFont="1" applyBorder="1" applyAlignment="1">
      <alignment horizontal="center"/>
    </xf>
    <xf numFmtId="43" fontId="5" fillId="0" borderId="5" xfId="3" applyFont="1" applyBorder="1" applyAlignment="1">
      <alignment horizontal="center"/>
    </xf>
    <xf numFmtId="43" fontId="5" fillId="0" borderId="3" xfId="3" applyFont="1" applyBorder="1" applyAlignment="1">
      <alignment horizontal="center"/>
    </xf>
    <xf numFmtId="43" fontId="3" fillId="3" borderId="6" xfId="3" applyFont="1" applyFill="1" applyBorder="1" applyAlignment="1">
      <alignment horizontal="center"/>
    </xf>
    <xf numFmtId="43" fontId="2" fillId="2" borderId="6" xfId="3" applyFont="1" applyFill="1" applyBorder="1" applyAlignment="1">
      <alignment horizontal="center"/>
    </xf>
    <xf numFmtId="165" fontId="0" fillId="0" borderId="1" xfId="3" applyNumberFormat="1" applyFont="1" applyBorder="1"/>
  </cellXfs>
  <cellStyles count="4">
    <cellStyle name="Comma" xfId="3" builtinId="3"/>
    <cellStyle name="Normal" xfId="0" builtinId="0"/>
    <cellStyle name="Normal 2" xfId="2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  <cx:data id="2">
      <cx:numDim type="val">
        <cx:f>_xlchart.v1.21</cx:f>
      </cx:numDim>
    </cx:data>
    <cx:data id="3">
      <cx:numDim type="val">
        <cx:f>_xlchart.v1.23</cx:f>
      </cx:numDim>
    </cx:data>
    <cx:data id="4">
      <cx:numDim type="val">
        <cx:f>_xlchart.v1.25</cx:f>
      </cx:numDim>
    </cx:data>
    <cx:data id="5">
      <cx:numDim type="val">
        <cx:f>_xlchart.v1.27</cx:f>
      </cx:numDim>
    </cx:data>
    <cx:data id="6">
      <cx:numDim type="val">
        <cx:f>_xlchart.v1.29</cx:f>
      </cx:numDim>
    </cx:data>
    <cx:data id="7">
      <cx:numDim type="val">
        <cx:f>_xlchart.v1.31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de-DE"/>
              <a:t>Total order Sobol Indices (ALL VACCinated)</a:t>
            </a:r>
          </a:p>
        </cx:rich>
      </cx:tx>
    </cx:title>
    <cx:plotArea>
      <cx:plotAreaRegion>
        <cx:series layoutId="boxWhisker" uniqueId="{D1E5CF0E-0C5A-4F15-865F-43235E38E19A}">
          <cx:tx>
            <cx:txData>
              <cx:f>_xlchart.v1.16</cx:f>
              <cx:v>dg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</cx:spPr>
          <cx:dataLabels>
            <cx:visibility seriesName="0" categoryName="0" value="1"/>
          </cx:dataLabels>
          <cx:dataId val="0"/>
          <cx:layoutPr>
            <cx:visibility nonoutliers="0" outliers="0"/>
            <cx:statistics quartileMethod="exclusive"/>
          </cx:layoutPr>
        </cx:series>
        <cx:series layoutId="boxWhisker" uniqueId="{47AA30DD-5CB2-4876-8129-75064AEC21F0}">
          <cx:tx>
            <cx:txData>
              <cx:f>_xlchart.v1.18</cx:f>
              <cx:v>dgi</cx:v>
            </cx:txData>
          </cx:tx>
          <cx:dataLabels>
            <cx:visibility seriesName="0" categoryName="0" value="1"/>
          </cx:dataLabels>
          <cx:dataId val="1"/>
          <cx:layoutPr>
            <cx:visibility nonoutliers="0" outliers="0"/>
            <cx:statistics quartileMethod="exclusive"/>
          </cx:layoutPr>
        </cx:series>
        <cx:series layoutId="boxWhisker" uniqueId="{C04C7432-9144-4F60-9EE6-976A6FC2E9CC}">
          <cx:tx>
            <cx:txData>
              <cx:f>_xlchart.v1.20</cx:f>
              <cx:v>vp24</cx:v>
            </cx:txData>
          </cx:tx>
          <cx:dataLabels>
            <cx:visibility seriesName="0" categoryName="0" value="1"/>
          </cx:dataLabels>
          <cx:dataId val="2"/>
          <cx:layoutPr>
            <cx:visibility nonoutliers="0" outliers="0"/>
            <cx:statistics quartileMethod="exclusive"/>
          </cx:layoutPr>
        </cx:series>
        <cx:series layoutId="boxWhisker" uniqueId="{D6691991-B95B-4ACC-919D-BBB75ED2578C}">
          <cx:tx>
            <cx:txData>
              <cx:f>_xlchart.v1.22</cx:f>
              <cx:v>pepp24</cx:v>
            </cx:txData>
          </cx:tx>
          <cx:dataLabels>
            <cx:visibility seriesName="0" categoryName="0" value="1"/>
          </cx:dataLabels>
          <cx:dataId val="3"/>
          <cx:layoutPr>
            <cx:visibility nonoutliers="0" outliers="0"/>
            <cx:statistics quartileMethod="exclusive"/>
          </cx:layoutPr>
        </cx:series>
        <cx:series layoutId="boxWhisker" uniqueId="{B7CB96EF-FEC2-4359-8118-EA1CE1C72C8C}">
          <cx:tx>
            <cx:txData>
              <cx:f>_xlchart.v1.24</cx:f>
              <cx:v>probpep</cx:v>
            </cx:txData>
          </cx:tx>
          <cx:spPr>
            <a:solidFill>
              <a:schemeClr val="accent5">
                <a:lumMod val="20000"/>
                <a:lumOff val="80000"/>
              </a:schemeClr>
            </a:solidFill>
          </cx:spPr>
          <cx:dataLabels>
            <cx:visibility seriesName="0" categoryName="0" value="1"/>
          </cx:dataLabels>
          <cx:dataId val="4"/>
          <cx:layoutPr>
            <cx:visibility nonoutliers="0" outliers="0"/>
            <cx:statistics quartileMethod="exclusive"/>
          </cx:layoutPr>
        </cx:series>
        <cx:series layoutId="boxWhisker" uniqueId="{38B41534-1526-4BBE-9CA5-7E0BB72FBAF2}">
          <cx:tx>
            <cx:txData>
              <cx:f>_xlchart.v1.26</cx:f>
              <cx:v>E</cx:v>
            </cx:txData>
          </cx:tx>
          <cx:spPr>
            <a:solidFill>
              <a:schemeClr val="accent6">
                <a:lumMod val="20000"/>
                <a:lumOff val="80000"/>
              </a:schemeClr>
            </a:solidFill>
          </cx:spPr>
          <cx:dataLabels>
            <cx:visibility seriesName="0" categoryName="0" value="1"/>
          </cx:dataLabels>
          <cx:dataId val="5"/>
          <cx:layoutPr>
            <cx:visibility nonoutliers="0" outliers="0"/>
            <cx:statistics quartileMethod="exclusive"/>
          </cx:layoutPr>
        </cx:series>
        <cx:series layoutId="boxWhisker" uniqueId="{FB976181-8835-46E0-AF6E-2C4AA9C9C551}">
          <cx:tx>
            <cx:txData>
              <cx:f>_xlchart.v1.28</cx:f>
              <cx:v>probcc</cx:v>
            </cx:txData>
          </cx:tx>
          <cx:dataLabels>
            <cx:visibility seriesName="0" categoryName="0" value="1"/>
          </cx:dataLabels>
          <cx:dataId val="6"/>
          <cx:layoutPr>
            <cx:statistics quartileMethod="exclusive"/>
          </cx:layoutPr>
        </cx:series>
        <cx:series layoutId="boxWhisker" uniqueId="{3A934920-E398-4659-845B-50C51BC46D98}">
          <cx:tx>
            <cx:txData>
              <cx:f>_xlchart.v1.30</cx:f>
              <cx:v>pepdemand</cx:v>
            </cx:txData>
          </cx:tx>
          <cx:dataLabels>
            <cx:visibility seriesName="0" categoryName="0" value="1"/>
          </cx:dataLabels>
          <cx:dataId val="7"/>
          <cx:layoutPr>
            <cx:visibility nonoutliers="0" 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  <cx:data id="1">
      <cx:numDim type="val">
        <cx:f>_xlchart.v1.35</cx:f>
      </cx:numDim>
    </cx:data>
    <cx:data id="2">
      <cx:numDim type="val">
        <cx:f>_xlchart.v1.37</cx:f>
      </cx:numDim>
    </cx:data>
    <cx:data id="3">
      <cx:numDim type="val">
        <cx:f>_xlchart.v1.39</cx:f>
      </cx:numDim>
    </cx:data>
    <cx:data id="4">
      <cx:numDim type="val">
        <cx:f>_xlchart.v1.41</cx:f>
      </cx:numDim>
    </cx:data>
    <cx:data id="5">
      <cx:numDim type="val">
        <cx:f>_xlchart.v1.43</cx:f>
      </cx:numDim>
    </cx:data>
    <cx:data id="6">
      <cx:numDim type="val">
        <cx:f>_xlchart.v1.45</cx:f>
      </cx:numDim>
    </cx:data>
    <cx:data id="7">
      <cx:numDim type="val">
        <cx:f>_xlchart.v1.47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de-DE"/>
              <a:t>Total order Sobol Indices (Reintroduction)</a:t>
            </a:r>
          </a:p>
        </cx:rich>
      </cx:tx>
    </cx:title>
    <cx:plotArea>
      <cx:plotAreaRegion>
        <cx:series layoutId="boxWhisker" uniqueId="{219F9AF1-9981-4754-BDBD-3E4158F834E5}">
          <cx:tx>
            <cx:txData>
              <cx:f>_xlchart.v1.32</cx:f>
              <cx:v>dg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</cx:spPr>
          <cx:dataLabels>
            <cx:visibility seriesName="0" categoryName="0" value="1"/>
          </cx:dataLabels>
          <cx:dataId val="0"/>
          <cx:layoutPr>
            <cx:visibility meanLine="0" meanMarker="1" nonoutliers="0" outliers="0"/>
            <cx:statistics quartileMethod="exclusive"/>
          </cx:layoutPr>
        </cx:series>
        <cx:series layoutId="boxWhisker" uniqueId="{9A34EC9F-2C3C-4C62-8AA3-06C96783BF78}">
          <cx:tx>
            <cx:txData>
              <cx:f>_xlchart.v1.34</cx:f>
              <cx:v>dgi</cx:v>
            </cx:txData>
          </cx:tx>
          <cx:dataLabels>
            <cx:visibility seriesName="0" categoryName="0" value="1"/>
          </cx:dataLabels>
          <cx:dataId val="1"/>
          <cx:layoutPr>
            <cx:visibility meanLine="0" meanMarker="0" nonoutliers="0" outliers="0"/>
            <cx:statistics quartileMethod="exclusive"/>
          </cx:layoutPr>
        </cx:series>
        <cx:series layoutId="boxWhisker" uniqueId="{C80426BD-611D-4F3B-9902-3AAB673BBAF6}">
          <cx:tx>
            <cx:txData>
              <cx:f>_xlchart.v1.36</cx:f>
              <cx:v>vp24</cx:v>
            </cx:txData>
          </cx:tx>
          <cx:dataLabels>
            <cx:visibility seriesName="0" categoryName="0" value="1"/>
          </cx:dataLabels>
          <cx:dataId val="2"/>
          <cx:layoutPr>
            <cx:visibility meanLine="0" meanMarker="0" nonoutliers="0" outliers="0"/>
            <cx:statistics quartileMethod="exclusive"/>
          </cx:layoutPr>
        </cx:series>
        <cx:series layoutId="boxWhisker" uniqueId="{682E934F-2F33-4936-A60B-766CAB65E0D5}">
          <cx:tx>
            <cx:txData>
              <cx:f>_xlchart.v1.38</cx:f>
              <cx:v>pepp24</cx:v>
            </cx:txData>
          </cx:tx>
          <cx:dataLabels>
            <cx:visibility seriesName="0" categoryName="0" value="1"/>
          </cx:dataLabels>
          <cx:dataId val="3"/>
          <cx:layoutPr>
            <cx:visibility meanLine="0" meanMarker="0" nonoutliers="0" outliers="0"/>
            <cx:statistics quartileMethod="exclusive"/>
          </cx:layoutPr>
        </cx:series>
        <cx:series layoutId="boxWhisker" uniqueId="{C8228FA8-CDE7-4D5E-9CE3-594FC16B4473}">
          <cx:tx>
            <cx:txData>
              <cx:f>_xlchart.v1.40</cx:f>
              <cx:v>probpep</cx:v>
            </cx:txData>
          </cx:tx>
          <cx:spPr>
            <a:solidFill>
              <a:schemeClr val="accent5">
                <a:lumMod val="20000"/>
                <a:lumOff val="80000"/>
              </a:schemeClr>
            </a:solidFill>
          </cx:spPr>
          <cx:dataLabels>
            <cx:visibility seriesName="0" categoryName="0" value="1"/>
          </cx:dataLabels>
          <cx:dataId val="4"/>
          <cx:layoutPr>
            <cx:visibility meanLine="0" meanMarker="1" nonoutliers="0" outliers="0"/>
            <cx:statistics quartileMethod="exclusive"/>
          </cx:layoutPr>
        </cx:series>
        <cx:series layoutId="boxWhisker" uniqueId="{16ADE1F6-0F48-4533-B598-791E1DC32086}">
          <cx:tx>
            <cx:txData>
              <cx:f>_xlchart.v1.42</cx:f>
              <cx:v>E</cx:v>
            </cx:txData>
          </cx:tx>
          <cx:spPr>
            <a:solidFill>
              <a:schemeClr val="accent6">
                <a:lumMod val="20000"/>
                <a:lumOff val="80000"/>
              </a:schemeClr>
            </a:solidFill>
          </cx:spPr>
          <cx:dataLabels>
            <cx:visibility seriesName="0" categoryName="0" value="1"/>
          </cx:dataLabels>
          <cx:dataId val="5"/>
          <cx:layoutPr>
            <cx:visibility meanLine="0" meanMarker="1" nonoutliers="0" outliers="0"/>
            <cx:statistics quartileMethod="exclusive"/>
          </cx:layoutPr>
        </cx:series>
        <cx:series layoutId="boxWhisker" uniqueId="{39677C05-FE0B-4F7A-BC68-436E565A3718}">
          <cx:tx>
            <cx:txData>
              <cx:f>_xlchart.v1.44</cx:f>
              <cx:v>probcc</cx:v>
            </cx:txData>
          </cx:tx>
          <cx:dataLabels>
            <cx:visibility seriesName="0" categoryName="0" value="1"/>
          </cx:dataLabels>
          <cx:dataId val="6"/>
          <cx:layoutPr>
            <cx:visibility meanLine="0" meanMarker="0" nonoutliers="0" outliers="0"/>
            <cx:statistics quartileMethod="exclusive"/>
          </cx:layoutPr>
        </cx:series>
        <cx:series layoutId="boxWhisker" uniqueId="{53BBF7D2-48E5-458C-9AB7-205E84ED3B0E}">
          <cx:tx>
            <cx:txData>
              <cx:f>_xlchart.v1.46</cx:f>
              <cx:v>pepdemand</cx:v>
            </cx:txData>
          </cx:tx>
          <cx:dataLabels>
            <cx:visibility seriesName="0" categoryName="0" value="1"/>
          </cx:dataLabels>
          <cx:dataId val="7"/>
          <cx:layoutPr>
            <cx:visibility meanLine="0" meanMarker="0" nonoutliers="0" 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201705</xdr:colOff>
      <xdr:row>1</xdr:row>
      <xdr:rowOff>33618</xdr:rowOff>
    </xdr:from>
    <xdr:to>
      <xdr:col>35</xdr:col>
      <xdr:colOff>476252</xdr:colOff>
      <xdr:row>27</xdr:row>
      <xdr:rowOff>49307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285747</xdr:colOff>
      <xdr:row>1</xdr:row>
      <xdr:rowOff>62752</xdr:rowOff>
    </xdr:from>
    <xdr:to>
      <xdr:col>35</xdr:col>
      <xdr:colOff>560294</xdr:colOff>
      <xdr:row>27</xdr:row>
      <xdr:rowOff>78441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5"/>
  <sheetViews>
    <sheetView topLeftCell="A46" zoomScale="85" zoomScaleNormal="85" workbookViewId="0">
      <selection activeCell="I58" sqref="B58:I105"/>
    </sheetView>
  </sheetViews>
  <sheetFormatPr defaultRowHeight="15" x14ac:dyDescent="0.25"/>
  <cols>
    <col min="1" max="1" width="13" style="2" bestFit="1" customWidth="1"/>
    <col min="2" max="2" width="8.625" style="21" customWidth="1"/>
    <col min="3" max="3" width="6.5" style="21" customWidth="1"/>
    <col min="4" max="4" width="6.75" style="21" customWidth="1"/>
    <col min="5" max="5" width="7.625" style="21" bestFit="1" customWidth="1"/>
    <col min="6" max="6" width="8.625" style="21" bestFit="1" customWidth="1"/>
    <col min="7" max="7" width="7" style="21" bestFit="1" customWidth="1"/>
    <col min="8" max="8" width="7.25" style="21" bestFit="1" customWidth="1"/>
    <col min="9" max="9" width="11.5" style="21" bestFit="1" customWidth="1"/>
    <col min="10" max="10" width="9" style="22"/>
    <col min="11" max="11" width="6.25" style="21" bestFit="1" customWidth="1"/>
    <col min="12" max="13" width="5.375" style="21" bestFit="1" customWidth="1"/>
    <col min="14" max="14" width="7.5" style="21" bestFit="1" customWidth="1"/>
    <col min="15" max="15" width="8.5" style="21" bestFit="1" customWidth="1"/>
    <col min="16" max="16" width="6.25" style="21" bestFit="1" customWidth="1"/>
    <col min="17" max="17" width="7.125" style="21" bestFit="1" customWidth="1"/>
    <col min="18" max="18" width="11.375" style="21" bestFit="1" customWidth="1"/>
    <col min="20" max="20" width="14.625" style="1" bestFit="1" customWidth="1"/>
  </cols>
  <sheetData>
    <row r="1" spans="1:20" ht="18" x14ac:dyDescent="0.25">
      <c r="A1" s="3"/>
      <c r="B1" s="23" t="s">
        <v>57</v>
      </c>
      <c r="C1" s="24"/>
      <c r="D1" s="24"/>
      <c r="E1" s="24"/>
      <c r="F1" s="24"/>
      <c r="G1" s="24"/>
      <c r="H1" s="24"/>
      <c r="I1" s="25"/>
      <c r="J1" s="8"/>
      <c r="K1" s="23" t="s">
        <v>58</v>
      </c>
      <c r="L1" s="24"/>
      <c r="M1" s="24"/>
      <c r="N1" s="24"/>
      <c r="O1" s="24"/>
      <c r="P1" s="24"/>
      <c r="Q1" s="24"/>
      <c r="R1" s="25"/>
    </row>
    <row r="2" spans="1:20" x14ac:dyDescent="0.25">
      <c r="A2" s="4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10" t="s">
        <v>8</v>
      </c>
      <c r="J2" s="11"/>
      <c r="K2" s="12" t="s">
        <v>1</v>
      </c>
      <c r="L2" s="9" t="s">
        <v>2</v>
      </c>
      <c r="M2" s="9" t="s">
        <v>3</v>
      </c>
      <c r="N2" s="9" t="s">
        <v>4</v>
      </c>
      <c r="O2" s="9" t="s">
        <v>5</v>
      </c>
      <c r="P2" s="9" t="s">
        <v>6</v>
      </c>
      <c r="Q2" s="9" t="s">
        <v>7</v>
      </c>
      <c r="R2" s="9" t="s">
        <v>8</v>
      </c>
      <c r="T2" s="7" t="s">
        <v>60</v>
      </c>
    </row>
    <row r="3" spans="1:20" x14ac:dyDescent="0.25">
      <c r="A3" s="4" t="s">
        <v>9</v>
      </c>
      <c r="B3" s="13">
        <v>4.3131649629170599E-2</v>
      </c>
      <c r="C3" s="13">
        <v>2.6317505167447E-3</v>
      </c>
      <c r="D3" s="13">
        <v>1.9540244666205998E-2</v>
      </c>
      <c r="E3" s="13">
        <v>2.1627675912205602E-2</v>
      </c>
      <c r="F3" s="13">
        <v>0.28267796210048401</v>
      </c>
      <c r="G3" s="13">
        <v>0.55716228877386897</v>
      </c>
      <c r="H3" s="13">
        <v>5.6901957329532002E-3</v>
      </c>
      <c r="I3" s="14">
        <v>5.4912624911402502E-2</v>
      </c>
      <c r="J3" s="15"/>
      <c r="K3" s="16">
        <v>6.5867751702877606E-2</v>
      </c>
      <c r="L3" s="13">
        <v>2.7280163948740002E-4</v>
      </c>
      <c r="M3" s="13">
        <v>1.75724972839995E-2</v>
      </c>
      <c r="N3" s="13">
        <v>2.24805041722211E-2</v>
      </c>
      <c r="O3" s="13">
        <v>0.295336779351134</v>
      </c>
      <c r="P3" s="13">
        <v>0.57227135176571597</v>
      </c>
      <c r="Q3" s="13">
        <v>5.1477624308938997E-3</v>
      </c>
      <c r="R3" s="13">
        <v>5.6734203055930001E-2</v>
      </c>
      <c r="T3" s="6">
        <v>0.99671738923716802</v>
      </c>
    </row>
    <row r="4" spans="1:20" x14ac:dyDescent="0.25">
      <c r="A4" s="4" t="s">
        <v>10</v>
      </c>
      <c r="B4" s="13">
        <v>0.168179709648826</v>
      </c>
      <c r="C4" s="13">
        <v>2.5644579896719E-3</v>
      </c>
      <c r="D4" s="13">
        <v>2.2100989267477E-3</v>
      </c>
      <c r="E4" s="13">
        <v>3.5255694761826E-3</v>
      </c>
      <c r="F4" s="13">
        <v>0.25305029477986801</v>
      </c>
      <c r="G4" s="13">
        <v>0.54457571363773605</v>
      </c>
      <c r="H4" s="13">
        <v>2.4770322364731499E-2</v>
      </c>
      <c r="I4" s="14">
        <v>4.9617293868575996E-3</v>
      </c>
      <c r="J4" s="15"/>
      <c r="K4" s="16">
        <v>0.174310298504053</v>
      </c>
      <c r="L4" s="13">
        <v>1.0765090186245999E-3</v>
      </c>
      <c r="M4" s="13">
        <v>2.8203631025329999E-4</v>
      </c>
      <c r="N4" s="13">
        <v>9.1981317234420001E-4</v>
      </c>
      <c r="O4" s="13">
        <v>0.27121971991945998</v>
      </c>
      <c r="P4" s="13">
        <v>0.55359692699122398</v>
      </c>
      <c r="Q4" s="13">
        <v>2.3628642423830101E-2</v>
      </c>
      <c r="R4" s="13">
        <v>4.5460892646221997E-3</v>
      </c>
      <c r="T4" s="6">
        <v>0.94766743400709597</v>
      </c>
    </row>
    <row r="5" spans="1:20" x14ac:dyDescent="0.25">
      <c r="A5" s="4" t="s">
        <v>11</v>
      </c>
      <c r="B5" s="13">
        <v>0.16850598495202601</v>
      </c>
      <c r="C5" s="13">
        <v>6.0708235161645004E-3</v>
      </c>
      <c r="D5" s="13">
        <v>5.7097572649498999E-3</v>
      </c>
      <c r="E5" s="13">
        <v>6.4240274940452003E-3</v>
      </c>
      <c r="F5" s="13">
        <v>0.11938400841610999</v>
      </c>
      <c r="G5" s="13">
        <v>0.66585877769893898</v>
      </c>
      <c r="H5" s="13">
        <v>3.6192229443063002E-2</v>
      </c>
      <c r="I5" s="14">
        <v>8.2679531025620003E-3</v>
      </c>
      <c r="J5" s="15"/>
      <c r="K5" s="16">
        <v>0.172043483378749</v>
      </c>
      <c r="L5" s="13">
        <v>3.2768479566973998E-5</v>
      </c>
      <c r="M5" s="13">
        <v>2.4540653485949999E-4</v>
      </c>
      <c r="N5" s="13">
        <v>7.3763400934799995E-4</v>
      </c>
      <c r="O5" s="13">
        <v>0.125708426544798</v>
      </c>
      <c r="P5" s="13">
        <v>0.67834763605427495</v>
      </c>
      <c r="Q5" s="13">
        <v>3.1770795733418199E-2</v>
      </c>
      <c r="R5" s="13">
        <v>2.3406543243076E-3</v>
      </c>
      <c r="T5" s="6">
        <v>0.89203789753113905</v>
      </c>
    </row>
    <row r="6" spans="1:20" x14ac:dyDescent="0.25">
      <c r="A6" s="4" t="s">
        <v>12</v>
      </c>
      <c r="B6" s="13">
        <v>7.4269090186997497E-2</v>
      </c>
      <c r="C6" s="13">
        <v>1.4739484117892001E-3</v>
      </c>
      <c r="D6" s="13">
        <v>1.27076543523081E-2</v>
      </c>
      <c r="E6" s="13">
        <v>5.4210357405716997E-3</v>
      </c>
      <c r="F6" s="13">
        <v>0.27227261224321098</v>
      </c>
      <c r="G6" s="13">
        <v>0.58851527526567304</v>
      </c>
      <c r="H6" s="13">
        <v>1.7535090485939299E-2</v>
      </c>
      <c r="I6" s="14">
        <v>1.2747452358649601E-2</v>
      </c>
      <c r="J6" s="15"/>
      <c r="K6" s="16">
        <v>9.1525935828499605E-2</v>
      </c>
      <c r="L6" s="13">
        <v>4.8006971401629998E-4</v>
      </c>
      <c r="M6" s="13">
        <v>1.35692859523046E-2</v>
      </c>
      <c r="N6" s="13">
        <v>3.9609361242185998E-3</v>
      </c>
      <c r="O6" s="13">
        <v>0.29053772417444601</v>
      </c>
      <c r="P6" s="13">
        <v>0.60250338503071499</v>
      </c>
      <c r="Q6" s="13">
        <v>1.6499827577896201E-2</v>
      </c>
      <c r="R6" s="13">
        <v>1.1442925091408001E-2</v>
      </c>
      <c r="T6" s="6">
        <v>0.99224302948778398</v>
      </c>
    </row>
    <row r="7" spans="1:20" x14ac:dyDescent="0.25">
      <c r="A7" s="4" t="s">
        <v>13</v>
      </c>
      <c r="B7" s="13">
        <v>0.15331273426528699</v>
      </c>
      <c r="C7" s="13">
        <v>0</v>
      </c>
      <c r="D7" s="13">
        <v>0</v>
      </c>
      <c r="E7" s="13">
        <v>0</v>
      </c>
      <c r="F7" s="13">
        <v>4.1930302158037997E-3</v>
      </c>
      <c r="G7" s="13">
        <v>0.77940990490242601</v>
      </c>
      <c r="H7" s="13">
        <v>3.1779054346222503E-2</v>
      </c>
      <c r="I7" s="14">
        <v>0</v>
      </c>
      <c r="J7" s="15"/>
      <c r="K7" s="16">
        <v>0.169763621517378</v>
      </c>
      <c r="L7" s="13">
        <v>2.6089063058010002E-4</v>
      </c>
      <c r="M7" s="13">
        <v>1.4576217475371999E-5</v>
      </c>
      <c r="N7" s="13">
        <v>2.25454156515E-4</v>
      </c>
      <c r="O7" s="13">
        <v>1.2175106890115899E-2</v>
      </c>
      <c r="P7" s="13">
        <v>0.79336125540487701</v>
      </c>
      <c r="Q7" s="13">
        <v>3.88791727414287E-2</v>
      </c>
      <c r="R7" s="13">
        <v>9.7438583959419997E-4</v>
      </c>
      <c r="T7" s="6">
        <v>0.697410958112746</v>
      </c>
    </row>
    <row r="8" spans="1:20" x14ac:dyDescent="0.25">
      <c r="A8" s="4" t="s">
        <v>14</v>
      </c>
      <c r="B8" s="13">
        <v>0.13855519691343501</v>
      </c>
      <c r="C8" s="13">
        <v>3.6172413203716999E-3</v>
      </c>
      <c r="D8" s="13">
        <v>3.6923426178324999E-3</v>
      </c>
      <c r="E8" s="13">
        <v>6.2534935754137997E-3</v>
      </c>
      <c r="F8" s="13">
        <v>8.8953085611861004E-3</v>
      </c>
      <c r="G8" s="13">
        <v>0.80116245343942305</v>
      </c>
      <c r="H8" s="13">
        <v>3.2332660569194697E-2</v>
      </c>
      <c r="I8" s="14">
        <v>1.20171784457136E-2</v>
      </c>
      <c r="J8" s="15"/>
      <c r="K8" s="16">
        <v>0.15112773957571399</v>
      </c>
      <c r="L8" s="13">
        <v>1.87289179619E-4</v>
      </c>
      <c r="M8" s="13">
        <v>9.1265829370930807E-6</v>
      </c>
      <c r="N8" s="13">
        <v>2.8790245361037001E-3</v>
      </c>
      <c r="O8" s="13">
        <v>6.6610069841462E-3</v>
      </c>
      <c r="P8" s="13">
        <v>0.81039309701405904</v>
      </c>
      <c r="Q8" s="13">
        <v>2.7691268458873899E-2</v>
      </c>
      <c r="R8" s="13">
        <v>9.0182761549946998E-3</v>
      </c>
      <c r="T8" s="6">
        <v>0.65373786250046195</v>
      </c>
    </row>
    <row r="9" spans="1:20" x14ac:dyDescent="0.25">
      <c r="A9" s="4" t="s">
        <v>15</v>
      </c>
      <c r="B9" s="13">
        <v>0.14561172154787</v>
      </c>
      <c r="C9" s="13">
        <v>0</v>
      </c>
      <c r="D9" s="13">
        <v>0</v>
      </c>
      <c r="E9" s="13">
        <v>0</v>
      </c>
      <c r="F9" s="13">
        <v>0.22746393349062399</v>
      </c>
      <c r="G9" s="13">
        <v>0.57363875326967395</v>
      </c>
      <c r="H9" s="13">
        <v>1.9839754621225499E-2</v>
      </c>
      <c r="I9" s="14">
        <v>1.431820516054E-3</v>
      </c>
      <c r="J9" s="15"/>
      <c r="K9" s="16">
        <v>0.15183869064102701</v>
      </c>
      <c r="L9" s="13">
        <v>6.7221335774030001E-4</v>
      </c>
      <c r="M9" s="13">
        <v>3.2283944513700002E-4</v>
      </c>
      <c r="N9" s="13">
        <v>1.7973882901307001E-3</v>
      </c>
      <c r="O9" s="13">
        <v>0.24685861227803699</v>
      </c>
      <c r="P9" s="13">
        <v>0.59600757914576596</v>
      </c>
      <c r="Q9" s="13">
        <v>2.24452730092701E-2</v>
      </c>
      <c r="R9" s="13">
        <v>6.2037154370931996E-3</v>
      </c>
      <c r="T9" s="6">
        <v>0.94496547792038799</v>
      </c>
    </row>
    <row r="10" spans="1:20" x14ac:dyDescent="0.25">
      <c r="A10" s="4" t="s">
        <v>16</v>
      </c>
      <c r="B10" s="13">
        <v>0.17766916226128099</v>
      </c>
      <c r="C10" s="13">
        <v>1.5528009840545E-3</v>
      </c>
      <c r="D10" s="13">
        <v>8.0589666422480001E-4</v>
      </c>
      <c r="E10" s="13">
        <v>2.1904713937860999E-3</v>
      </c>
      <c r="F10" s="13">
        <v>1.3420209818558499E-2</v>
      </c>
      <c r="G10" s="13">
        <v>0.75374529878921603</v>
      </c>
      <c r="H10" s="13">
        <v>3.3444227959402398E-2</v>
      </c>
      <c r="I10" s="14">
        <v>4.1971464384286004E-3</v>
      </c>
      <c r="J10" s="15"/>
      <c r="K10" s="16">
        <v>0.19229455901795101</v>
      </c>
      <c r="L10" s="13">
        <v>4.6509862193060001E-4</v>
      </c>
      <c r="M10" s="13">
        <v>6.2511073704187202E-5</v>
      </c>
      <c r="N10" s="13">
        <v>1.1324620376091E-3</v>
      </c>
      <c r="O10" s="13">
        <v>1.5636412970790201E-2</v>
      </c>
      <c r="P10" s="13">
        <v>0.76640760039341904</v>
      </c>
      <c r="Q10" s="13">
        <v>3.4824267480109701E-2</v>
      </c>
      <c r="R10" s="13">
        <v>3.9219124303513002E-3</v>
      </c>
      <c r="T10" s="6">
        <v>0.72999365752218004</v>
      </c>
    </row>
    <row r="11" spans="1:20" x14ac:dyDescent="0.25">
      <c r="A11" s="4" t="s">
        <v>17</v>
      </c>
      <c r="B11" s="13">
        <v>0.150572911688931</v>
      </c>
      <c r="C11" s="13">
        <v>0</v>
      </c>
      <c r="D11" s="13">
        <v>0</v>
      </c>
      <c r="E11" s="13">
        <v>0</v>
      </c>
      <c r="F11" s="13">
        <v>8.1341295181576994E-3</v>
      </c>
      <c r="G11" s="13">
        <v>0.79480051102189397</v>
      </c>
      <c r="H11" s="13">
        <v>3.5862547385171702E-2</v>
      </c>
      <c r="I11" s="14">
        <v>1.9453189018720001E-4</v>
      </c>
      <c r="J11" s="15"/>
      <c r="K11" s="16">
        <v>0.16125522328248701</v>
      </c>
      <c r="L11" s="13">
        <v>6.2714082519150702E-5</v>
      </c>
      <c r="M11" s="13">
        <v>1.25899005340432E-5</v>
      </c>
      <c r="N11" s="13">
        <v>6.172665823999E-4</v>
      </c>
      <c r="O11" s="13">
        <v>1.12092700313636E-2</v>
      </c>
      <c r="P11" s="13">
        <v>0.79772927257105797</v>
      </c>
      <c r="Q11" s="13">
        <v>3.9222749044274502E-2</v>
      </c>
      <c r="R11" s="13">
        <v>1.5853694794334999E-3</v>
      </c>
      <c r="T11" s="6">
        <v>0.68892566524454601</v>
      </c>
    </row>
    <row r="12" spans="1:20" x14ac:dyDescent="0.25">
      <c r="A12" s="4" t="s">
        <v>18</v>
      </c>
      <c r="B12" s="13">
        <v>0.197328291909772</v>
      </c>
      <c r="C12" s="13">
        <v>5.6264869121514004E-3</v>
      </c>
      <c r="D12" s="13">
        <v>4.9998779961674001E-3</v>
      </c>
      <c r="E12" s="13">
        <v>5.3936483110235004E-3</v>
      </c>
      <c r="F12" s="13">
        <v>7.9955700609565996E-3</v>
      </c>
      <c r="G12" s="13">
        <v>0.75980973143360897</v>
      </c>
      <c r="H12" s="13">
        <v>4.1720503567373599E-2</v>
      </c>
      <c r="I12" s="14">
        <v>6.6380600019881001E-3</v>
      </c>
      <c r="J12" s="15"/>
      <c r="K12" s="16">
        <v>0.20181469454158599</v>
      </c>
      <c r="L12" s="13">
        <v>5.7120150732259997E-4</v>
      </c>
      <c r="M12" s="13">
        <v>2.4336460931950501E-5</v>
      </c>
      <c r="N12" s="13">
        <v>3.6508356068039999E-4</v>
      </c>
      <c r="O12" s="13">
        <v>3.8034261748677999E-3</v>
      </c>
      <c r="P12" s="13">
        <v>0.76010545991478795</v>
      </c>
      <c r="Q12" s="13">
        <v>4.0062500268206201E-2</v>
      </c>
      <c r="R12" s="13">
        <v>1.2036919202943999E-3</v>
      </c>
      <c r="T12" s="6">
        <v>0.55885896124485201</v>
      </c>
    </row>
    <row r="13" spans="1:20" x14ac:dyDescent="0.25">
      <c r="A13" s="4" t="s">
        <v>19</v>
      </c>
      <c r="B13" s="13">
        <v>0.118270584422181</v>
      </c>
      <c r="C13" s="13">
        <v>1.4049482379209E-3</v>
      </c>
      <c r="D13" s="13">
        <v>1.5990340953923E-3</v>
      </c>
      <c r="E13" s="13">
        <v>2.8597695024533002E-3</v>
      </c>
      <c r="F13" s="13">
        <v>0.39003718592974002</v>
      </c>
      <c r="G13" s="13">
        <v>0.44553769291343598</v>
      </c>
      <c r="H13" s="13">
        <v>1.4155707245083001E-2</v>
      </c>
      <c r="I13" s="14">
        <v>7.2455639595692999E-3</v>
      </c>
      <c r="J13" s="15"/>
      <c r="K13" s="16">
        <v>0.13172165238169001</v>
      </c>
      <c r="L13" s="13">
        <v>6.9375894849200005E-4</v>
      </c>
      <c r="M13" s="13">
        <v>6.7863323894740005E-4</v>
      </c>
      <c r="N13" s="13">
        <v>2.7104317294269998E-3</v>
      </c>
      <c r="O13" s="13">
        <v>0.41360570607657499</v>
      </c>
      <c r="P13" s="13">
        <v>0.46506328152901499</v>
      </c>
      <c r="Q13" s="13">
        <v>1.3409738867275299E-2</v>
      </c>
      <c r="R13" s="13">
        <v>6.9899125297308001E-3</v>
      </c>
      <c r="T13" s="6">
        <v>0.97129196516590799</v>
      </c>
    </row>
    <row r="14" spans="1:20" x14ac:dyDescent="0.25">
      <c r="A14" s="4" t="s">
        <v>20</v>
      </c>
      <c r="B14" s="13">
        <v>0.18194921858105301</v>
      </c>
      <c r="C14" s="13">
        <v>0</v>
      </c>
      <c r="D14" s="13">
        <v>0</v>
      </c>
      <c r="E14" s="13">
        <v>0</v>
      </c>
      <c r="F14" s="13">
        <v>7.0085198263587098E-2</v>
      </c>
      <c r="G14" s="13">
        <v>0.68884928412303603</v>
      </c>
      <c r="H14" s="13">
        <v>3.53306722867157E-2</v>
      </c>
      <c r="I14" s="14">
        <v>0</v>
      </c>
      <c r="J14" s="15"/>
      <c r="K14" s="16">
        <v>0.196809627642757</v>
      </c>
      <c r="L14" s="13">
        <v>7.1723822770340001E-4</v>
      </c>
      <c r="M14" s="13">
        <v>1.517301680696E-4</v>
      </c>
      <c r="N14" s="13">
        <v>2.4534968387399998E-4</v>
      </c>
      <c r="O14" s="13">
        <v>7.2824301282376699E-2</v>
      </c>
      <c r="P14" s="13">
        <v>0.71076178398526801</v>
      </c>
      <c r="Q14" s="13">
        <v>3.73199420994315E-2</v>
      </c>
      <c r="R14" s="13">
        <v>7.3775096065430005E-4</v>
      </c>
      <c r="T14" s="6">
        <v>0.85228651837660896</v>
      </c>
    </row>
    <row r="15" spans="1:20" x14ac:dyDescent="0.25">
      <c r="A15" s="4" t="s">
        <v>21</v>
      </c>
      <c r="B15" s="13">
        <v>0.231293146424638</v>
      </c>
      <c r="C15" s="13">
        <v>1.2678559407638E-3</v>
      </c>
      <c r="D15" s="13">
        <v>1.3741800184422E-3</v>
      </c>
      <c r="E15" s="13">
        <v>1.152532132213E-3</v>
      </c>
      <c r="F15" s="13">
        <v>0.13324874758150301</v>
      </c>
      <c r="G15" s="13">
        <v>0.58826842568987603</v>
      </c>
      <c r="H15" s="13">
        <v>3.0802505877012401E-2</v>
      </c>
      <c r="I15" s="14">
        <v>1.7081036118508999E-3</v>
      </c>
      <c r="J15" s="15"/>
      <c r="K15" s="16">
        <v>0.247479303188435</v>
      </c>
      <c r="L15" s="13">
        <v>3.0870455357429998E-4</v>
      </c>
      <c r="M15" s="13">
        <v>1.4647074514270001E-4</v>
      </c>
      <c r="N15" s="13">
        <v>2.0862399479071998E-5</v>
      </c>
      <c r="O15" s="13">
        <v>0.138137962365637</v>
      </c>
      <c r="P15" s="13">
        <v>0.60278223143769405</v>
      </c>
      <c r="Q15" s="13">
        <v>3.2997588987159897E-2</v>
      </c>
      <c r="R15" s="13">
        <v>5.9357516086540004E-4</v>
      </c>
      <c r="T15" s="6">
        <v>0.89582063572425497</v>
      </c>
    </row>
    <row r="16" spans="1:20" x14ac:dyDescent="0.25">
      <c r="A16" s="4" t="s">
        <v>22</v>
      </c>
      <c r="B16" s="13">
        <v>6.0056867267194697E-2</v>
      </c>
      <c r="C16" s="13">
        <v>4.465923856878E-4</v>
      </c>
      <c r="D16" s="13">
        <v>1.11662522009232E-2</v>
      </c>
      <c r="E16" s="13">
        <v>1.26776622615131E-2</v>
      </c>
      <c r="F16" s="13">
        <v>0.21178728939355801</v>
      </c>
      <c r="G16" s="13">
        <v>0.64709130527234004</v>
      </c>
      <c r="H16" s="13">
        <v>9.7860014500038995E-3</v>
      </c>
      <c r="I16" s="14">
        <v>3.4023112623469097E-2</v>
      </c>
      <c r="J16" s="15"/>
      <c r="K16" s="16">
        <v>6.9580030846736696E-2</v>
      </c>
      <c r="L16" s="13">
        <v>3.2724914516830001E-4</v>
      </c>
      <c r="M16" s="13">
        <v>1.10228237256544E-2</v>
      </c>
      <c r="N16" s="13">
        <v>1.22613332955909E-2</v>
      </c>
      <c r="O16" s="13">
        <v>0.22649818250802101</v>
      </c>
      <c r="P16" s="13">
        <v>0.66168238265674395</v>
      </c>
      <c r="Q16" s="13">
        <v>1.27119945084755E-2</v>
      </c>
      <c r="R16" s="13">
        <v>3.2580661435612099E-2</v>
      </c>
      <c r="T16" s="6">
        <v>0.99329162850683905</v>
      </c>
    </row>
    <row r="17" spans="1:20" x14ac:dyDescent="0.25">
      <c r="A17" s="4" t="s">
        <v>23</v>
      </c>
      <c r="B17" s="13">
        <v>0.100586221233085</v>
      </c>
      <c r="C17" s="13">
        <v>2.3172469882032998E-3</v>
      </c>
      <c r="D17" s="13">
        <v>2.8650347038244998E-3</v>
      </c>
      <c r="E17" s="13">
        <v>2.0947333131007E-3</v>
      </c>
      <c r="F17" s="13">
        <v>0.49317938731056699</v>
      </c>
      <c r="G17" s="13">
        <v>0.33936217705424399</v>
      </c>
      <c r="H17" s="13">
        <v>1.7183202561188E-2</v>
      </c>
      <c r="I17" s="14">
        <v>2.1074108284187998E-3</v>
      </c>
      <c r="J17" s="15"/>
      <c r="K17" s="16">
        <v>0.11466293985822</v>
      </c>
      <c r="L17" s="13">
        <v>2.374083933602E-4</v>
      </c>
      <c r="M17" s="13">
        <v>6.5589206272030002E-4</v>
      </c>
      <c r="N17" s="13">
        <v>2.7200999555969998E-4</v>
      </c>
      <c r="O17" s="13">
        <v>0.53234589827340595</v>
      </c>
      <c r="P17" s="13">
        <v>0.36782608301615599</v>
      </c>
      <c r="Q17" s="13">
        <v>1.96585203148169E-2</v>
      </c>
      <c r="R17" s="13">
        <v>7.4351842104300003E-4</v>
      </c>
      <c r="T17" s="6">
        <v>0.97273869283032299</v>
      </c>
    </row>
    <row r="18" spans="1:20" x14ac:dyDescent="0.25">
      <c r="A18" s="4" t="s">
        <v>24</v>
      </c>
      <c r="B18" s="13">
        <v>0.179476585168934</v>
      </c>
      <c r="C18" s="13">
        <v>0</v>
      </c>
      <c r="D18" s="13">
        <v>0</v>
      </c>
      <c r="E18" s="13">
        <v>4.9999332243249998E-4</v>
      </c>
      <c r="F18" s="13">
        <v>1.5147543913416E-2</v>
      </c>
      <c r="G18" s="13">
        <v>0.75461025294797801</v>
      </c>
      <c r="H18" s="13">
        <v>3.5414362829106698E-2</v>
      </c>
      <c r="I18" s="14">
        <v>2.1510810570868001E-3</v>
      </c>
      <c r="J18" s="15"/>
      <c r="K18" s="16">
        <v>0.184045753945491</v>
      </c>
      <c r="L18" s="13">
        <v>5.570514690611E-4</v>
      </c>
      <c r="M18" s="13">
        <v>0</v>
      </c>
      <c r="N18" s="13">
        <v>8.6760464523400003E-4</v>
      </c>
      <c r="O18" s="13">
        <v>1.69622040609574E-2</v>
      </c>
      <c r="P18" s="13">
        <v>0.77272401164582105</v>
      </c>
      <c r="Q18" s="13">
        <v>3.4904594703795901E-2</v>
      </c>
      <c r="R18" s="13">
        <v>2.7710593575831998E-3</v>
      </c>
      <c r="T18" s="6">
        <v>0.74543010989049996</v>
      </c>
    </row>
    <row r="19" spans="1:20" x14ac:dyDescent="0.25">
      <c r="A19" s="4" t="s">
        <v>25</v>
      </c>
      <c r="B19" s="13">
        <v>7.0141508425919902E-2</v>
      </c>
      <c r="C19" s="13">
        <v>0</v>
      </c>
      <c r="D19" s="13">
        <v>2.0478285406269999E-4</v>
      </c>
      <c r="E19" s="13">
        <v>0</v>
      </c>
      <c r="F19" s="13">
        <v>0.43506214395421</v>
      </c>
      <c r="G19" s="13">
        <v>0.43999735482006702</v>
      </c>
      <c r="H19" s="13">
        <v>1.8130197219856699E-2</v>
      </c>
      <c r="I19" s="14">
        <v>1.4017666725605E-3</v>
      </c>
      <c r="J19" s="15"/>
      <c r="K19" s="16">
        <v>7.8783453890983401E-2</v>
      </c>
      <c r="L19" s="13">
        <v>5.7013677019229396E-6</v>
      </c>
      <c r="M19" s="13">
        <v>7.3606616657549999E-4</v>
      </c>
      <c r="N19" s="13">
        <v>1.0308000598423001E-3</v>
      </c>
      <c r="O19" s="13">
        <v>0.45256954617725298</v>
      </c>
      <c r="P19" s="13">
        <v>0.47142832236524301</v>
      </c>
      <c r="Q19" s="13">
        <v>2.3264710604692401E-2</v>
      </c>
      <c r="R19" s="13">
        <v>2.0101014143424998E-3</v>
      </c>
      <c r="T19" s="6">
        <v>0.96691908192809894</v>
      </c>
    </row>
    <row r="20" spans="1:20" x14ac:dyDescent="0.25">
      <c r="A20" s="4" t="s">
        <v>26</v>
      </c>
      <c r="B20" s="13">
        <v>0.15303251279919899</v>
      </c>
      <c r="C20" s="13">
        <v>9.8856583780870008E-4</v>
      </c>
      <c r="D20" s="13">
        <v>6.2845710345119999E-4</v>
      </c>
      <c r="E20" s="13">
        <v>1.4509083657331999E-3</v>
      </c>
      <c r="F20" s="13">
        <v>2.6830270643417999E-2</v>
      </c>
      <c r="G20" s="13">
        <v>0.77845143142287798</v>
      </c>
      <c r="H20" s="13">
        <v>3.68990228585531E-2</v>
      </c>
      <c r="I20" s="14">
        <v>2.5299218455145998E-3</v>
      </c>
      <c r="J20" s="15"/>
      <c r="K20" s="16">
        <v>0.15606458015130201</v>
      </c>
      <c r="L20" s="13">
        <v>1.411208453654E-4</v>
      </c>
      <c r="M20" s="13">
        <v>0</v>
      </c>
      <c r="N20" s="13">
        <v>5.2938213610009995E-4</v>
      </c>
      <c r="O20" s="13">
        <v>2.94538067398128E-2</v>
      </c>
      <c r="P20" s="13">
        <v>0.78441576594574203</v>
      </c>
      <c r="Q20" s="13">
        <v>3.8987083583142297E-2</v>
      </c>
      <c r="R20" s="13">
        <v>1.3596138583384001E-3</v>
      </c>
      <c r="T20" s="6">
        <v>0.779125182448968</v>
      </c>
    </row>
    <row r="21" spans="1:20" x14ac:dyDescent="0.25">
      <c r="A21" s="4" t="s">
        <v>27</v>
      </c>
      <c r="B21" s="13">
        <v>5.2473020686759297E-2</v>
      </c>
      <c r="C21" s="13">
        <v>2.9939487520505999E-3</v>
      </c>
      <c r="D21" s="13">
        <v>2.04966065038189E-2</v>
      </c>
      <c r="E21" s="13">
        <v>9.4983053592566005E-3</v>
      </c>
      <c r="F21" s="13">
        <v>0.42095973571216</v>
      </c>
      <c r="G21" s="13">
        <v>0.44555648018229899</v>
      </c>
      <c r="H21" s="13">
        <v>1.26210008941552E-2</v>
      </c>
      <c r="I21" s="14">
        <v>1.81689681453873E-2</v>
      </c>
      <c r="J21" s="15"/>
      <c r="K21" s="16">
        <v>7.5860668617159399E-2</v>
      </c>
      <c r="L21" s="13">
        <v>3.7255912601813097E-5</v>
      </c>
      <c r="M21" s="13">
        <v>1.7768702649671099E-2</v>
      </c>
      <c r="N21" s="13">
        <v>6.7935969235336001E-3</v>
      </c>
      <c r="O21" s="13">
        <v>0.45436354429454201</v>
      </c>
      <c r="P21" s="13">
        <v>0.46544867667648199</v>
      </c>
      <c r="Q21" s="13">
        <v>1.0294140858073E-2</v>
      </c>
      <c r="R21" s="13">
        <v>1.51440271824121E-2</v>
      </c>
      <c r="T21" s="6">
        <v>0.99548868882909702</v>
      </c>
    </row>
    <row r="22" spans="1:20" x14ac:dyDescent="0.25">
      <c r="A22" s="4" t="s">
        <v>28</v>
      </c>
      <c r="B22" s="13">
        <v>0.19495959967214099</v>
      </c>
      <c r="C22" s="13">
        <v>1.1780449746313E-3</v>
      </c>
      <c r="D22" s="13">
        <v>2.9836310173069998E-4</v>
      </c>
      <c r="E22" s="13">
        <v>2.5035237426952999E-3</v>
      </c>
      <c r="F22" s="13">
        <v>8.5567620550766402E-2</v>
      </c>
      <c r="G22" s="13">
        <v>0.66605187183725501</v>
      </c>
      <c r="H22" s="13">
        <v>2.48060673917577E-2</v>
      </c>
      <c r="I22" s="14">
        <v>5.1355107063370004E-3</v>
      </c>
      <c r="J22" s="15"/>
      <c r="K22" s="16">
        <v>0.210960463983453</v>
      </c>
      <c r="L22" s="13">
        <v>6.0241143927209999E-4</v>
      </c>
      <c r="M22" s="13">
        <v>0</v>
      </c>
      <c r="N22" s="13">
        <v>2.0892195998391998E-3</v>
      </c>
      <c r="O22" s="13">
        <v>9.0921331446304599E-2</v>
      </c>
      <c r="P22" s="13">
        <v>0.68125631537659104</v>
      </c>
      <c r="Q22" s="13">
        <v>2.8361667358356199E-2</v>
      </c>
      <c r="R22" s="13">
        <v>3.6477779793407002E-3</v>
      </c>
      <c r="T22" s="6">
        <v>0.88273963878522399</v>
      </c>
    </row>
    <row r="23" spans="1:20" x14ac:dyDescent="0.25">
      <c r="A23" s="4" t="s">
        <v>29</v>
      </c>
      <c r="B23" s="13">
        <v>9.71297971993553E-2</v>
      </c>
      <c r="C23" s="13">
        <v>5.6777030426712E-3</v>
      </c>
      <c r="D23" s="13">
        <v>6.1132300245801997E-3</v>
      </c>
      <c r="E23" s="13">
        <v>7.5912684631733E-3</v>
      </c>
      <c r="F23" s="13">
        <v>0.43136946907117002</v>
      </c>
      <c r="G23" s="13">
        <v>0.42155530114128598</v>
      </c>
      <c r="H23" s="13">
        <v>1.7172165564294201E-2</v>
      </c>
      <c r="I23" s="14">
        <v>1.13287910309484E-2</v>
      </c>
      <c r="J23" s="15"/>
      <c r="K23" s="16">
        <v>0.10305703688274399</v>
      </c>
      <c r="L23" s="13">
        <v>1.5693528937640001E-4</v>
      </c>
      <c r="M23" s="13">
        <v>8.9100987116210004E-4</v>
      </c>
      <c r="N23" s="13">
        <v>3.0968988356200001E-3</v>
      </c>
      <c r="O23" s="13">
        <v>0.45483377714755702</v>
      </c>
      <c r="P23" s="13">
        <v>0.44788875733054501</v>
      </c>
      <c r="Q23" s="13">
        <v>1.54507197911336E-2</v>
      </c>
      <c r="R23" s="13">
        <v>7.5328082364104001E-3</v>
      </c>
      <c r="T23" s="6">
        <v>0.97411445636854799</v>
      </c>
    </row>
    <row r="24" spans="1:20" x14ac:dyDescent="0.25">
      <c r="A24" s="4" t="s">
        <v>30</v>
      </c>
      <c r="B24" s="13">
        <v>0.16252634070961</v>
      </c>
      <c r="C24" s="13">
        <v>0</v>
      </c>
      <c r="D24" s="13">
        <v>0</v>
      </c>
      <c r="E24" s="13">
        <v>0</v>
      </c>
      <c r="F24" s="13">
        <v>7.7241833178749997E-3</v>
      </c>
      <c r="G24" s="13">
        <v>0.75924844179680095</v>
      </c>
      <c r="H24" s="13">
        <v>2.93666489954213E-2</v>
      </c>
      <c r="I24" s="14">
        <v>0</v>
      </c>
      <c r="J24" s="15"/>
      <c r="K24" s="16">
        <v>0.18209235387814701</v>
      </c>
      <c r="L24" s="13">
        <v>2.5092177204290002E-4</v>
      </c>
      <c r="M24" s="13">
        <v>5.8214418049001302E-5</v>
      </c>
      <c r="N24" s="13">
        <v>3.3842826790529999E-4</v>
      </c>
      <c r="O24" s="13">
        <v>1.78902902760299E-2</v>
      </c>
      <c r="P24" s="13">
        <v>0.77787275795539601</v>
      </c>
      <c r="Q24" s="13">
        <v>4.1774088229923297E-2</v>
      </c>
      <c r="R24" s="13">
        <v>1.0615175293780001E-3</v>
      </c>
      <c r="T24" s="6">
        <v>0.73260694883611499</v>
      </c>
    </row>
    <row r="25" spans="1:20" x14ac:dyDescent="0.25">
      <c r="A25" s="4" t="s">
        <v>31</v>
      </c>
      <c r="B25" s="13">
        <v>0.17555056205522299</v>
      </c>
      <c r="C25" s="13">
        <v>0</v>
      </c>
      <c r="D25" s="13">
        <v>0</v>
      </c>
      <c r="E25" s="13">
        <v>0</v>
      </c>
      <c r="F25" s="13">
        <v>1.37972789262367E-2</v>
      </c>
      <c r="G25" s="13">
        <v>0.74817500066231701</v>
      </c>
      <c r="H25" s="13">
        <v>3.0111647603830699E-2</v>
      </c>
      <c r="I25" s="14">
        <v>0</v>
      </c>
      <c r="J25" s="15"/>
      <c r="K25" s="16">
        <v>0.18665166534718</v>
      </c>
      <c r="L25" s="13">
        <v>1.9922963398689999E-4</v>
      </c>
      <c r="M25" s="13">
        <v>0</v>
      </c>
      <c r="N25" s="13">
        <v>8.6864509416789996E-4</v>
      </c>
      <c r="O25" s="13">
        <v>2.1343092937921099E-2</v>
      </c>
      <c r="P25" s="13">
        <v>0.76702981535903003</v>
      </c>
      <c r="Q25" s="13">
        <v>3.9500949295379097E-2</v>
      </c>
      <c r="R25" s="13">
        <v>1.8393454590972E-3</v>
      </c>
      <c r="T25" s="6">
        <v>0.75539257648154801</v>
      </c>
    </row>
    <row r="26" spans="1:20" x14ac:dyDescent="0.25">
      <c r="A26" s="4" t="s">
        <v>32</v>
      </c>
      <c r="B26" s="13">
        <v>9.3721262485983406E-2</v>
      </c>
      <c r="C26" s="13">
        <v>4.5444216120534998E-3</v>
      </c>
      <c r="D26" s="13">
        <v>4.8769926284677996E-3</v>
      </c>
      <c r="E26" s="13">
        <v>6.6289049002078004E-3</v>
      </c>
      <c r="F26" s="13">
        <v>0.32401587471057502</v>
      </c>
      <c r="G26" s="13">
        <v>0.53400910892856202</v>
      </c>
      <c r="H26" s="13">
        <v>2.1761852491995099E-2</v>
      </c>
      <c r="I26" s="14">
        <v>9.7278243612933003E-3</v>
      </c>
      <c r="J26" s="15"/>
      <c r="K26" s="16">
        <v>9.7565644117319994E-2</v>
      </c>
      <c r="L26" s="13">
        <v>2.4663694250959999E-4</v>
      </c>
      <c r="M26" s="13">
        <v>6.3826636985779995E-4</v>
      </c>
      <c r="N26" s="13">
        <v>2.8239932304502998E-3</v>
      </c>
      <c r="O26" s="13">
        <v>0.34082397522282898</v>
      </c>
      <c r="P26" s="13">
        <v>0.55527945941777102</v>
      </c>
      <c r="Q26" s="13">
        <v>1.9238852342120701E-2</v>
      </c>
      <c r="R26" s="13">
        <v>6.3794404062890997E-3</v>
      </c>
      <c r="T26" s="6">
        <v>0.96091952906712397</v>
      </c>
    </row>
    <row r="27" spans="1:20" x14ac:dyDescent="0.25">
      <c r="A27" s="4" t="s">
        <v>33</v>
      </c>
      <c r="B27" s="13">
        <v>0.12619500027382599</v>
      </c>
      <c r="C27" s="13">
        <v>2.8849744707885E-3</v>
      </c>
      <c r="D27" s="13">
        <v>3.3707449469772E-3</v>
      </c>
      <c r="E27" s="13">
        <v>5.6378629591193E-3</v>
      </c>
      <c r="F27" s="13">
        <v>0.163186042067268</v>
      </c>
      <c r="G27" s="13">
        <v>0.67129258587907903</v>
      </c>
      <c r="H27" s="13">
        <v>2.6677980168948699E-2</v>
      </c>
      <c r="I27" s="14">
        <v>9.5400464745239999E-3</v>
      </c>
      <c r="J27" s="15"/>
      <c r="K27" s="16">
        <v>0.12887106690198</v>
      </c>
      <c r="L27" s="13">
        <v>5.3360924055955801E-5</v>
      </c>
      <c r="M27" s="13">
        <v>3.2591850023409998E-4</v>
      </c>
      <c r="N27" s="13">
        <v>2.3701144907538E-3</v>
      </c>
      <c r="O27" s="13">
        <v>0.167719708426735</v>
      </c>
      <c r="P27" s="13">
        <v>0.68236071794998499</v>
      </c>
      <c r="Q27" s="13">
        <v>2.6444862045125299E-2</v>
      </c>
      <c r="R27" s="13">
        <v>6.9512896695183004E-3</v>
      </c>
      <c r="T27" s="6">
        <v>0.91816043747899601</v>
      </c>
    </row>
    <row r="28" spans="1:20" x14ac:dyDescent="0.25">
      <c r="A28" s="4" t="s">
        <v>34</v>
      </c>
      <c r="B28" s="13">
        <v>0.20163546603184099</v>
      </c>
      <c r="C28" s="13">
        <v>3.2523770469074001E-3</v>
      </c>
      <c r="D28" s="13">
        <v>2.7965510786243999E-3</v>
      </c>
      <c r="E28" s="13">
        <v>3.6889687687266999E-3</v>
      </c>
      <c r="F28" s="13">
        <v>1.3646038450182399E-2</v>
      </c>
      <c r="G28" s="13">
        <v>0.74333843706240499</v>
      </c>
      <c r="H28" s="13">
        <v>3.8559058020376201E-2</v>
      </c>
      <c r="I28" s="14">
        <v>4.2132318263034003E-3</v>
      </c>
      <c r="J28" s="15"/>
      <c r="K28" s="16">
        <v>0.210851516801599</v>
      </c>
      <c r="L28" s="13">
        <v>3.0644860167920002E-4</v>
      </c>
      <c r="M28" s="13">
        <v>7.2217383353390796E-5</v>
      </c>
      <c r="N28" s="13">
        <v>6.1172350912100002E-4</v>
      </c>
      <c r="O28" s="13">
        <v>1.00715395246721E-2</v>
      </c>
      <c r="P28" s="13">
        <v>0.74842304398962201</v>
      </c>
      <c r="Q28" s="13">
        <v>3.6601923826815097E-2</v>
      </c>
      <c r="R28" s="13">
        <v>1.8214835471823999E-3</v>
      </c>
      <c r="T28" s="6">
        <v>0.69176860630140802</v>
      </c>
    </row>
    <row r="29" spans="1:20" x14ac:dyDescent="0.25">
      <c r="A29" s="4" t="s">
        <v>35</v>
      </c>
      <c r="B29" s="13">
        <v>7.016818269892E-4</v>
      </c>
      <c r="C29" s="13">
        <v>2.3805265668642001E-3</v>
      </c>
      <c r="D29" s="13">
        <v>3.3410448231313103E-2</v>
      </c>
      <c r="E29" s="13">
        <v>1.7231733768581101E-2</v>
      </c>
      <c r="F29" s="13">
        <v>0.52760632061444002</v>
      </c>
      <c r="G29" s="13">
        <v>0.32747241623575102</v>
      </c>
      <c r="H29" s="13">
        <v>2.9744240284328999E-3</v>
      </c>
      <c r="I29" s="14">
        <v>4.1723400570503201E-2</v>
      </c>
      <c r="J29" s="15"/>
      <c r="K29" s="16">
        <v>2.82811192969009E-2</v>
      </c>
      <c r="L29" s="13">
        <v>1.65227300727001E-6</v>
      </c>
      <c r="M29" s="13">
        <v>3.1971741615991603E-2</v>
      </c>
      <c r="N29" s="13">
        <v>1.7087144990064002E-2</v>
      </c>
      <c r="O29" s="13">
        <v>0.57492201396600495</v>
      </c>
      <c r="P29" s="13">
        <v>0.35754117914843198</v>
      </c>
      <c r="Q29" s="13">
        <v>3.2212620001266E-3</v>
      </c>
      <c r="R29" s="13">
        <v>4.09737229245569E-2</v>
      </c>
      <c r="T29" s="6">
        <v>0.99855814572246004</v>
      </c>
    </row>
    <row r="30" spans="1:20" x14ac:dyDescent="0.25">
      <c r="A30" s="4" t="s">
        <v>36</v>
      </c>
      <c r="B30" s="13">
        <v>0.13246589544663101</v>
      </c>
      <c r="C30" s="13">
        <v>1.1031809896413999E-3</v>
      </c>
      <c r="D30" s="13">
        <v>1.2435047943022001E-3</v>
      </c>
      <c r="E30" s="13">
        <v>3.4165472579449998E-3</v>
      </c>
      <c r="F30" s="13">
        <v>5.3146694481572603E-2</v>
      </c>
      <c r="G30" s="13">
        <v>0.75968555259770298</v>
      </c>
      <c r="H30" s="13">
        <v>3.1559297273400601E-2</v>
      </c>
      <c r="I30" s="14">
        <v>7.0854676176986004E-3</v>
      </c>
      <c r="J30" s="15"/>
      <c r="K30" s="16">
        <v>0.14219319291254301</v>
      </c>
      <c r="L30" s="13">
        <v>1.7211489115330001E-4</v>
      </c>
      <c r="M30" s="13">
        <v>9.7350279180740898E-5</v>
      </c>
      <c r="N30" s="13">
        <v>2.7176804133853E-3</v>
      </c>
      <c r="O30" s="13">
        <v>5.8994126294839098E-2</v>
      </c>
      <c r="P30" s="13">
        <v>0.76879737880744203</v>
      </c>
      <c r="Q30" s="13">
        <v>3.1602248233861201E-2</v>
      </c>
      <c r="R30" s="13">
        <v>7.5221623431009996E-3</v>
      </c>
      <c r="T30" s="6">
        <v>0.85228651837660896</v>
      </c>
    </row>
    <row r="31" spans="1:20" x14ac:dyDescent="0.25">
      <c r="A31" s="4" t="s">
        <v>37</v>
      </c>
      <c r="B31" s="13">
        <v>0.18458754521831</v>
      </c>
      <c r="C31" s="13">
        <v>6.7798054512065997E-3</v>
      </c>
      <c r="D31" s="13">
        <v>5.9894005879677003E-3</v>
      </c>
      <c r="E31" s="13">
        <v>6.4823106653813002E-3</v>
      </c>
      <c r="F31" s="13">
        <v>2.9163935294838499E-2</v>
      </c>
      <c r="G31" s="13">
        <v>0.75711435001588601</v>
      </c>
      <c r="H31" s="13">
        <v>4.1017029024214398E-2</v>
      </c>
      <c r="I31" s="14">
        <v>6.8519544487479003E-3</v>
      </c>
      <c r="J31" s="15"/>
      <c r="K31" s="16">
        <v>0.188283032869491</v>
      </c>
      <c r="L31" s="13">
        <v>6.0610898337100003E-4</v>
      </c>
      <c r="M31" s="13">
        <v>3.2907333267648099E-5</v>
      </c>
      <c r="N31" s="13">
        <v>5.8856283201760005E-4</v>
      </c>
      <c r="O31" s="13">
        <v>2.3325706649500701E-2</v>
      </c>
      <c r="P31" s="13">
        <v>0.75481818633973696</v>
      </c>
      <c r="Q31" s="13">
        <v>3.6438054298159502E-2</v>
      </c>
      <c r="R31" s="13">
        <v>1.6217917547025E-3</v>
      </c>
      <c r="T31" s="6">
        <v>0.76983479018776302</v>
      </c>
    </row>
    <row r="32" spans="1:20" x14ac:dyDescent="0.25">
      <c r="A32" s="4" t="s">
        <v>38</v>
      </c>
      <c r="B32" s="13">
        <v>0.15779990781529099</v>
      </c>
      <c r="C32" s="13">
        <v>1.0608060016122E-3</v>
      </c>
      <c r="D32" s="13">
        <v>7.9897219978139998E-4</v>
      </c>
      <c r="E32" s="13">
        <v>1.3320446590802E-3</v>
      </c>
      <c r="F32" s="13">
        <v>0.176778673339856</v>
      </c>
      <c r="G32" s="13">
        <v>0.60902161520895703</v>
      </c>
      <c r="H32" s="13">
        <v>2.5805637888326599E-2</v>
      </c>
      <c r="I32" s="14">
        <v>2.8458124134077998E-3</v>
      </c>
      <c r="J32" s="15"/>
      <c r="K32" s="16">
        <v>0.17120969278453099</v>
      </c>
      <c r="L32" s="13">
        <v>8.0100481706359996E-4</v>
      </c>
      <c r="M32" s="13">
        <v>8.5134924568008405E-5</v>
      </c>
      <c r="N32" s="13">
        <v>1.1097271268794E-3</v>
      </c>
      <c r="O32" s="13">
        <v>0.18632036486002701</v>
      </c>
      <c r="P32" s="13">
        <v>0.63404576502452303</v>
      </c>
      <c r="Q32" s="13">
        <v>2.5150772461511602E-2</v>
      </c>
      <c r="R32" s="13">
        <v>2.8500883607351E-3</v>
      </c>
      <c r="T32" s="6">
        <v>0.92110884929043602</v>
      </c>
    </row>
    <row r="33" spans="1:20" x14ac:dyDescent="0.25">
      <c r="A33" s="4" t="s">
        <v>39</v>
      </c>
      <c r="B33" s="13">
        <v>5.2941182577971001E-2</v>
      </c>
      <c r="C33" s="13">
        <v>4.3416975250077997E-3</v>
      </c>
      <c r="D33" s="13">
        <v>5.726980464926E-3</v>
      </c>
      <c r="E33" s="13">
        <v>6.4522563681259004E-3</v>
      </c>
      <c r="F33" s="13">
        <v>0.605415556967552</v>
      </c>
      <c r="G33" s="13">
        <v>0.27990611855867598</v>
      </c>
      <c r="H33" s="13">
        <v>1.17168647297832E-2</v>
      </c>
      <c r="I33" s="14">
        <v>9.3053739178591E-3</v>
      </c>
      <c r="J33" s="15"/>
      <c r="K33" s="16">
        <v>6.6509847717748399E-2</v>
      </c>
      <c r="L33" s="13">
        <v>2.8620553398060001E-4</v>
      </c>
      <c r="M33" s="13">
        <v>2.0360711579959002E-3</v>
      </c>
      <c r="N33" s="13">
        <v>2.5956848836450998E-3</v>
      </c>
      <c r="O33" s="13">
        <v>0.64630939217384997</v>
      </c>
      <c r="P33" s="13">
        <v>0.30699173394546703</v>
      </c>
      <c r="Q33" s="13">
        <v>8.5357041113978994E-3</v>
      </c>
      <c r="R33" s="13">
        <v>6.9150536222824001E-3</v>
      </c>
      <c r="T33" s="6">
        <v>0.984829471573615</v>
      </c>
    </row>
    <row r="34" spans="1:20" x14ac:dyDescent="0.25">
      <c r="A34" s="4" t="s">
        <v>40</v>
      </c>
      <c r="B34" s="13">
        <v>0.174765769756937</v>
      </c>
      <c r="C34" s="13">
        <v>1.7163221970538001E-3</v>
      </c>
      <c r="D34" s="13">
        <v>1.2986208163085001E-3</v>
      </c>
      <c r="E34" s="13">
        <v>2.1908336995743998E-3</v>
      </c>
      <c r="F34" s="13">
        <v>9.1651584472328997E-3</v>
      </c>
      <c r="G34" s="13">
        <v>0.775522117379283</v>
      </c>
      <c r="H34" s="13">
        <v>3.4805436765664E-2</v>
      </c>
      <c r="I34" s="14">
        <v>3.9354044964476998E-3</v>
      </c>
      <c r="J34" s="15"/>
      <c r="K34" s="16">
        <v>0.18132237112465699</v>
      </c>
      <c r="L34" s="13">
        <v>1.1193162517100001E-4</v>
      </c>
      <c r="M34" s="13">
        <v>0</v>
      </c>
      <c r="N34" s="13">
        <v>6.6673135461810002E-4</v>
      </c>
      <c r="O34" s="13">
        <v>9.2947307676583997E-3</v>
      </c>
      <c r="P34" s="13">
        <v>0.77906921879655799</v>
      </c>
      <c r="Q34" s="13">
        <v>3.8495474317430597E-2</v>
      </c>
      <c r="R34" s="13">
        <v>2.6193674430049999E-3</v>
      </c>
      <c r="T34" s="6">
        <v>0.67157250942546598</v>
      </c>
    </row>
    <row r="35" spans="1:20" x14ac:dyDescent="0.25">
      <c r="A35" s="4" t="s">
        <v>41</v>
      </c>
      <c r="B35" s="13">
        <v>7.9595368773173802E-2</v>
      </c>
      <c r="C35" s="13">
        <v>4.3731391113418002E-3</v>
      </c>
      <c r="D35" s="13">
        <v>1.15026716155236E-2</v>
      </c>
      <c r="E35" s="13">
        <v>9.2972797478130999E-3</v>
      </c>
      <c r="F35" s="13">
        <v>0.20576212183331599</v>
      </c>
      <c r="G35" s="13">
        <v>0.65767978071867295</v>
      </c>
      <c r="H35" s="13">
        <v>1.8580089411170501E-2</v>
      </c>
      <c r="I35" s="14">
        <v>2.1757856008121201E-2</v>
      </c>
      <c r="J35" s="15"/>
      <c r="K35" s="16">
        <v>8.6398049988902603E-2</v>
      </c>
      <c r="L35" s="13">
        <v>6.7008246992160002E-4</v>
      </c>
      <c r="M35" s="13">
        <v>8.8713856948350999E-3</v>
      </c>
      <c r="N35" s="13">
        <v>6.8383531108981996E-3</v>
      </c>
      <c r="O35" s="13">
        <v>0.20625616324887699</v>
      </c>
      <c r="P35" s="13">
        <v>0.67459854547886999</v>
      </c>
      <c r="Q35" s="13">
        <v>1.6674784490200201E-2</v>
      </c>
      <c r="R35" s="13">
        <v>1.9132441241706901E-2</v>
      </c>
      <c r="T35" s="6">
        <v>0.99137973754141595</v>
      </c>
    </row>
    <row r="36" spans="1:20" x14ac:dyDescent="0.25">
      <c r="A36" s="4" t="s">
        <v>42</v>
      </c>
      <c r="B36" s="13">
        <v>0.148546036008084</v>
      </c>
      <c r="C36" s="13">
        <v>1.05437194436E-3</v>
      </c>
      <c r="D36" s="13">
        <v>9.5523140827489996E-4</v>
      </c>
      <c r="E36" s="13">
        <v>1.3211688242446E-3</v>
      </c>
      <c r="F36" s="13">
        <v>4.3760410610724004E-3</v>
      </c>
      <c r="G36" s="13">
        <v>0.79701706590027899</v>
      </c>
      <c r="H36" s="13">
        <v>4.1235801246263103E-2</v>
      </c>
      <c r="I36" s="14">
        <v>2.0158136838693001E-3</v>
      </c>
      <c r="J36" s="15"/>
      <c r="K36" s="16">
        <v>0.159106991397229</v>
      </c>
      <c r="L36" s="13">
        <v>3.2602644812458098E-5</v>
      </c>
      <c r="M36" s="13">
        <v>0</v>
      </c>
      <c r="N36" s="13">
        <v>2.9350161767699998E-4</v>
      </c>
      <c r="O36" s="13">
        <v>4.5006397115415001E-3</v>
      </c>
      <c r="P36" s="13">
        <v>0.80313923962418599</v>
      </c>
      <c r="Q36" s="13">
        <v>4.09786663679753E-2</v>
      </c>
      <c r="R36" s="13">
        <v>1.3591111322198001E-3</v>
      </c>
      <c r="T36" s="6">
        <v>0.58812651236660596</v>
      </c>
    </row>
    <row r="37" spans="1:20" x14ac:dyDescent="0.25">
      <c r="A37" s="4" t="s">
        <v>43</v>
      </c>
      <c r="B37" s="13">
        <v>0.14408006988930899</v>
      </c>
      <c r="C37" s="13">
        <v>0</v>
      </c>
      <c r="D37" s="13">
        <v>0</v>
      </c>
      <c r="E37" s="13">
        <v>0</v>
      </c>
      <c r="F37" s="13">
        <v>0.193254669336514</v>
      </c>
      <c r="G37" s="13">
        <v>0.60813964498804196</v>
      </c>
      <c r="H37" s="13">
        <v>2.4781287693733899E-2</v>
      </c>
      <c r="I37" s="14">
        <v>0</v>
      </c>
      <c r="J37" s="15"/>
      <c r="K37" s="16">
        <v>0.154991166011128</v>
      </c>
      <c r="L37" s="13">
        <v>7.6913129304730001E-4</v>
      </c>
      <c r="M37" s="13">
        <v>2.999436501339E-4</v>
      </c>
      <c r="N37" s="13">
        <v>8.1772253863889998E-4</v>
      </c>
      <c r="O37" s="13">
        <v>0.21832219539419501</v>
      </c>
      <c r="P37" s="13">
        <v>0.62450466136597405</v>
      </c>
      <c r="Q37" s="13">
        <v>2.8061780417588701E-2</v>
      </c>
      <c r="R37" s="13">
        <v>2.4870834717184999E-3</v>
      </c>
      <c r="T37" s="6">
        <v>0.92671599120570902</v>
      </c>
    </row>
    <row r="38" spans="1:20" x14ac:dyDescent="0.25">
      <c r="A38" s="4" t="s">
        <v>44</v>
      </c>
      <c r="B38" s="13">
        <v>0.13160343110780101</v>
      </c>
      <c r="C38" s="13">
        <v>6.5774345452735998E-3</v>
      </c>
      <c r="D38" s="13">
        <v>6.4889831016764002E-3</v>
      </c>
      <c r="E38" s="13">
        <v>9.2793336455089005E-3</v>
      </c>
      <c r="F38" s="13">
        <v>0.117065038964713</v>
      </c>
      <c r="G38" s="13">
        <v>0.72110026527408899</v>
      </c>
      <c r="H38" s="13">
        <v>3.2129480959436602E-2</v>
      </c>
      <c r="I38" s="14">
        <v>1.31543674491869E-2</v>
      </c>
      <c r="J38" s="15"/>
      <c r="K38" s="16">
        <v>0.12903413447621501</v>
      </c>
      <c r="L38" s="13">
        <v>3.5422118139399299E-5</v>
      </c>
      <c r="M38" s="13">
        <v>1.8839406795670001E-4</v>
      </c>
      <c r="N38" s="13">
        <v>2.4037274001508001E-3</v>
      </c>
      <c r="O38" s="13">
        <v>0.113490515576828</v>
      </c>
      <c r="P38" s="13">
        <v>0.72770438888461098</v>
      </c>
      <c r="Q38" s="13">
        <v>2.7008472790292001E-2</v>
      </c>
      <c r="R38" s="13">
        <v>7.5225540690609998E-3</v>
      </c>
      <c r="T38" s="6">
        <v>0.89457291878581302</v>
      </c>
    </row>
    <row r="39" spans="1:20" x14ac:dyDescent="0.25">
      <c r="A39" s="4" t="s">
        <v>45</v>
      </c>
      <c r="B39" s="13">
        <v>0.14083842984769099</v>
      </c>
      <c r="C39" s="13">
        <v>0</v>
      </c>
      <c r="D39" s="13">
        <v>0</v>
      </c>
      <c r="E39" s="13">
        <v>0</v>
      </c>
      <c r="F39" s="13">
        <v>0.18361852711999299</v>
      </c>
      <c r="G39" s="13">
        <v>0.62065504430009799</v>
      </c>
      <c r="H39" s="13">
        <v>2.2375142436505999E-2</v>
      </c>
      <c r="I39" s="14">
        <v>7.1653122882050005E-4</v>
      </c>
      <c r="J39" s="15"/>
      <c r="K39" s="16">
        <v>0.154076188236938</v>
      </c>
      <c r="L39" s="13">
        <v>5.8883737812250004E-4</v>
      </c>
      <c r="M39" s="13">
        <v>1.502365948268E-4</v>
      </c>
      <c r="N39" s="13">
        <v>1.4661897403066E-3</v>
      </c>
      <c r="O39" s="13">
        <v>0.200240983744393</v>
      </c>
      <c r="P39" s="13">
        <v>0.63833016178848501</v>
      </c>
      <c r="Q39" s="13">
        <v>2.5067426125466401E-2</v>
      </c>
      <c r="R39" s="13">
        <v>4.4670588681151998E-3</v>
      </c>
      <c r="T39" s="6">
        <v>0.92671599120570902</v>
      </c>
    </row>
    <row r="40" spans="1:20" x14ac:dyDescent="0.25">
      <c r="A40" s="4" t="s">
        <v>46</v>
      </c>
      <c r="B40" s="13">
        <v>0.18120829566202901</v>
      </c>
      <c r="C40" s="13">
        <v>1.6007544419655E-3</v>
      </c>
      <c r="D40" s="13">
        <v>1.0160052878881E-3</v>
      </c>
      <c r="E40" s="13">
        <v>2.3593355602654002E-3</v>
      </c>
      <c r="F40" s="13">
        <v>1.35095911397625E-2</v>
      </c>
      <c r="G40" s="13">
        <v>0.76086310226115095</v>
      </c>
      <c r="H40" s="13">
        <v>3.3504147962931302E-2</v>
      </c>
      <c r="I40" s="14">
        <v>4.6730854018814001E-3</v>
      </c>
      <c r="J40" s="15"/>
      <c r="K40" s="16">
        <v>0.188136394657757</v>
      </c>
      <c r="L40" s="13">
        <v>5.8765162197650005E-4</v>
      </c>
      <c r="M40" s="13">
        <v>9.2441386638367798E-5</v>
      </c>
      <c r="N40" s="13">
        <v>7.6336081085129999E-4</v>
      </c>
      <c r="O40" s="13">
        <v>1.21575365459753E-2</v>
      </c>
      <c r="P40" s="13">
        <v>0.77004277785721398</v>
      </c>
      <c r="Q40" s="13">
        <v>3.5830464587405797E-2</v>
      </c>
      <c r="R40" s="13">
        <v>4.2037397674129003E-3</v>
      </c>
      <c r="T40" s="6">
        <v>0.71125674501068903</v>
      </c>
    </row>
    <row r="41" spans="1:20" x14ac:dyDescent="0.25">
      <c r="A41" s="4" t="s">
        <v>47</v>
      </c>
      <c r="B41" s="13">
        <v>0.18574916951780401</v>
      </c>
      <c r="C41" s="13">
        <v>0</v>
      </c>
      <c r="D41" s="13">
        <v>0</v>
      </c>
      <c r="E41" s="13">
        <v>0</v>
      </c>
      <c r="F41" s="13">
        <v>1.0470340316429999E-3</v>
      </c>
      <c r="G41" s="13">
        <v>0.75841140284292496</v>
      </c>
      <c r="H41" s="13">
        <v>3.29545206300026E-2</v>
      </c>
      <c r="I41" s="14">
        <v>0</v>
      </c>
      <c r="J41" s="15"/>
      <c r="K41" s="16">
        <v>0.20345638488522599</v>
      </c>
      <c r="L41" s="13">
        <v>4.8541664764959998E-4</v>
      </c>
      <c r="M41" s="13">
        <v>2.1950803778888701E-5</v>
      </c>
      <c r="N41" s="13">
        <v>5.8992957902710003E-4</v>
      </c>
      <c r="O41" s="13">
        <v>3.3670758206794998E-3</v>
      </c>
      <c r="P41" s="13">
        <v>0.76834534738423099</v>
      </c>
      <c r="Q41" s="13">
        <v>3.5630518403152102E-2</v>
      </c>
      <c r="R41" s="13">
        <v>1.9148688645526E-3</v>
      </c>
      <c r="T41" s="6">
        <v>0.55229158341029005</v>
      </c>
    </row>
    <row r="42" spans="1:20" x14ac:dyDescent="0.25">
      <c r="A42" s="4" t="s">
        <v>48</v>
      </c>
      <c r="B42" s="13">
        <v>9.6058771479112195E-2</v>
      </c>
      <c r="C42" s="13">
        <v>1.1164716166106901E-2</v>
      </c>
      <c r="D42" s="13">
        <v>2.13549878290589E-2</v>
      </c>
      <c r="E42" s="13">
        <v>1.46511640809538E-2</v>
      </c>
      <c r="F42" s="13">
        <v>0.228237383357518</v>
      </c>
      <c r="G42" s="13">
        <v>0.63799591592246296</v>
      </c>
      <c r="H42" s="13">
        <v>3.0017550611368599E-2</v>
      </c>
      <c r="I42" s="14">
        <v>2.0247433672707701E-2</v>
      </c>
      <c r="J42" s="15"/>
      <c r="K42" s="16">
        <v>9.3244479576694003E-2</v>
      </c>
      <c r="L42" s="13">
        <v>4.3174353054809998E-4</v>
      </c>
      <c r="M42" s="13">
        <v>1.1150426365384099E-2</v>
      </c>
      <c r="N42" s="13">
        <v>3.149559147605E-3</v>
      </c>
      <c r="O42" s="13">
        <v>0.23302900616541999</v>
      </c>
      <c r="P42" s="13">
        <v>0.64365150176093</v>
      </c>
      <c r="Q42" s="13">
        <v>2.0491231926891701E-2</v>
      </c>
      <c r="R42" s="13">
        <v>1.09617585297068E-2</v>
      </c>
      <c r="T42" s="6">
        <v>0.990670370448134</v>
      </c>
    </row>
    <row r="43" spans="1:20" x14ac:dyDescent="0.25">
      <c r="A43" s="4" t="s">
        <v>49</v>
      </c>
      <c r="B43" s="13">
        <v>0.15189665967639099</v>
      </c>
      <c r="C43" s="13">
        <v>3.7769098643449001E-3</v>
      </c>
      <c r="D43" s="13">
        <v>3.5823108781100001E-3</v>
      </c>
      <c r="E43" s="13">
        <v>5.5276466381819003E-3</v>
      </c>
      <c r="F43" s="13">
        <v>1.29395595007274E-2</v>
      </c>
      <c r="G43" s="13">
        <v>0.80499139195396296</v>
      </c>
      <c r="H43" s="13">
        <v>3.6128378377712399E-2</v>
      </c>
      <c r="I43" s="14">
        <v>8.5785299396942006E-3</v>
      </c>
      <c r="J43" s="15"/>
      <c r="K43" s="16">
        <v>0.15077594328864699</v>
      </c>
      <c r="L43" s="13">
        <v>1.196133906916E-4</v>
      </c>
      <c r="M43" s="13">
        <v>6.7255644232460502E-5</v>
      </c>
      <c r="N43" s="13">
        <v>1.5251547366933E-3</v>
      </c>
      <c r="O43" s="13">
        <v>1.07905377367522E-2</v>
      </c>
      <c r="P43" s="13">
        <v>0.804862859577124</v>
      </c>
      <c r="Q43" s="13">
        <v>3.18763406627319E-2</v>
      </c>
      <c r="R43" s="13">
        <v>5.8805141683464998E-3</v>
      </c>
      <c r="T43" s="6">
        <v>0.68892566524454601</v>
      </c>
    </row>
    <row r="44" spans="1:20" x14ac:dyDescent="0.25">
      <c r="A44" s="4" t="s">
        <v>50</v>
      </c>
      <c r="B44" s="13">
        <v>0.14532342730324399</v>
      </c>
      <c r="C44" s="13">
        <v>0</v>
      </c>
      <c r="D44" s="13">
        <v>0</v>
      </c>
      <c r="E44" s="13">
        <v>0</v>
      </c>
      <c r="F44" s="13">
        <v>6.4145399766278199E-2</v>
      </c>
      <c r="G44" s="13">
        <v>0.73154735438048202</v>
      </c>
      <c r="H44" s="13">
        <v>2.3036554178419801E-2</v>
      </c>
      <c r="I44" s="14">
        <v>1.5524130061545999E-3</v>
      </c>
      <c r="J44" s="15"/>
      <c r="K44" s="16">
        <v>0.16118582002846699</v>
      </c>
      <c r="L44" s="13">
        <v>2.7180727349310002E-4</v>
      </c>
      <c r="M44" s="13">
        <v>1.921311698131E-4</v>
      </c>
      <c r="N44" s="13">
        <v>2.3396535434373001E-3</v>
      </c>
      <c r="O44" s="13">
        <v>7.2057636592801302E-2</v>
      </c>
      <c r="P44" s="13">
        <v>0.74365981649907198</v>
      </c>
      <c r="Q44" s="13">
        <v>3.10881793946301E-2</v>
      </c>
      <c r="R44" s="13">
        <v>6.0698506779454002E-3</v>
      </c>
      <c r="T44" s="6">
        <v>0.86518529156454005</v>
      </c>
    </row>
    <row r="45" spans="1:20" x14ac:dyDescent="0.25">
      <c r="A45" s="4" t="s">
        <v>51</v>
      </c>
      <c r="B45" s="13">
        <v>0.126630312110559</v>
      </c>
      <c r="C45" s="13">
        <v>3.2206366609244001E-3</v>
      </c>
      <c r="D45" s="13">
        <v>3.4162155632552998E-3</v>
      </c>
      <c r="E45" s="13">
        <v>5.6075224730279E-3</v>
      </c>
      <c r="F45" s="13">
        <v>0.18529787417895699</v>
      </c>
      <c r="G45" s="13">
        <v>0.64365238194474805</v>
      </c>
      <c r="H45" s="13">
        <v>2.4835382714337901E-2</v>
      </c>
      <c r="I45" s="14">
        <v>1.02483813355618E-2</v>
      </c>
      <c r="J45" s="15"/>
      <c r="K45" s="16">
        <v>0.137770066021179</v>
      </c>
      <c r="L45" s="13">
        <v>5.7304741509250001E-4</v>
      </c>
      <c r="M45" s="13">
        <v>2.1107238168820001E-4</v>
      </c>
      <c r="N45" s="13">
        <v>3.2012226959455001E-3</v>
      </c>
      <c r="O45" s="13">
        <v>0.194845560030485</v>
      </c>
      <c r="P45" s="13">
        <v>0.65121405953283695</v>
      </c>
      <c r="Q45" s="13">
        <v>2.35169426665944E-2</v>
      </c>
      <c r="R45" s="13">
        <v>7.9838096253898993E-3</v>
      </c>
      <c r="T45" s="6">
        <v>0.93279260178316403</v>
      </c>
    </row>
    <row r="46" spans="1:20" x14ac:dyDescent="0.25">
      <c r="A46" s="4" t="s">
        <v>52</v>
      </c>
      <c r="B46" s="13">
        <v>0.15158023541304</v>
      </c>
      <c r="C46" s="13">
        <v>4.6688153546295998E-3</v>
      </c>
      <c r="D46" s="13">
        <v>4.4023583084788999E-3</v>
      </c>
      <c r="E46" s="13">
        <v>6.7900938114330003E-3</v>
      </c>
      <c r="F46" s="13">
        <v>0.13253095593801101</v>
      </c>
      <c r="G46" s="13">
        <v>0.66763140087153405</v>
      </c>
      <c r="H46" s="13">
        <v>2.8933377583882001E-2</v>
      </c>
      <c r="I46" s="14">
        <v>9.3048554401978009E-3</v>
      </c>
      <c r="J46" s="15"/>
      <c r="K46" s="16">
        <v>0.161169511764961</v>
      </c>
      <c r="L46" s="13">
        <v>1.634797345815E-4</v>
      </c>
      <c r="M46" s="13">
        <v>2.7860712216350002E-4</v>
      </c>
      <c r="N46" s="13">
        <v>1.6502688543148999E-3</v>
      </c>
      <c r="O46" s="13">
        <v>0.137869398450231</v>
      </c>
      <c r="P46" s="13">
        <v>0.68008779892870297</v>
      </c>
      <c r="Q46" s="13">
        <v>2.8931391787853301E-2</v>
      </c>
      <c r="R46" s="13">
        <v>5.8803235837899996E-3</v>
      </c>
      <c r="T46" s="6">
        <v>0.90186514929116401</v>
      </c>
    </row>
    <row r="47" spans="1:20" x14ac:dyDescent="0.25">
      <c r="A47" s="4" t="s">
        <v>53</v>
      </c>
      <c r="B47" s="13">
        <v>3.4513496099590799E-2</v>
      </c>
      <c r="C47" s="13">
        <v>3.4939802388821999E-3</v>
      </c>
      <c r="D47" s="13">
        <v>2.1706710013670898E-2</v>
      </c>
      <c r="E47" s="13">
        <v>2.3189407386377502E-2</v>
      </c>
      <c r="F47" s="13">
        <v>0.289159240787494</v>
      </c>
      <c r="G47" s="13">
        <v>0.55765264538294801</v>
      </c>
      <c r="H47" s="13">
        <v>6.6202605888227E-3</v>
      </c>
      <c r="I47" s="14">
        <v>5.2996376887075099E-2</v>
      </c>
      <c r="J47" s="15"/>
      <c r="K47" s="16">
        <v>4.5529058105436199E-2</v>
      </c>
      <c r="L47" s="13">
        <v>5.1743776713430003E-4</v>
      </c>
      <c r="M47" s="13">
        <v>2.1102108325982499E-2</v>
      </c>
      <c r="N47" s="13">
        <v>2.0911699176806402E-2</v>
      </c>
      <c r="O47" s="13">
        <v>0.30163274867774398</v>
      </c>
      <c r="P47" s="13">
        <v>0.57605844877450596</v>
      </c>
      <c r="Q47" s="13">
        <v>4.8607031568089999E-3</v>
      </c>
      <c r="R47" s="13">
        <v>5.7178588924334701E-2</v>
      </c>
      <c r="T47" s="6">
        <v>0.99671738923716802</v>
      </c>
    </row>
    <row r="48" spans="1:20" x14ac:dyDescent="0.25">
      <c r="A48" s="4" t="s">
        <v>54</v>
      </c>
      <c r="B48" s="13">
        <v>0.126170135511458</v>
      </c>
      <c r="C48" s="13">
        <v>2.5673566359650001E-3</v>
      </c>
      <c r="D48" s="13">
        <v>2.7164219684498998E-3</v>
      </c>
      <c r="E48" s="13">
        <v>6.0804633808262997E-3</v>
      </c>
      <c r="F48" s="13">
        <v>0.14717083949711299</v>
      </c>
      <c r="G48" s="13">
        <v>0.67451501899111099</v>
      </c>
      <c r="H48" s="13">
        <v>2.5374160950190398E-2</v>
      </c>
      <c r="I48" s="14">
        <v>1.01939430284261E-2</v>
      </c>
      <c r="J48" s="15"/>
      <c r="K48" s="16">
        <v>0.13103119592126899</v>
      </c>
      <c r="L48" s="13">
        <v>2.1354170535720001E-4</v>
      </c>
      <c r="M48" s="13">
        <v>2.9670583992259998E-4</v>
      </c>
      <c r="N48" s="13">
        <v>3.2752430096315999E-3</v>
      </c>
      <c r="O48" s="13">
        <v>0.15556736696447299</v>
      </c>
      <c r="P48" s="13">
        <v>0.69158215902355302</v>
      </c>
      <c r="Q48" s="13">
        <v>2.3859469356772099E-2</v>
      </c>
      <c r="R48" s="13">
        <v>8.6266419350241996E-3</v>
      </c>
      <c r="T48" s="6">
        <v>0.91407315580692405</v>
      </c>
    </row>
    <row r="49" spans="1:20" x14ac:dyDescent="0.25">
      <c r="A49" s="4" t="s">
        <v>55</v>
      </c>
      <c r="B49" s="13">
        <v>0.161556238566161</v>
      </c>
      <c r="C49" s="13">
        <v>4.0518070866834002E-3</v>
      </c>
      <c r="D49" s="13">
        <v>3.6121786809084002E-3</v>
      </c>
      <c r="E49" s="13">
        <v>5.2829285521463999E-3</v>
      </c>
      <c r="F49" s="13">
        <v>0.12303460955738101</v>
      </c>
      <c r="G49" s="13">
        <v>0.68131870237575198</v>
      </c>
      <c r="H49" s="13">
        <v>2.9277398712968399E-2</v>
      </c>
      <c r="I49" s="14">
        <v>6.9127542123583003E-3</v>
      </c>
      <c r="J49" s="15"/>
      <c r="K49" s="16">
        <v>0.168996509413465</v>
      </c>
      <c r="L49" s="13">
        <v>4.935609534397E-4</v>
      </c>
      <c r="M49" s="13">
        <v>3.0302181752630002E-4</v>
      </c>
      <c r="N49" s="13">
        <v>1.2554612565721999E-3</v>
      </c>
      <c r="O49" s="13">
        <v>0.12439621875033401</v>
      </c>
      <c r="P49" s="13">
        <v>0.68520727656330704</v>
      </c>
      <c r="Q49" s="13">
        <v>2.9320183224300699E-2</v>
      </c>
      <c r="R49" s="13">
        <v>4.4928228867224997E-3</v>
      </c>
      <c r="T49" s="6">
        <v>0.89582063572425497</v>
      </c>
    </row>
    <row r="50" spans="1:20" x14ac:dyDescent="0.25">
      <c r="A50" s="4" t="s">
        <v>56</v>
      </c>
      <c r="B50" s="13">
        <v>0.16523357454179699</v>
      </c>
      <c r="C50" s="13">
        <v>4.0102985061212003E-3</v>
      </c>
      <c r="D50" s="13">
        <v>3.8612101075356999E-3</v>
      </c>
      <c r="E50" s="13">
        <v>3.9954625872298003E-3</v>
      </c>
      <c r="F50" s="13">
        <v>4.3497207109134198E-2</v>
      </c>
      <c r="G50" s="13">
        <v>0.76224339403977204</v>
      </c>
      <c r="H50" s="13">
        <v>4.1505875090839597E-2</v>
      </c>
      <c r="I50" s="14">
        <v>4.4100522599493002E-3</v>
      </c>
      <c r="J50" s="15"/>
      <c r="K50" s="16">
        <v>0.166608256872701</v>
      </c>
      <c r="L50" s="13">
        <v>1.5801898356119999E-4</v>
      </c>
      <c r="M50" s="13">
        <v>9.1051396880652494E-5</v>
      </c>
      <c r="N50" s="13">
        <v>2.3611042696899999E-4</v>
      </c>
      <c r="O50" s="13">
        <v>4.3210842724289301E-2</v>
      </c>
      <c r="P50" s="13">
        <v>0.75675953408454399</v>
      </c>
      <c r="Q50" s="13">
        <v>4.1037889543962397E-2</v>
      </c>
      <c r="R50" s="13">
        <v>6.1168245494930002E-4</v>
      </c>
      <c r="T50" s="6">
        <v>0.80744078791605201</v>
      </c>
    </row>
    <row r="51" spans="1:20" x14ac:dyDescent="0.25">
      <c r="A51" s="5" t="s">
        <v>59</v>
      </c>
      <c r="B51" s="17">
        <f>AVERAGE(B3:B50)</f>
        <v>0.13520791209562324</v>
      </c>
      <c r="C51" s="17">
        <f t="shared" ref="C51:R51" si="0">AVERAGE(C3:C50)</f>
        <v>2.467432254758737E-3</v>
      </c>
      <c r="D51" s="17">
        <f t="shared" si="0"/>
        <v>4.9695690334617005E-3</v>
      </c>
      <c r="E51" s="17">
        <f t="shared" si="0"/>
        <v>4.950164335428121E-3</v>
      </c>
      <c r="F51" s="17">
        <f t="shared" si="0"/>
        <v>0.16206361461096486</v>
      </c>
      <c r="G51" s="17">
        <f t="shared" si="0"/>
        <v>0.64758771962730399</v>
      </c>
      <c r="H51" s="17">
        <f t="shared" si="0"/>
        <v>2.6606516224832996E-2</v>
      </c>
      <c r="I51" s="18">
        <f t="shared" si="0"/>
        <v>9.4408257752869821E-3</v>
      </c>
      <c r="J51" s="19"/>
      <c r="K51" s="20">
        <f t="shared" si="0"/>
        <v>0.1453376909120335</v>
      </c>
      <c r="L51" s="17">
        <f t="shared" si="0"/>
        <v>3.5444589059737178E-4</v>
      </c>
      <c r="M51" s="17">
        <f t="shared" si="0"/>
        <v>2.975022679882105E-3</v>
      </c>
      <c r="N51" s="17">
        <f t="shared" si="0"/>
        <v>3.0735135371709054E-3</v>
      </c>
      <c r="O51" s="17">
        <f t="shared" si="0"/>
        <v>0.17188358568597265</v>
      </c>
      <c r="P51" s="17">
        <f t="shared" si="0"/>
        <v>0.66112456271069397</v>
      </c>
      <c r="Q51" s="17">
        <f t="shared" si="0"/>
        <v>2.7057741602271482E-2</v>
      </c>
      <c r="R51" s="17">
        <f t="shared" si="0"/>
        <v>8.3627113082334614E-3</v>
      </c>
    </row>
    <row r="52" spans="1:20" x14ac:dyDescent="0.25">
      <c r="A52" s="2" t="s">
        <v>63</v>
      </c>
      <c r="B52" s="21">
        <f>_xlfn.QUARTILE.INC(B3:B50,1)</f>
        <v>9.9722115224652574E-2</v>
      </c>
      <c r="C52" s="21">
        <f t="shared" ref="C52:I52" si="1">_xlfn.QUARTILE.INC(C3:C50,1)</f>
        <v>3.3494428926584999E-4</v>
      </c>
      <c r="D52" s="21">
        <f t="shared" si="1"/>
        <v>2.7496803981369997E-4</v>
      </c>
      <c r="E52" s="21">
        <f t="shared" si="1"/>
        <v>9.8939742976787508E-4</v>
      </c>
      <c r="F52" s="21">
        <f t="shared" si="1"/>
        <v>1.3759468807223126E-2</v>
      </c>
      <c r="G52" s="21">
        <f t="shared" si="1"/>
        <v>0.58461100758482554</v>
      </c>
      <c r="H52" s="21">
        <f t="shared" si="1"/>
        <v>1.9524838318711751E-2</v>
      </c>
      <c r="I52" s="21">
        <f t="shared" si="1"/>
        <v>1.9388861658647001E-3</v>
      </c>
      <c r="K52" s="21">
        <f t="shared" ref="K52:R52" si="2">_xlfn.QUARTILE.INC(K3:K50,1)</f>
        <v>0.11176146411435101</v>
      </c>
      <c r="L52" s="21">
        <f t="shared" si="2"/>
        <v>1.57748060015E-4</v>
      </c>
      <c r="M52" s="21">
        <f t="shared" si="2"/>
        <v>5.1887646853663E-5</v>
      </c>
      <c r="N52" s="21">
        <f t="shared" si="2"/>
        <v>6.1588081408017498E-4</v>
      </c>
      <c r="O52" s="21">
        <f t="shared" si="2"/>
        <v>1.7658268722261776E-2</v>
      </c>
      <c r="P52" s="21">
        <f t="shared" si="2"/>
        <v>0.6008794335594777</v>
      </c>
      <c r="Q52" s="21">
        <f t="shared" si="2"/>
        <v>2.0283054023873003E-2</v>
      </c>
      <c r="R52" s="21">
        <f t="shared" si="2"/>
        <v>1.8348799811185E-3</v>
      </c>
    </row>
    <row r="53" spans="1:20" x14ac:dyDescent="0.25">
      <c r="A53" s="2" t="s">
        <v>64</v>
      </c>
      <c r="B53" s="21">
        <f>_xlfn.QUARTILE.INC(B3:B50,3)</f>
        <v>0.17007093115325375</v>
      </c>
      <c r="C53" s="21">
        <f t="shared" ref="C53:I53" si="3">_xlfn.QUARTILE.INC(C3:C50,3)</f>
        <v>3.835257024788975E-3</v>
      </c>
      <c r="D53" s="21">
        <f t="shared" si="3"/>
        <v>5.7140630649439254E-3</v>
      </c>
      <c r="E53" s="21">
        <f t="shared" si="3"/>
        <v>6.4597699424397501E-3</v>
      </c>
      <c r="F53" s="21">
        <f t="shared" si="3"/>
        <v>0.2344406112131055</v>
      </c>
      <c r="G53" s="21">
        <f t="shared" si="3"/>
        <v>0.75862066258139393</v>
      </c>
      <c r="H53" s="21">
        <f t="shared" si="3"/>
        <v>3.3829470163614477E-2</v>
      </c>
      <c r="I53" s="21">
        <f t="shared" si="3"/>
        <v>1.0207552605210026E-2</v>
      </c>
      <c r="K53" s="21">
        <f t="shared" ref="K53:R53" si="4">_xlfn.QUARTILE.INC(K3:K50,3)</f>
        <v>0.1815148668130295</v>
      </c>
      <c r="L53" s="21">
        <f t="shared" si="4"/>
        <v>5.7166298426507495E-4</v>
      </c>
      <c r="M53" s="21">
        <f t="shared" si="4"/>
        <v>6.61577356777075E-4</v>
      </c>
      <c r="N53" s="21">
        <f t="shared" si="4"/>
        <v>2.83775105686365E-3</v>
      </c>
      <c r="O53" s="21">
        <f t="shared" si="4"/>
        <v>0.25294888918839276</v>
      </c>
      <c r="P53" s="21">
        <f t="shared" si="4"/>
        <v>0.76735869836533022</v>
      </c>
      <c r="Q53" s="21">
        <f t="shared" si="4"/>
        <v>3.5982362015094221E-2</v>
      </c>
      <c r="R53" s="21">
        <f t="shared" si="4"/>
        <v>7.5251176108983497E-3</v>
      </c>
    </row>
    <row r="56" spans="1:20" ht="18" x14ac:dyDescent="0.25">
      <c r="A56" s="3"/>
      <c r="B56" s="23" t="s">
        <v>65</v>
      </c>
      <c r="C56" s="24"/>
      <c r="D56" s="24"/>
      <c r="E56" s="24"/>
      <c r="F56" s="24"/>
      <c r="G56" s="24"/>
      <c r="H56" s="24"/>
      <c r="I56" s="25"/>
    </row>
    <row r="57" spans="1:20" x14ac:dyDescent="0.25">
      <c r="A57" s="4" t="s">
        <v>0</v>
      </c>
      <c r="B57" s="9" t="s">
        <v>1</v>
      </c>
      <c r="C57" s="9" t="s">
        <v>2</v>
      </c>
      <c r="D57" s="9" t="s">
        <v>3</v>
      </c>
      <c r="E57" s="9" t="s">
        <v>4</v>
      </c>
      <c r="F57" s="9" t="s">
        <v>5</v>
      </c>
      <c r="G57" s="9" t="s">
        <v>6</v>
      </c>
      <c r="H57" s="9" t="s">
        <v>7</v>
      </c>
      <c r="I57" s="9" t="s">
        <v>8</v>
      </c>
    </row>
    <row r="58" spans="1:20" x14ac:dyDescent="0.25">
      <c r="A58" s="4" t="s">
        <v>9</v>
      </c>
      <c r="B58" s="28">
        <f>B3-K3</f>
        <v>-2.2736102073707007E-2</v>
      </c>
      <c r="C58" s="28">
        <f t="shared" ref="C58:I73" si="5">C3-L3</f>
        <v>2.3589488772572998E-3</v>
      </c>
      <c r="D58" s="28">
        <f t="shared" si="5"/>
        <v>1.9677473822064979E-3</v>
      </c>
      <c r="E58" s="28">
        <f t="shared" si="5"/>
        <v>-8.5282826001549863E-4</v>
      </c>
      <c r="F58" s="28">
        <f t="shared" si="5"/>
        <v>-1.265881725064999E-2</v>
      </c>
      <c r="G58" s="28">
        <f t="shared" si="5"/>
        <v>-1.5109062991847E-2</v>
      </c>
      <c r="H58" s="28">
        <f t="shared" si="5"/>
        <v>5.4243330205930047E-4</v>
      </c>
      <c r="I58" s="28">
        <f t="shared" si="5"/>
        <v>-1.8215781445274984E-3</v>
      </c>
    </row>
    <row r="59" spans="1:20" x14ac:dyDescent="0.25">
      <c r="A59" s="4" t="s">
        <v>10</v>
      </c>
      <c r="B59" s="28">
        <f t="shared" ref="B59:I74" si="6">B4-K4</f>
        <v>-6.1305888552269927E-3</v>
      </c>
      <c r="C59" s="28">
        <f t="shared" si="5"/>
        <v>1.4879489710473001E-3</v>
      </c>
      <c r="D59" s="28">
        <f t="shared" si="5"/>
        <v>1.9280626164944002E-3</v>
      </c>
      <c r="E59" s="28">
        <f t="shared" si="5"/>
        <v>2.6057563038384001E-3</v>
      </c>
      <c r="F59" s="28">
        <f t="shared" si="5"/>
        <v>-1.8169425139591966E-2</v>
      </c>
      <c r="G59" s="28">
        <f t="shared" si="5"/>
        <v>-9.0212133534879335E-3</v>
      </c>
      <c r="H59" s="28">
        <f t="shared" si="5"/>
        <v>1.1416799409013981E-3</v>
      </c>
      <c r="I59" s="28">
        <f t="shared" si="5"/>
        <v>4.1564012223539986E-4</v>
      </c>
    </row>
    <row r="60" spans="1:20" x14ac:dyDescent="0.25">
      <c r="A60" s="4" t="s">
        <v>11</v>
      </c>
      <c r="B60" s="28">
        <f t="shared" si="6"/>
        <v>-3.5374984267229903E-3</v>
      </c>
      <c r="C60" s="28">
        <f t="shared" si="5"/>
        <v>6.0380550365975267E-3</v>
      </c>
      <c r="D60" s="28">
        <f t="shared" si="5"/>
        <v>5.4643507300904002E-3</v>
      </c>
      <c r="E60" s="28">
        <f t="shared" si="5"/>
        <v>5.6863934846972004E-3</v>
      </c>
      <c r="F60" s="28">
        <f t="shared" si="5"/>
        <v>-6.324418128688003E-3</v>
      </c>
      <c r="G60" s="28">
        <f t="shared" si="5"/>
        <v>-1.2488858355335974E-2</v>
      </c>
      <c r="H60" s="28">
        <f t="shared" si="5"/>
        <v>4.4214337096448036E-3</v>
      </c>
      <c r="I60" s="28">
        <f t="shared" si="5"/>
        <v>5.9272987782544003E-3</v>
      </c>
    </row>
    <row r="61" spans="1:20" x14ac:dyDescent="0.25">
      <c r="A61" s="4" t="s">
        <v>12</v>
      </c>
      <c r="B61" s="28">
        <f t="shared" si="6"/>
        <v>-1.7256845641502108E-2</v>
      </c>
      <c r="C61" s="28">
        <f t="shared" si="5"/>
        <v>9.9387869777290013E-4</v>
      </c>
      <c r="D61" s="28">
        <f t="shared" si="5"/>
        <v>-8.6163159999650026E-4</v>
      </c>
      <c r="E61" s="28">
        <f t="shared" si="5"/>
        <v>1.4600996163530999E-3</v>
      </c>
      <c r="F61" s="28">
        <f t="shared" si="5"/>
        <v>-1.8265111931235034E-2</v>
      </c>
      <c r="G61" s="28">
        <f t="shared" si="5"/>
        <v>-1.3988109765041945E-2</v>
      </c>
      <c r="H61" s="28">
        <f t="shared" si="5"/>
        <v>1.0352629080430976E-3</v>
      </c>
      <c r="I61" s="28">
        <f t="shared" si="5"/>
        <v>1.3045272672416001E-3</v>
      </c>
    </row>
    <row r="62" spans="1:20" x14ac:dyDescent="0.25">
      <c r="A62" s="4" t="s">
        <v>13</v>
      </c>
      <c r="B62" s="28">
        <f t="shared" si="6"/>
        <v>-1.6450887252091012E-2</v>
      </c>
      <c r="C62" s="28">
        <f t="shared" si="5"/>
        <v>-2.6089063058010002E-4</v>
      </c>
      <c r="D62" s="28">
        <f t="shared" si="5"/>
        <v>-1.4576217475371999E-5</v>
      </c>
      <c r="E62" s="28">
        <f t="shared" si="5"/>
        <v>-2.25454156515E-4</v>
      </c>
      <c r="F62" s="28">
        <f t="shared" si="5"/>
        <v>-7.9820766743121004E-3</v>
      </c>
      <c r="G62" s="28">
        <f t="shared" si="5"/>
        <v>-1.3951350502450999E-2</v>
      </c>
      <c r="H62" s="28">
        <f t="shared" si="5"/>
        <v>-7.1001183952061966E-3</v>
      </c>
      <c r="I62" s="28">
        <f t="shared" si="5"/>
        <v>-9.7438583959419997E-4</v>
      </c>
    </row>
    <row r="63" spans="1:20" x14ac:dyDescent="0.25">
      <c r="A63" s="4" t="s">
        <v>14</v>
      </c>
      <c r="B63" s="28">
        <f t="shared" si="6"/>
        <v>-1.2572542662278974E-2</v>
      </c>
      <c r="C63" s="28">
        <f t="shared" si="5"/>
        <v>3.4299521407526999E-3</v>
      </c>
      <c r="D63" s="28">
        <f t="shared" si="5"/>
        <v>3.6832160348954069E-3</v>
      </c>
      <c r="E63" s="28">
        <f t="shared" si="5"/>
        <v>3.3744690393100996E-3</v>
      </c>
      <c r="F63" s="28">
        <f t="shared" si="5"/>
        <v>2.2343015770399004E-3</v>
      </c>
      <c r="G63" s="28">
        <f t="shared" si="5"/>
        <v>-9.2306435746359883E-3</v>
      </c>
      <c r="H63" s="28">
        <f t="shared" si="5"/>
        <v>4.6413921103207988E-3</v>
      </c>
      <c r="I63" s="28">
        <f t="shared" si="5"/>
        <v>2.9989022907188998E-3</v>
      </c>
    </row>
    <row r="64" spans="1:20" x14ac:dyDescent="0.25">
      <c r="A64" s="4" t="s">
        <v>15</v>
      </c>
      <c r="B64" s="28">
        <f t="shared" si="6"/>
        <v>-6.2269690931570087E-3</v>
      </c>
      <c r="C64" s="28">
        <f t="shared" si="5"/>
        <v>-6.7221335774030001E-4</v>
      </c>
      <c r="D64" s="28">
        <f t="shared" si="5"/>
        <v>-3.2283944513700002E-4</v>
      </c>
      <c r="E64" s="28">
        <f t="shared" si="5"/>
        <v>-1.7973882901307001E-3</v>
      </c>
      <c r="F64" s="28">
        <f t="shared" si="5"/>
        <v>-1.9394678787412994E-2</v>
      </c>
      <c r="G64" s="28">
        <f t="shared" si="5"/>
        <v>-2.2368825876092013E-2</v>
      </c>
      <c r="H64" s="28">
        <f t="shared" si="5"/>
        <v>-2.605518388044601E-3</v>
      </c>
      <c r="I64" s="28">
        <f t="shared" si="5"/>
        <v>-4.7718949210391994E-3</v>
      </c>
    </row>
    <row r="65" spans="1:9" x14ac:dyDescent="0.25">
      <c r="A65" s="4" t="s">
        <v>16</v>
      </c>
      <c r="B65" s="28">
        <f t="shared" si="6"/>
        <v>-1.4625396756670017E-2</v>
      </c>
      <c r="C65" s="28">
        <f t="shared" si="5"/>
        <v>1.0877023621238999E-3</v>
      </c>
      <c r="D65" s="28">
        <f t="shared" si="5"/>
        <v>7.4338559052061282E-4</v>
      </c>
      <c r="E65" s="28">
        <f t="shared" si="5"/>
        <v>1.0580093561769999E-3</v>
      </c>
      <c r="F65" s="28">
        <f t="shared" si="5"/>
        <v>-2.2162031522317011E-3</v>
      </c>
      <c r="G65" s="28">
        <f t="shared" si="5"/>
        <v>-1.2662301604203008E-2</v>
      </c>
      <c r="H65" s="28">
        <f t="shared" si="5"/>
        <v>-1.3800395207073032E-3</v>
      </c>
      <c r="I65" s="28">
        <f t="shared" si="5"/>
        <v>2.7523400807730018E-4</v>
      </c>
    </row>
    <row r="66" spans="1:9" x14ac:dyDescent="0.25">
      <c r="A66" s="4" t="s">
        <v>17</v>
      </c>
      <c r="B66" s="28">
        <f t="shared" si="6"/>
        <v>-1.068231159355601E-2</v>
      </c>
      <c r="C66" s="28">
        <f t="shared" si="5"/>
        <v>-6.2714082519150702E-5</v>
      </c>
      <c r="D66" s="28">
        <f t="shared" si="5"/>
        <v>-1.25899005340432E-5</v>
      </c>
      <c r="E66" s="28">
        <f t="shared" si="5"/>
        <v>-6.172665823999E-4</v>
      </c>
      <c r="F66" s="28">
        <f t="shared" si="5"/>
        <v>-3.0751405132059002E-3</v>
      </c>
      <c r="G66" s="28">
        <f t="shared" si="5"/>
        <v>-2.928761549163994E-3</v>
      </c>
      <c r="H66" s="28">
        <f t="shared" si="5"/>
        <v>-3.3602016591028003E-3</v>
      </c>
      <c r="I66" s="28">
        <f t="shared" si="5"/>
        <v>-1.3908375892463E-3</v>
      </c>
    </row>
    <row r="67" spans="1:9" x14ac:dyDescent="0.25">
      <c r="A67" s="4" t="s">
        <v>18</v>
      </c>
      <c r="B67" s="28">
        <f t="shared" si="6"/>
        <v>-4.4864026318139905E-3</v>
      </c>
      <c r="C67" s="28">
        <f t="shared" si="5"/>
        <v>5.0552854048288003E-3</v>
      </c>
      <c r="D67" s="28">
        <f t="shared" si="5"/>
        <v>4.9755415352354497E-3</v>
      </c>
      <c r="E67" s="28">
        <f t="shared" si="5"/>
        <v>5.0285647503431003E-3</v>
      </c>
      <c r="F67" s="28">
        <f t="shared" si="5"/>
        <v>4.1921438860888002E-3</v>
      </c>
      <c r="G67" s="28">
        <f t="shared" si="5"/>
        <v>-2.9572848117898065E-4</v>
      </c>
      <c r="H67" s="28">
        <f t="shared" si="5"/>
        <v>1.6580032991673974E-3</v>
      </c>
      <c r="I67" s="28">
        <f t="shared" si="5"/>
        <v>5.4343680816937006E-3</v>
      </c>
    </row>
    <row r="68" spans="1:9" x14ac:dyDescent="0.25">
      <c r="A68" s="4" t="s">
        <v>19</v>
      </c>
      <c r="B68" s="28">
        <f t="shared" si="6"/>
        <v>-1.3451067959509011E-2</v>
      </c>
      <c r="C68" s="28">
        <f t="shared" si="5"/>
        <v>7.1118928942889999E-4</v>
      </c>
      <c r="D68" s="28">
        <f t="shared" si="5"/>
        <v>9.2040085644489995E-4</v>
      </c>
      <c r="E68" s="28">
        <f t="shared" si="5"/>
        <v>1.4933777302630034E-4</v>
      </c>
      <c r="F68" s="28">
        <f t="shared" si="5"/>
        <v>-2.356852014683497E-2</v>
      </c>
      <c r="G68" s="28">
        <f t="shared" si="5"/>
        <v>-1.9525588615579015E-2</v>
      </c>
      <c r="H68" s="28">
        <f t="shared" si="5"/>
        <v>7.4596837780770142E-4</v>
      </c>
      <c r="I68" s="28">
        <f t="shared" si="5"/>
        <v>2.5565142983849983E-4</v>
      </c>
    </row>
    <row r="69" spans="1:9" x14ac:dyDescent="0.25">
      <c r="A69" s="4" t="s">
        <v>20</v>
      </c>
      <c r="B69" s="28">
        <f t="shared" si="6"/>
        <v>-1.4860409061703994E-2</v>
      </c>
      <c r="C69" s="28">
        <f t="shared" si="5"/>
        <v>-7.1723822770340001E-4</v>
      </c>
      <c r="D69" s="28">
        <f t="shared" si="5"/>
        <v>-1.517301680696E-4</v>
      </c>
      <c r="E69" s="28">
        <f t="shared" si="5"/>
        <v>-2.4534968387399998E-4</v>
      </c>
      <c r="F69" s="28">
        <f t="shared" si="5"/>
        <v>-2.7391030187896015E-3</v>
      </c>
      <c r="G69" s="28">
        <f t="shared" si="5"/>
        <v>-2.1912499862231982E-2</v>
      </c>
      <c r="H69" s="28">
        <f t="shared" si="5"/>
        <v>-1.9892698127157993E-3</v>
      </c>
      <c r="I69" s="28">
        <f t="shared" si="5"/>
        <v>-7.3775096065430005E-4</v>
      </c>
    </row>
    <row r="70" spans="1:9" x14ac:dyDescent="0.25">
      <c r="A70" s="4" t="s">
        <v>21</v>
      </c>
      <c r="B70" s="28">
        <f t="shared" si="6"/>
        <v>-1.6186156763797005E-2</v>
      </c>
      <c r="C70" s="28">
        <f t="shared" si="5"/>
        <v>9.5915138718949996E-4</v>
      </c>
      <c r="D70" s="28">
        <f t="shared" si="5"/>
        <v>1.2277092732995E-3</v>
      </c>
      <c r="E70" s="28">
        <f t="shared" si="5"/>
        <v>1.1316697327339281E-3</v>
      </c>
      <c r="F70" s="28">
        <f t="shared" si="5"/>
        <v>-4.8892147841339828E-3</v>
      </c>
      <c r="G70" s="28">
        <f t="shared" si="5"/>
        <v>-1.451380574781802E-2</v>
      </c>
      <c r="H70" s="28">
        <f t="shared" si="5"/>
        <v>-2.1950831101474957E-3</v>
      </c>
      <c r="I70" s="28">
        <f t="shared" si="5"/>
        <v>1.1145284509854999E-3</v>
      </c>
    </row>
    <row r="71" spans="1:9" x14ac:dyDescent="0.25">
      <c r="A71" s="4" t="s">
        <v>22</v>
      </c>
      <c r="B71" s="28">
        <f t="shared" si="6"/>
        <v>-9.5231635795419989E-3</v>
      </c>
      <c r="C71" s="28">
        <f t="shared" si="5"/>
        <v>1.1934324051949999E-4</v>
      </c>
      <c r="D71" s="28">
        <f t="shared" si="5"/>
        <v>1.4342847526879927E-4</v>
      </c>
      <c r="E71" s="28">
        <f t="shared" si="5"/>
        <v>4.1632896592220039E-4</v>
      </c>
      <c r="F71" s="28">
        <f t="shared" si="5"/>
        <v>-1.4710893114462997E-2</v>
      </c>
      <c r="G71" s="28">
        <f t="shared" si="5"/>
        <v>-1.4591077384403905E-2</v>
      </c>
      <c r="H71" s="28">
        <f t="shared" si="5"/>
        <v>-2.9259930584716008E-3</v>
      </c>
      <c r="I71" s="28">
        <f t="shared" si="5"/>
        <v>1.4424511878569982E-3</v>
      </c>
    </row>
    <row r="72" spans="1:9" x14ac:dyDescent="0.25">
      <c r="A72" s="4" t="s">
        <v>23</v>
      </c>
      <c r="B72" s="28">
        <f t="shared" si="6"/>
        <v>-1.4076718625135001E-2</v>
      </c>
      <c r="C72" s="28">
        <f t="shared" si="5"/>
        <v>2.0798385948430998E-3</v>
      </c>
      <c r="D72" s="28">
        <f t="shared" si="5"/>
        <v>2.2091426411042E-3</v>
      </c>
      <c r="E72" s="28">
        <f t="shared" si="5"/>
        <v>1.8227233175410001E-3</v>
      </c>
      <c r="F72" s="28">
        <f t="shared" si="5"/>
        <v>-3.9166510962838963E-2</v>
      </c>
      <c r="G72" s="28">
        <f t="shared" si="5"/>
        <v>-2.8463905961912006E-2</v>
      </c>
      <c r="H72" s="28">
        <f t="shared" si="5"/>
        <v>-2.4753177536289001E-3</v>
      </c>
      <c r="I72" s="28">
        <f t="shared" si="5"/>
        <v>1.3638924073757998E-3</v>
      </c>
    </row>
    <row r="73" spans="1:9" x14ac:dyDescent="0.25">
      <c r="A73" s="4" t="s">
        <v>24</v>
      </c>
      <c r="B73" s="28">
        <f t="shared" si="6"/>
        <v>-4.5691687765569977E-3</v>
      </c>
      <c r="C73" s="28">
        <f t="shared" si="5"/>
        <v>-5.570514690611E-4</v>
      </c>
      <c r="D73" s="28">
        <f t="shared" si="5"/>
        <v>0</v>
      </c>
      <c r="E73" s="28">
        <f t="shared" si="5"/>
        <v>-3.6761132280150005E-4</v>
      </c>
      <c r="F73" s="28">
        <f t="shared" si="5"/>
        <v>-1.8146601475414002E-3</v>
      </c>
      <c r="G73" s="28">
        <f t="shared" si="5"/>
        <v>-1.8113758697843041E-2</v>
      </c>
      <c r="H73" s="28">
        <f t="shared" si="5"/>
        <v>5.0976812531079718E-4</v>
      </c>
      <c r="I73" s="28">
        <f t="shared" si="5"/>
        <v>-6.1997830049639966E-4</v>
      </c>
    </row>
    <row r="74" spans="1:9" x14ac:dyDescent="0.25">
      <c r="A74" s="4" t="s">
        <v>25</v>
      </c>
      <c r="B74" s="28">
        <f t="shared" si="6"/>
        <v>-8.6419454650634997E-3</v>
      </c>
      <c r="C74" s="28">
        <f t="shared" si="6"/>
        <v>-5.7013677019229396E-6</v>
      </c>
      <c r="D74" s="28">
        <f t="shared" si="6"/>
        <v>-5.3128331251279994E-4</v>
      </c>
      <c r="E74" s="28">
        <f t="shared" si="6"/>
        <v>-1.0308000598423001E-3</v>
      </c>
      <c r="F74" s="28">
        <f t="shared" si="6"/>
        <v>-1.7507402223042978E-2</v>
      </c>
      <c r="G74" s="28">
        <f t="shared" si="6"/>
        <v>-3.1430967545175992E-2</v>
      </c>
      <c r="H74" s="28">
        <f t="shared" si="6"/>
        <v>-5.1345133848357018E-3</v>
      </c>
      <c r="I74" s="28">
        <f t="shared" si="6"/>
        <v>-6.0833474178199985E-4</v>
      </c>
    </row>
    <row r="75" spans="1:9" x14ac:dyDescent="0.25">
      <c r="A75" s="4" t="s">
        <v>26</v>
      </c>
      <c r="B75" s="28">
        <f t="shared" ref="B75:I90" si="7">B20-K20</f>
        <v>-3.0320673521030128E-3</v>
      </c>
      <c r="C75" s="28">
        <f t="shared" si="7"/>
        <v>8.4744499244330011E-4</v>
      </c>
      <c r="D75" s="28">
        <f t="shared" si="7"/>
        <v>6.2845710345119999E-4</v>
      </c>
      <c r="E75" s="28">
        <f t="shared" si="7"/>
        <v>9.2152622963309996E-4</v>
      </c>
      <c r="F75" s="28">
        <f t="shared" si="7"/>
        <v>-2.6235360963948011E-3</v>
      </c>
      <c r="G75" s="28">
        <f t="shared" si="7"/>
        <v>-5.9643345228640454E-3</v>
      </c>
      <c r="H75" s="28">
        <f t="shared" si="7"/>
        <v>-2.0880607245891969E-3</v>
      </c>
      <c r="I75" s="28">
        <f t="shared" si="7"/>
        <v>1.1703079871761997E-3</v>
      </c>
    </row>
    <row r="76" spans="1:9" x14ac:dyDescent="0.25">
      <c r="A76" s="4" t="s">
        <v>27</v>
      </c>
      <c r="B76" s="28">
        <f t="shared" si="7"/>
        <v>-2.3387647930400102E-2</v>
      </c>
      <c r="C76" s="28">
        <f t="shared" si="7"/>
        <v>2.9566928394487869E-3</v>
      </c>
      <c r="D76" s="28">
        <f t="shared" si="7"/>
        <v>2.7279038541478014E-3</v>
      </c>
      <c r="E76" s="28">
        <f t="shared" si="7"/>
        <v>2.7047084357230003E-3</v>
      </c>
      <c r="F76" s="28">
        <f t="shared" si="7"/>
        <v>-3.3403808582382011E-2</v>
      </c>
      <c r="G76" s="28">
        <f t="shared" si="7"/>
        <v>-1.9892196494183001E-2</v>
      </c>
      <c r="H76" s="28">
        <f t="shared" si="7"/>
        <v>2.3268600360821998E-3</v>
      </c>
      <c r="I76" s="28">
        <f t="shared" si="7"/>
        <v>3.0249409629751998E-3</v>
      </c>
    </row>
    <row r="77" spans="1:9" x14ac:dyDescent="0.25">
      <c r="A77" s="4" t="s">
        <v>28</v>
      </c>
      <c r="B77" s="28">
        <f t="shared" si="7"/>
        <v>-1.6000864311312007E-2</v>
      </c>
      <c r="C77" s="28">
        <f t="shared" si="7"/>
        <v>5.7563353535919999E-4</v>
      </c>
      <c r="D77" s="28">
        <f t="shared" si="7"/>
        <v>2.9836310173069998E-4</v>
      </c>
      <c r="E77" s="28">
        <f t="shared" si="7"/>
        <v>4.143041428561001E-4</v>
      </c>
      <c r="F77" s="28">
        <f t="shared" si="7"/>
        <v>-5.3537108955381968E-3</v>
      </c>
      <c r="G77" s="28">
        <f t="shared" si="7"/>
        <v>-1.5204443539336032E-2</v>
      </c>
      <c r="H77" s="28">
        <f t="shared" si="7"/>
        <v>-3.5555999665984987E-3</v>
      </c>
      <c r="I77" s="28">
        <f t="shared" si="7"/>
        <v>1.4877327269963003E-3</v>
      </c>
    </row>
    <row r="78" spans="1:9" x14ac:dyDescent="0.25">
      <c r="A78" s="4" t="s">
        <v>29</v>
      </c>
      <c r="B78" s="28">
        <f t="shared" si="7"/>
        <v>-5.9272396833886937E-3</v>
      </c>
      <c r="C78" s="28">
        <f t="shared" si="7"/>
        <v>5.5207677532948E-3</v>
      </c>
      <c r="D78" s="28">
        <f t="shared" si="7"/>
        <v>5.2222201534180999E-3</v>
      </c>
      <c r="E78" s="28">
        <f t="shared" si="7"/>
        <v>4.4943696275532999E-3</v>
      </c>
      <c r="F78" s="28">
        <f t="shared" si="7"/>
        <v>-2.3464308076386997E-2</v>
      </c>
      <c r="G78" s="28">
        <f t="shared" si="7"/>
        <v>-2.633345618925903E-2</v>
      </c>
      <c r="H78" s="28">
        <f t="shared" si="7"/>
        <v>1.7214457731606018E-3</v>
      </c>
      <c r="I78" s="28">
        <f t="shared" si="7"/>
        <v>3.7959827945379995E-3</v>
      </c>
    </row>
    <row r="79" spans="1:9" x14ac:dyDescent="0.25">
      <c r="A79" s="4" t="s">
        <v>30</v>
      </c>
      <c r="B79" s="28">
        <f t="shared" si="7"/>
        <v>-1.9566013168537011E-2</v>
      </c>
      <c r="C79" s="28">
        <f t="shared" si="7"/>
        <v>-2.5092177204290002E-4</v>
      </c>
      <c r="D79" s="28">
        <f t="shared" si="7"/>
        <v>-5.8214418049001302E-5</v>
      </c>
      <c r="E79" s="28">
        <f t="shared" si="7"/>
        <v>-3.3842826790529999E-4</v>
      </c>
      <c r="F79" s="28">
        <f t="shared" si="7"/>
        <v>-1.01661069581549E-2</v>
      </c>
      <c r="G79" s="28">
        <f t="shared" si="7"/>
        <v>-1.8624316158595056E-2</v>
      </c>
      <c r="H79" s="28">
        <f t="shared" si="7"/>
        <v>-1.2407439234501997E-2</v>
      </c>
      <c r="I79" s="28">
        <f t="shared" si="7"/>
        <v>-1.0615175293780001E-3</v>
      </c>
    </row>
    <row r="80" spans="1:9" x14ac:dyDescent="0.25">
      <c r="A80" s="4" t="s">
        <v>31</v>
      </c>
      <c r="B80" s="28">
        <f t="shared" si="7"/>
        <v>-1.1101103291957015E-2</v>
      </c>
      <c r="C80" s="28">
        <f t="shared" si="7"/>
        <v>-1.9922963398689999E-4</v>
      </c>
      <c r="D80" s="28">
        <f t="shared" si="7"/>
        <v>0</v>
      </c>
      <c r="E80" s="28">
        <f t="shared" si="7"/>
        <v>-8.6864509416789996E-4</v>
      </c>
      <c r="F80" s="28">
        <f t="shared" si="7"/>
        <v>-7.5458140116843996E-3</v>
      </c>
      <c r="G80" s="28">
        <f t="shared" si="7"/>
        <v>-1.8854814696713018E-2</v>
      </c>
      <c r="H80" s="28">
        <f t="shared" si="7"/>
        <v>-9.3893016915483976E-3</v>
      </c>
      <c r="I80" s="28">
        <f t="shared" si="7"/>
        <v>-1.8393454590972E-3</v>
      </c>
    </row>
    <row r="81" spans="1:9" x14ac:dyDescent="0.25">
      <c r="A81" s="4" t="s">
        <v>32</v>
      </c>
      <c r="B81" s="28">
        <f t="shared" si="7"/>
        <v>-3.8443816313365881E-3</v>
      </c>
      <c r="C81" s="28">
        <f t="shared" si="7"/>
        <v>4.2977846695439002E-3</v>
      </c>
      <c r="D81" s="28">
        <f t="shared" si="7"/>
        <v>4.2387262586099997E-3</v>
      </c>
      <c r="E81" s="28">
        <f t="shared" si="7"/>
        <v>3.8049116697575006E-3</v>
      </c>
      <c r="F81" s="28">
        <f t="shared" si="7"/>
        <v>-1.6808100512253954E-2</v>
      </c>
      <c r="G81" s="28">
        <f t="shared" si="7"/>
        <v>-2.1270350489209E-2</v>
      </c>
      <c r="H81" s="28">
        <f t="shared" si="7"/>
        <v>2.5230001498743986E-3</v>
      </c>
      <c r="I81" s="28">
        <f t="shared" si="7"/>
        <v>3.3483839550042006E-3</v>
      </c>
    </row>
    <row r="82" spans="1:9" x14ac:dyDescent="0.25">
      <c r="A82" s="4" t="s">
        <v>33</v>
      </c>
      <c r="B82" s="28">
        <f t="shared" si="7"/>
        <v>-2.6760666281540058E-3</v>
      </c>
      <c r="C82" s="28">
        <f t="shared" si="7"/>
        <v>2.831613546732544E-3</v>
      </c>
      <c r="D82" s="28">
        <f t="shared" si="7"/>
        <v>3.0448264467431E-3</v>
      </c>
      <c r="E82" s="28">
        <f t="shared" si="7"/>
        <v>3.2677484683655E-3</v>
      </c>
      <c r="F82" s="28">
        <f t="shared" si="7"/>
        <v>-4.5336663594670035E-3</v>
      </c>
      <c r="G82" s="28">
        <f t="shared" si="7"/>
        <v>-1.1068132070905956E-2</v>
      </c>
      <c r="H82" s="28">
        <f t="shared" si="7"/>
        <v>2.3311812382340036E-4</v>
      </c>
      <c r="I82" s="28">
        <f t="shared" si="7"/>
        <v>2.5887568050056995E-3</v>
      </c>
    </row>
    <row r="83" spans="1:9" x14ac:dyDescent="0.25">
      <c r="A83" s="4" t="s">
        <v>34</v>
      </c>
      <c r="B83" s="28">
        <f t="shared" si="7"/>
        <v>-9.2160507697580107E-3</v>
      </c>
      <c r="C83" s="28">
        <f t="shared" si="7"/>
        <v>2.9459284452282002E-3</v>
      </c>
      <c r="D83" s="28">
        <f t="shared" si="7"/>
        <v>2.724333695271009E-3</v>
      </c>
      <c r="E83" s="28">
        <f t="shared" si="7"/>
        <v>3.0772452596056999E-3</v>
      </c>
      <c r="F83" s="28">
        <f t="shared" si="7"/>
        <v>3.5744989255102992E-3</v>
      </c>
      <c r="G83" s="28">
        <f t="shared" si="7"/>
        <v>-5.0846069272170169E-3</v>
      </c>
      <c r="H83" s="28">
        <f t="shared" si="7"/>
        <v>1.9571341935611039E-3</v>
      </c>
      <c r="I83" s="28">
        <f t="shared" si="7"/>
        <v>2.3917482791210006E-3</v>
      </c>
    </row>
    <row r="84" spans="1:9" x14ac:dyDescent="0.25">
      <c r="A84" s="4" t="s">
        <v>35</v>
      </c>
      <c r="B84" s="28">
        <f t="shared" si="7"/>
        <v>-2.7579437469911702E-2</v>
      </c>
      <c r="C84" s="28">
        <f t="shared" si="7"/>
        <v>2.3788742938569301E-3</v>
      </c>
      <c r="D84" s="28">
        <f t="shared" si="7"/>
        <v>1.4387066153215E-3</v>
      </c>
      <c r="E84" s="28">
        <f t="shared" si="7"/>
        <v>1.4458877851709906E-4</v>
      </c>
      <c r="F84" s="28">
        <f t="shared" si="7"/>
        <v>-4.7315693351564936E-2</v>
      </c>
      <c r="G84" s="28">
        <f t="shared" si="7"/>
        <v>-3.0068762912680957E-2</v>
      </c>
      <c r="H84" s="28">
        <f t="shared" si="7"/>
        <v>-2.4683797169370008E-4</v>
      </c>
      <c r="I84" s="28">
        <f t="shared" si="7"/>
        <v>7.496776459463006E-4</v>
      </c>
    </row>
    <row r="85" spans="1:9" x14ac:dyDescent="0.25">
      <c r="A85" s="4" t="s">
        <v>36</v>
      </c>
      <c r="B85" s="28">
        <f t="shared" si="7"/>
        <v>-9.7272974659119993E-3</v>
      </c>
      <c r="C85" s="28">
        <f t="shared" si="7"/>
        <v>9.3106609848809987E-4</v>
      </c>
      <c r="D85" s="28">
        <f t="shared" si="7"/>
        <v>1.1461545151214591E-3</v>
      </c>
      <c r="E85" s="28">
        <f t="shared" si="7"/>
        <v>6.9886684455969976E-4</v>
      </c>
      <c r="F85" s="28">
        <f t="shared" si="7"/>
        <v>-5.847431813266496E-3</v>
      </c>
      <c r="G85" s="28">
        <f t="shared" si="7"/>
        <v>-9.111826209739049E-3</v>
      </c>
      <c r="H85" s="28">
        <f t="shared" si="7"/>
        <v>-4.2950960460599874E-5</v>
      </c>
      <c r="I85" s="28">
        <f t="shared" si="7"/>
        <v>-4.3669472540239923E-4</v>
      </c>
    </row>
    <row r="86" spans="1:9" x14ac:dyDescent="0.25">
      <c r="A86" s="4" t="s">
        <v>37</v>
      </c>
      <c r="B86" s="28">
        <f t="shared" si="7"/>
        <v>-3.6954876511809953E-3</v>
      </c>
      <c r="C86" s="28">
        <f t="shared" si="7"/>
        <v>6.1736964678355995E-3</v>
      </c>
      <c r="D86" s="28">
        <f t="shared" si="7"/>
        <v>5.9564932547000521E-3</v>
      </c>
      <c r="E86" s="28">
        <f t="shared" si="7"/>
        <v>5.8937478333637005E-3</v>
      </c>
      <c r="F86" s="28">
        <f t="shared" si="7"/>
        <v>5.838228645337798E-3</v>
      </c>
      <c r="G86" s="28">
        <f t="shared" si="7"/>
        <v>2.2961636761490434E-3</v>
      </c>
      <c r="H86" s="28">
        <f t="shared" si="7"/>
        <v>4.5789747260548963E-3</v>
      </c>
      <c r="I86" s="28">
        <f t="shared" si="7"/>
        <v>5.2301626940454001E-3</v>
      </c>
    </row>
    <row r="87" spans="1:9" x14ac:dyDescent="0.25">
      <c r="A87" s="4" t="s">
        <v>38</v>
      </c>
      <c r="B87" s="28">
        <f t="shared" si="7"/>
        <v>-1.3409784969240002E-2</v>
      </c>
      <c r="C87" s="28">
        <f t="shared" si="7"/>
        <v>2.5980118454860008E-4</v>
      </c>
      <c r="D87" s="28">
        <f t="shared" si="7"/>
        <v>7.1383727521339162E-4</v>
      </c>
      <c r="E87" s="28">
        <f t="shared" si="7"/>
        <v>2.2231753220080001E-4</v>
      </c>
      <c r="F87" s="28">
        <f t="shared" si="7"/>
        <v>-9.5416915201710084E-3</v>
      </c>
      <c r="G87" s="28">
        <f t="shared" si="7"/>
        <v>-2.5024149815565999E-2</v>
      </c>
      <c r="H87" s="28">
        <f t="shared" si="7"/>
        <v>6.5486542681499754E-4</v>
      </c>
      <c r="I87" s="28">
        <f t="shared" si="7"/>
        <v>-4.2759473273001371E-6</v>
      </c>
    </row>
    <row r="88" spans="1:9" x14ac:dyDescent="0.25">
      <c r="A88" s="4" t="s">
        <v>39</v>
      </c>
      <c r="B88" s="28">
        <f t="shared" si="7"/>
        <v>-1.3568665139777399E-2</v>
      </c>
      <c r="C88" s="28">
        <f t="shared" si="7"/>
        <v>4.0554919910272E-3</v>
      </c>
      <c r="D88" s="28">
        <f t="shared" si="7"/>
        <v>3.6909093069300999E-3</v>
      </c>
      <c r="E88" s="28">
        <f t="shared" si="7"/>
        <v>3.8565714844808006E-3</v>
      </c>
      <c r="F88" s="28">
        <f t="shared" si="7"/>
        <v>-4.0893835206297968E-2</v>
      </c>
      <c r="G88" s="28">
        <f t="shared" si="7"/>
        <v>-2.7085615386791051E-2</v>
      </c>
      <c r="H88" s="28">
        <f t="shared" si="7"/>
        <v>3.1811606183853001E-3</v>
      </c>
      <c r="I88" s="28">
        <f t="shared" si="7"/>
        <v>2.3903202955766999E-3</v>
      </c>
    </row>
    <row r="89" spans="1:9" x14ac:dyDescent="0.25">
      <c r="A89" s="4" t="s">
        <v>40</v>
      </c>
      <c r="B89" s="28">
        <f t="shared" si="7"/>
        <v>-6.5566013677199886E-3</v>
      </c>
      <c r="C89" s="28">
        <f t="shared" si="7"/>
        <v>1.6043905718828E-3</v>
      </c>
      <c r="D89" s="28">
        <f t="shared" si="7"/>
        <v>1.2986208163085001E-3</v>
      </c>
      <c r="E89" s="28">
        <f t="shared" si="7"/>
        <v>1.5241023449562999E-3</v>
      </c>
      <c r="F89" s="28">
        <f t="shared" si="7"/>
        <v>-1.2957232042550004E-4</v>
      </c>
      <c r="G89" s="28">
        <f t="shared" si="7"/>
        <v>-3.5471014172749893E-3</v>
      </c>
      <c r="H89" s="28">
        <f t="shared" si="7"/>
        <v>-3.6900375517665979E-3</v>
      </c>
      <c r="I89" s="28">
        <f t="shared" si="7"/>
        <v>1.3160370534426999E-3</v>
      </c>
    </row>
    <row r="90" spans="1:9" x14ac:dyDescent="0.25">
      <c r="A90" s="4" t="s">
        <v>41</v>
      </c>
      <c r="B90" s="28">
        <f t="shared" si="7"/>
        <v>-6.8026812157288008E-3</v>
      </c>
      <c r="C90" s="28">
        <f t="shared" si="7"/>
        <v>3.7030566414202001E-3</v>
      </c>
      <c r="D90" s="28">
        <f t="shared" si="7"/>
        <v>2.6312859206885E-3</v>
      </c>
      <c r="E90" s="28">
        <f t="shared" si="7"/>
        <v>2.4589266369149003E-3</v>
      </c>
      <c r="F90" s="28">
        <f t="shared" si="7"/>
        <v>-4.9404141556100289E-4</v>
      </c>
      <c r="G90" s="28">
        <f t="shared" si="7"/>
        <v>-1.6918764760197047E-2</v>
      </c>
      <c r="H90" s="28">
        <f t="shared" si="7"/>
        <v>1.9053049209703E-3</v>
      </c>
      <c r="I90" s="28">
        <f t="shared" si="7"/>
        <v>2.6254147664142996E-3</v>
      </c>
    </row>
    <row r="91" spans="1:9" x14ac:dyDescent="0.25">
      <c r="A91" s="4" t="s">
        <v>42</v>
      </c>
      <c r="B91" s="28">
        <f t="shared" ref="B91:I105" si="8">B36-K36</f>
        <v>-1.0560955389145005E-2</v>
      </c>
      <c r="C91" s="28">
        <f t="shared" si="8"/>
        <v>1.021769299547542E-3</v>
      </c>
      <c r="D91" s="28">
        <f t="shared" si="8"/>
        <v>9.5523140827489996E-4</v>
      </c>
      <c r="E91" s="28">
        <f t="shared" si="8"/>
        <v>1.0276672065676002E-3</v>
      </c>
      <c r="F91" s="28">
        <f t="shared" si="8"/>
        <v>-1.2459865046909966E-4</v>
      </c>
      <c r="G91" s="28">
        <f t="shared" si="8"/>
        <v>-6.1221737239069984E-3</v>
      </c>
      <c r="H91" s="28">
        <f t="shared" si="8"/>
        <v>2.5713487828780274E-4</v>
      </c>
      <c r="I91" s="28">
        <f t="shared" si="8"/>
        <v>6.5670255164950006E-4</v>
      </c>
    </row>
    <row r="92" spans="1:9" x14ac:dyDescent="0.25">
      <c r="A92" s="4" t="s">
        <v>43</v>
      </c>
      <c r="B92" s="28">
        <f t="shared" si="8"/>
        <v>-1.0911096121819008E-2</v>
      </c>
      <c r="C92" s="28">
        <f t="shared" si="8"/>
        <v>-7.6913129304730001E-4</v>
      </c>
      <c r="D92" s="28">
        <f t="shared" si="8"/>
        <v>-2.999436501339E-4</v>
      </c>
      <c r="E92" s="28">
        <f t="shared" si="8"/>
        <v>-8.1772253863889998E-4</v>
      </c>
      <c r="F92" s="28">
        <f t="shared" si="8"/>
        <v>-2.5067526057681006E-2</v>
      </c>
      <c r="G92" s="28">
        <f t="shared" si="8"/>
        <v>-1.6365016377932085E-2</v>
      </c>
      <c r="H92" s="28">
        <f t="shared" si="8"/>
        <v>-3.2804927238548019E-3</v>
      </c>
      <c r="I92" s="28">
        <f t="shared" si="8"/>
        <v>-2.4870834717184999E-3</v>
      </c>
    </row>
    <row r="93" spans="1:9" x14ac:dyDescent="0.25">
      <c r="A93" s="4" t="s">
        <v>44</v>
      </c>
      <c r="B93" s="28">
        <f t="shared" si="8"/>
        <v>2.5692966315860044E-3</v>
      </c>
      <c r="C93" s="28">
        <f t="shared" si="8"/>
        <v>6.5420124271342002E-3</v>
      </c>
      <c r="D93" s="28">
        <f t="shared" si="8"/>
        <v>6.3005890337197003E-3</v>
      </c>
      <c r="E93" s="28">
        <f t="shared" si="8"/>
        <v>6.8756062453581004E-3</v>
      </c>
      <c r="F93" s="28">
        <f t="shared" si="8"/>
        <v>3.574523387884998E-3</v>
      </c>
      <c r="G93" s="28">
        <f t="shared" si="8"/>
        <v>-6.6041236105219836E-3</v>
      </c>
      <c r="H93" s="28">
        <f t="shared" si="8"/>
        <v>5.1210081691446009E-3</v>
      </c>
      <c r="I93" s="28">
        <f t="shared" si="8"/>
        <v>5.6318133801258998E-3</v>
      </c>
    </row>
    <row r="94" spans="1:9" x14ac:dyDescent="0.25">
      <c r="A94" s="4" t="s">
        <v>45</v>
      </c>
      <c r="B94" s="28">
        <f t="shared" si="8"/>
        <v>-1.3237758389247012E-2</v>
      </c>
      <c r="C94" s="28">
        <f t="shared" si="8"/>
        <v>-5.8883737812250004E-4</v>
      </c>
      <c r="D94" s="28">
        <f t="shared" si="8"/>
        <v>-1.502365948268E-4</v>
      </c>
      <c r="E94" s="28">
        <f t="shared" si="8"/>
        <v>-1.4661897403066E-3</v>
      </c>
      <c r="F94" s="28">
        <f t="shared" si="8"/>
        <v>-1.6622456624400012E-2</v>
      </c>
      <c r="G94" s="28">
        <f t="shared" si="8"/>
        <v>-1.7675117488387015E-2</v>
      </c>
      <c r="H94" s="28">
        <f t="shared" si="8"/>
        <v>-2.6922836889604028E-3</v>
      </c>
      <c r="I94" s="28">
        <f t="shared" si="8"/>
        <v>-3.7505276392946997E-3</v>
      </c>
    </row>
    <row r="95" spans="1:9" x14ac:dyDescent="0.25">
      <c r="A95" s="4" t="s">
        <v>46</v>
      </c>
      <c r="B95" s="28">
        <f t="shared" si="8"/>
        <v>-6.9280989957279937E-3</v>
      </c>
      <c r="C95" s="28">
        <f t="shared" si="8"/>
        <v>1.013102819989E-3</v>
      </c>
      <c r="D95" s="28">
        <f t="shared" si="8"/>
        <v>9.2356390124973225E-4</v>
      </c>
      <c r="E95" s="28">
        <f t="shared" si="8"/>
        <v>1.5959747494141002E-3</v>
      </c>
      <c r="F95" s="28">
        <f t="shared" si="8"/>
        <v>1.3520545937872001E-3</v>
      </c>
      <c r="G95" s="28">
        <f t="shared" si="8"/>
        <v>-9.1796755960630305E-3</v>
      </c>
      <c r="H95" s="28">
        <f t="shared" si="8"/>
        <v>-2.3263166244744948E-3</v>
      </c>
      <c r="I95" s="28">
        <f t="shared" si="8"/>
        <v>4.6934563446849979E-4</v>
      </c>
    </row>
    <row r="96" spans="1:9" x14ac:dyDescent="0.25">
      <c r="A96" s="4" t="s">
        <v>47</v>
      </c>
      <c r="B96" s="28">
        <f t="shared" si="8"/>
        <v>-1.770721536742198E-2</v>
      </c>
      <c r="C96" s="28">
        <f t="shared" si="8"/>
        <v>-4.8541664764959998E-4</v>
      </c>
      <c r="D96" s="28">
        <f t="shared" si="8"/>
        <v>-2.1950803778888701E-5</v>
      </c>
      <c r="E96" s="28">
        <f t="shared" si="8"/>
        <v>-5.8992957902710003E-4</v>
      </c>
      <c r="F96" s="28">
        <f t="shared" si="8"/>
        <v>-2.3200417890364999E-3</v>
      </c>
      <c r="G96" s="28">
        <f t="shared" si="8"/>
        <v>-9.9339445413060279E-3</v>
      </c>
      <c r="H96" s="28">
        <f t="shared" si="8"/>
        <v>-2.6759977731495022E-3</v>
      </c>
      <c r="I96" s="28">
        <f t="shared" si="8"/>
        <v>-1.9148688645526E-3</v>
      </c>
    </row>
    <row r="97" spans="1:9" x14ac:dyDescent="0.25">
      <c r="A97" s="4" t="s">
        <v>48</v>
      </c>
      <c r="B97" s="28">
        <f t="shared" si="8"/>
        <v>2.8142919024181923E-3</v>
      </c>
      <c r="C97" s="28">
        <f t="shared" si="8"/>
        <v>1.07329726355588E-2</v>
      </c>
      <c r="D97" s="28">
        <f t="shared" si="8"/>
        <v>1.0204561463674801E-2</v>
      </c>
      <c r="E97" s="28">
        <f t="shared" si="8"/>
        <v>1.15016049333488E-2</v>
      </c>
      <c r="F97" s="28">
        <f t="shared" si="8"/>
        <v>-4.7916228079019907E-3</v>
      </c>
      <c r="G97" s="28">
        <f t="shared" si="8"/>
        <v>-5.6555858384670366E-3</v>
      </c>
      <c r="H97" s="28">
        <f t="shared" si="8"/>
        <v>9.5263186844768977E-3</v>
      </c>
      <c r="I97" s="28">
        <f t="shared" si="8"/>
        <v>9.2856751430009012E-3</v>
      </c>
    </row>
    <row r="98" spans="1:9" x14ac:dyDescent="0.25">
      <c r="A98" s="4" t="s">
        <v>49</v>
      </c>
      <c r="B98" s="28">
        <f t="shared" si="8"/>
        <v>1.1207163877439974E-3</v>
      </c>
      <c r="C98" s="28">
        <f t="shared" si="8"/>
        <v>3.6572964736533002E-3</v>
      </c>
      <c r="D98" s="28">
        <f t="shared" si="8"/>
        <v>3.5150552338775397E-3</v>
      </c>
      <c r="E98" s="28">
        <f t="shared" si="8"/>
        <v>4.0024919014886003E-3</v>
      </c>
      <c r="F98" s="28">
        <f t="shared" si="8"/>
        <v>2.1490217639752E-3</v>
      </c>
      <c r="G98" s="28">
        <f t="shared" si="8"/>
        <v>1.2853237683896346E-4</v>
      </c>
      <c r="H98" s="28">
        <f t="shared" si="8"/>
        <v>4.2520377149804986E-3</v>
      </c>
      <c r="I98" s="28">
        <f t="shared" si="8"/>
        <v>2.6980157713477008E-3</v>
      </c>
    </row>
    <row r="99" spans="1:9" x14ac:dyDescent="0.25">
      <c r="A99" s="4" t="s">
        <v>50</v>
      </c>
      <c r="B99" s="28">
        <f t="shared" si="8"/>
        <v>-1.5862392725222996E-2</v>
      </c>
      <c r="C99" s="28">
        <f t="shared" si="8"/>
        <v>-2.7180727349310002E-4</v>
      </c>
      <c r="D99" s="28">
        <f t="shared" si="8"/>
        <v>-1.921311698131E-4</v>
      </c>
      <c r="E99" s="28">
        <f t="shared" si="8"/>
        <v>-2.3396535434373001E-3</v>
      </c>
      <c r="F99" s="28">
        <f t="shared" si="8"/>
        <v>-7.912236826523103E-3</v>
      </c>
      <c r="G99" s="28">
        <f t="shared" si="8"/>
        <v>-1.2112462118589962E-2</v>
      </c>
      <c r="H99" s="28">
        <f t="shared" si="8"/>
        <v>-8.0516252162102994E-3</v>
      </c>
      <c r="I99" s="28">
        <f t="shared" si="8"/>
        <v>-4.5174376717908001E-3</v>
      </c>
    </row>
    <row r="100" spans="1:9" x14ac:dyDescent="0.25">
      <c r="A100" s="4" t="s">
        <v>51</v>
      </c>
      <c r="B100" s="28">
        <f t="shared" si="8"/>
        <v>-1.1139753910619998E-2</v>
      </c>
      <c r="C100" s="28">
        <f t="shared" si="8"/>
        <v>2.6475892458319001E-3</v>
      </c>
      <c r="D100" s="28">
        <f t="shared" si="8"/>
        <v>3.2051431815670996E-3</v>
      </c>
      <c r="E100" s="28">
        <f t="shared" si="8"/>
        <v>2.4062997770823999E-3</v>
      </c>
      <c r="F100" s="28">
        <f t="shared" si="8"/>
        <v>-9.547685851528015E-3</v>
      </c>
      <c r="G100" s="28">
        <f t="shared" si="8"/>
        <v>-7.5616775880888998E-3</v>
      </c>
      <c r="H100" s="28">
        <f t="shared" si="8"/>
        <v>1.3184400477435007E-3</v>
      </c>
      <c r="I100" s="28">
        <f t="shared" si="8"/>
        <v>2.2645717101719004E-3</v>
      </c>
    </row>
    <row r="101" spans="1:9" x14ac:dyDescent="0.25">
      <c r="A101" s="4" t="s">
        <v>52</v>
      </c>
      <c r="B101" s="28">
        <f t="shared" si="8"/>
        <v>-9.589276351921E-3</v>
      </c>
      <c r="C101" s="28">
        <f t="shared" si="8"/>
        <v>4.5053356200480997E-3</v>
      </c>
      <c r="D101" s="28">
        <f t="shared" si="8"/>
        <v>4.1237511863153999E-3</v>
      </c>
      <c r="E101" s="28">
        <f t="shared" si="8"/>
        <v>5.1398249571181004E-3</v>
      </c>
      <c r="F101" s="28">
        <f t="shared" si="8"/>
        <v>-5.3384425122199874E-3</v>
      </c>
      <c r="G101" s="28">
        <f t="shared" si="8"/>
        <v>-1.2456398057168916E-2</v>
      </c>
      <c r="H101" s="28">
        <f t="shared" si="8"/>
        <v>1.9857960287007759E-6</v>
      </c>
      <c r="I101" s="28">
        <f t="shared" si="8"/>
        <v>3.4245318564078012E-3</v>
      </c>
    </row>
    <row r="102" spans="1:9" x14ac:dyDescent="0.25">
      <c r="A102" s="4" t="s">
        <v>53</v>
      </c>
      <c r="B102" s="28">
        <f t="shared" si="8"/>
        <v>-1.10155620058454E-2</v>
      </c>
      <c r="C102" s="28">
        <f t="shared" si="8"/>
        <v>2.9765424717478998E-3</v>
      </c>
      <c r="D102" s="28">
        <f t="shared" si="8"/>
        <v>6.0460168768839903E-4</v>
      </c>
      <c r="E102" s="28">
        <f t="shared" si="8"/>
        <v>2.2777082095710999E-3</v>
      </c>
      <c r="F102" s="28">
        <f t="shared" si="8"/>
        <v>-1.247350789024998E-2</v>
      </c>
      <c r="G102" s="28">
        <f t="shared" si="8"/>
        <v>-1.8405803391557951E-2</v>
      </c>
      <c r="H102" s="28">
        <f t="shared" si="8"/>
        <v>1.7595574320137001E-3</v>
      </c>
      <c r="I102" s="28">
        <f t="shared" si="8"/>
        <v>-4.1822120372596028E-3</v>
      </c>
    </row>
    <row r="103" spans="1:9" x14ac:dyDescent="0.25">
      <c r="A103" s="4" t="s">
        <v>54</v>
      </c>
      <c r="B103" s="28">
        <f t="shared" si="8"/>
        <v>-4.8610604098109911E-3</v>
      </c>
      <c r="C103" s="28">
        <f t="shared" si="8"/>
        <v>2.3538149306078001E-3</v>
      </c>
      <c r="D103" s="28">
        <f t="shared" si="8"/>
        <v>2.4197161285272996E-3</v>
      </c>
      <c r="E103" s="28">
        <f t="shared" si="8"/>
        <v>2.8052203711946997E-3</v>
      </c>
      <c r="F103" s="28">
        <f t="shared" si="8"/>
        <v>-8.3965274673599988E-3</v>
      </c>
      <c r="G103" s="28">
        <f t="shared" si="8"/>
        <v>-1.706714003244203E-2</v>
      </c>
      <c r="H103" s="28">
        <f t="shared" si="8"/>
        <v>1.5146915934182992E-3</v>
      </c>
      <c r="I103" s="28">
        <f t="shared" si="8"/>
        <v>1.5673010934019009E-3</v>
      </c>
    </row>
    <row r="104" spans="1:9" x14ac:dyDescent="0.25">
      <c r="A104" s="4" t="s">
        <v>55</v>
      </c>
      <c r="B104" s="28">
        <f t="shared" si="8"/>
        <v>-7.4402708473040036E-3</v>
      </c>
      <c r="C104" s="28">
        <f t="shared" si="8"/>
        <v>3.5582461332437001E-3</v>
      </c>
      <c r="D104" s="28">
        <f t="shared" si="8"/>
        <v>3.3091568633820999E-3</v>
      </c>
      <c r="E104" s="28">
        <f t="shared" si="8"/>
        <v>4.0274672955742004E-3</v>
      </c>
      <c r="F104" s="28">
        <f t="shared" si="8"/>
        <v>-1.3616091929530005E-3</v>
      </c>
      <c r="G104" s="28">
        <f t="shared" si="8"/>
        <v>-3.8885741875550606E-3</v>
      </c>
      <c r="H104" s="28">
        <f t="shared" si="8"/>
        <v>-4.278451133229999E-5</v>
      </c>
      <c r="I104" s="28">
        <f t="shared" si="8"/>
        <v>2.4199313256358006E-3</v>
      </c>
    </row>
    <row r="105" spans="1:9" x14ac:dyDescent="0.25">
      <c r="A105" s="4" t="s">
        <v>56</v>
      </c>
      <c r="B105" s="28">
        <f t="shared" si="8"/>
        <v>-1.3746823309040146E-3</v>
      </c>
      <c r="C105" s="28">
        <f t="shared" si="8"/>
        <v>3.8522795225600002E-3</v>
      </c>
      <c r="D105" s="28">
        <f t="shared" si="8"/>
        <v>3.7701587106550474E-3</v>
      </c>
      <c r="E105" s="28">
        <f t="shared" si="8"/>
        <v>3.7593521602608004E-3</v>
      </c>
      <c r="F105" s="28">
        <f t="shared" si="8"/>
        <v>2.8636438484489629E-4</v>
      </c>
      <c r="G105" s="28">
        <f t="shared" si="8"/>
        <v>5.4838599552280431E-3</v>
      </c>
      <c r="H105" s="28">
        <f t="shared" si="8"/>
        <v>4.679855468772004E-4</v>
      </c>
      <c r="I105" s="28">
        <f t="shared" si="8"/>
        <v>3.798369805E-3</v>
      </c>
    </row>
  </sheetData>
  <mergeCells count="3">
    <mergeCell ref="B1:I1"/>
    <mergeCell ref="K1:R1"/>
    <mergeCell ref="B56:I56"/>
  </mergeCells>
  <conditionalFormatting sqref="B3:R5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5"/>
  <sheetViews>
    <sheetView tabSelected="1" topLeftCell="S1" zoomScale="85" zoomScaleNormal="85" workbookViewId="0">
      <selection activeCell="B58" sqref="B58:I105"/>
    </sheetView>
  </sheetViews>
  <sheetFormatPr defaultRowHeight="14.25" x14ac:dyDescent="0.2"/>
  <cols>
    <col min="1" max="1" width="13" bestFit="1" customWidth="1"/>
    <col min="2" max="2" width="7" style="21" bestFit="1" customWidth="1"/>
    <col min="3" max="3" width="6" style="21" customWidth="1"/>
    <col min="4" max="4" width="7" style="21" bestFit="1" customWidth="1"/>
    <col min="5" max="5" width="7.625" style="21" bestFit="1" customWidth="1"/>
    <col min="6" max="6" width="8.625" style="21" bestFit="1" customWidth="1"/>
    <col min="7" max="7" width="7" style="21" bestFit="1" customWidth="1"/>
    <col min="8" max="8" width="7.25" style="21" bestFit="1" customWidth="1"/>
    <col min="9" max="9" width="11.5" style="21" bestFit="1" customWidth="1"/>
    <col min="10" max="10" width="9" style="21"/>
    <col min="11" max="11" width="6.25" style="21" bestFit="1" customWidth="1"/>
    <col min="12" max="12" width="5.25" style="21" bestFit="1" customWidth="1"/>
    <col min="13" max="13" width="6.125" style="21" bestFit="1" customWidth="1"/>
    <col min="14" max="14" width="7.5" style="21" bestFit="1" customWidth="1"/>
    <col min="15" max="15" width="8.5" style="21" bestFit="1" customWidth="1"/>
    <col min="16" max="16" width="6.25" style="21" bestFit="1" customWidth="1"/>
    <col min="17" max="17" width="7.125" style="21" bestFit="1" customWidth="1"/>
    <col min="18" max="18" width="10.75" style="21" customWidth="1"/>
    <col min="19" max="19" width="9" style="21"/>
  </cols>
  <sheetData>
    <row r="1" spans="1:20" ht="18" x14ac:dyDescent="0.25">
      <c r="A1" s="3"/>
      <c r="B1" s="23" t="s">
        <v>57</v>
      </c>
      <c r="C1" s="24"/>
      <c r="D1" s="24"/>
      <c r="E1" s="24"/>
      <c r="F1" s="24"/>
      <c r="G1" s="24"/>
      <c r="H1" s="24"/>
      <c r="I1" s="25"/>
      <c r="J1" s="8"/>
      <c r="K1" s="23" t="s">
        <v>58</v>
      </c>
      <c r="L1" s="24"/>
      <c r="M1" s="24"/>
      <c r="N1" s="24"/>
      <c r="O1" s="24"/>
      <c r="P1" s="24"/>
      <c r="Q1" s="24"/>
      <c r="R1" s="25"/>
    </row>
    <row r="2" spans="1:20" ht="15" x14ac:dyDescent="0.25">
      <c r="A2" s="4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11"/>
      <c r="K2" s="9" t="s">
        <v>1</v>
      </c>
      <c r="L2" s="9" t="s">
        <v>2</v>
      </c>
      <c r="M2" s="9" t="s">
        <v>3</v>
      </c>
      <c r="N2" s="9" t="s">
        <v>4</v>
      </c>
      <c r="O2" s="9" t="s">
        <v>5</v>
      </c>
      <c r="P2" s="9" t="s">
        <v>6</v>
      </c>
      <c r="Q2" s="9" t="s">
        <v>7</v>
      </c>
      <c r="R2" s="9" t="s">
        <v>8</v>
      </c>
      <c r="T2" s="7" t="s">
        <v>60</v>
      </c>
    </row>
    <row r="3" spans="1:20" ht="15" x14ac:dyDescent="0.25">
      <c r="A3" s="4" t="s">
        <v>9</v>
      </c>
      <c r="B3" s="13">
        <v>0.16018980609494199</v>
      </c>
      <c r="C3" s="13">
        <v>9.3876487522079992E-3</v>
      </c>
      <c r="D3" s="13">
        <v>0.174107575087704</v>
      </c>
      <c r="E3" s="13">
        <v>2.7869853275019799E-2</v>
      </c>
      <c r="F3" s="13">
        <v>0.16239823876968801</v>
      </c>
      <c r="G3" s="13">
        <v>0.44922483126850599</v>
      </c>
      <c r="H3" s="13">
        <v>1.0672662661385101E-2</v>
      </c>
      <c r="I3" s="13">
        <v>5.9297099030704098E-2</v>
      </c>
      <c r="J3" s="15"/>
      <c r="K3" s="13">
        <v>0.16061951570689101</v>
      </c>
      <c r="L3" s="13">
        <v>2.2770863009760999E-5</v>
      </c>
      <c r="M3" s="13">
        <v>0.17192946885188501</v>
      </c>
      <c r="N3" s="13">
        <v>1.99772844663791E-2</v>
      </c>
      <c r="O3" s="13">
        <v>0.16195321893855999</v>
      </c>
      <c r="P3" s="13">
        <v>0.451400822666427</v>
      </c>
      <c r="Q3" s="13">
        <v>2.8382014165298998E-3</v>
      </c>
      <c r="R3" s="13">
        <v>5.3039944512002501E-2</v>
      </c>
      <c r="T3" s="6">
        <v>0.99671738923716802</v>
      </c>
    </row>
    <row r="4" spans="1:20" ht="15" x14ac:dyDescent="0.25">
      <c r="A4" s="4" t="s">
        <v>10</v>
      </c>
      <c r="B4" s="13">
        <v>9.2265987377707206E-2</v>
      </c>
      <c r="C4" s="13">
        <v>2.6373014466102998E-3</v>
      </c>
      <c r="D4" s="13">
        <v>9.5714377963690995E-3</v>
      </c>
      <c r="E4" s="13">
        <v>5.2714663425997002E-3</v>
      </c>
      <c r="F4" s="13">
        <v>0.253338732730367</v>
      </c>
      <c r="G4" s="13">
        <v>0.61046061316595202</v>
      </c>
      <c r="H4" s="13">
        <v>2.53725814959498E-2</v>
      </c>
      <c r="I4" s="13">
        <v>8.1866236127517006E-3</v>
      </c>
      <c r="J4" s="15"/>
      <c r="K4" s="13">
        <v>0.10004753271757399</v>
      </c>
      <c r="L4" s="13">
        <v>8.8731416331123996E-5</v>
      </c>
      <c r="M4" s="13">
        <v>7.2569209024247999E-3</v>
      </c>
      <c r="N4" s="13">
        <v>1.7897766727454001E-3</v>
      </c>
      <c r="O4" s="13">
        <v>0.270494363950814</v>
      </c>
      <c r="P4" s="13">
        <v>0.61918710797657395</v>
      </c>
      <c r="Q4" s="13">
        <v>2.36681084207317E-2</v>
      </c>
      <c r="R4" s="13">
        <v>7.8411857329959995E-3</v>
      </c>
      <c r="T4" s="6">
        <v>0.94766743400709597</v>
      </c>
    </row>
    <row r="5" spans="1:20" ht="15" x14ac:dyDescent="0.25">
      <c r="A5" s="4" t="s">
        <v>11</v>
      </c>
      <c r="B5" s="13">
        <v>0.121319100829841</v>
      </c>
      <c r="C5" s="13">
        <v>5.3459029533165997E-3</v>
      </c>
      <c r="D5" s="13">
        <v>8.3344230428699009E-3</v>
      </c>
      <c r="E5" s="13">
        <v>6.9293400301881003E-3</v>
      </c>
      <c r="F5" s="13">
        <v>0.11666895158328</v>
      </c>
      <c r="G5" s="13">
        <v>0.70992028534644702</v>
      </c>
      <c r="H5" s="13">
        <v>3.5412770807510402E-2</v>
      </c>
      <c r="I5" s="13">
        <v>9.9971927347287E-3</v>
      </c>
      <c r="J5" s="15"/>
      <c r="K5" s="13">
        <v>0.12632766388359701</v>
      </c>
      <c r="L5" s="13">
        <v>0</v>
      </c>
      <c r="M5" s="13">
        <v>3.3342413045906001E-3</v>
      </c>
      <c r="N5" s="13">
        <v>1.4125128575948999E-3</v>
      </c>
      <c r="O5" s="13">
        <v>0.122724155687658</v>
      </c>
      <c r="P5" s="13">
        <v>0.72314945473666403</v>
      </c>
      <c r="Q5" s="13">
        <v>3.1065242977909802E-2</v>
      </c>
      <c r="R5" s="13">
        <v>4.2766782327184E-3</v>
      </c>
      <c r="T5" s="6">
        <v>0.89203789753113905</v>
      </c>
    </row>
    <row r="6" spans="1:20" ht="15" x14ac:dyDescent="0.25">
      <c r="A6" s="4" t="s">
        <v>12</v>
      </c>
      <c r="B6" s="13">
        <v>8.0208482480765106E-2</v>
      </c>
      <c r="C6" s="13">
        <v>0</v>
      </c>
      <c r="D6" s="13">
        <v>0.15390410327062301</v>
      </c>
      <c r="E6" s="13">
        <v>3.9176350039336E-3</v>
      </c>
      <c r="F6" s="13">
        <v>0.196647578966304</v>
      </c>
      <c r="G6" s="13">
        <v>0.50939000298381398</v>
      </c>
      <c r="H6" s="13">
        <v>1.04426698499097E-2</v>
      </c>
      <c r="I6" s="13">
        <v>1.28969471009524E-2</v>
      </c>
      <c r="J6" s="15"/>
      <c r="K6" s="13">
        <v>9.7114904196433302E-2</v>
      </c>
      <c r="L6" s="13">
        <v>0</v>
      </c>
      <c r="M6" s="13">
        <v>0.16286491565019801</v>
      </c>
      <c r="N6" s="13">
        <v>5.1964294862535997E-3</v>
      </c>
      <c r="O6" s="13">
        <v>0.21318767599253099</v>
      </c>
      <c r="P6" s="13">
        <v>0.52354527095944203</v>
      </c>
      <c r="Q6" s="13">
        <v>1.28094200461768E-2</v>
      </c>
      <c r="R6" s="13">
        <v>1.44885452261387E-2</v>
      </c>
      <c r="T6" s="6">
        <v>0.99224302948778398</v>
      </c>
    </row>
    <row r="7" spans="1:20" ht="15" x14ac:dyDescent="0.25">
      <c r="A7" s="4" t="s">
        <v>13</v>
      </c>
      <c r="B7" s="13">
        <v>0.130490545065227</v>
      </c>
      <c r="C7" s="13">
        <v>0</v>
      </c>
      <c r="D7" s="13">
        <v>0</v>
      </c>
      <c r="E7" s="13">
        <v>0</v>
      </c>
      <c r="F7" s="13">
        <v>3.5315008326957998E-3</v>
      </c>
      <c r="G7" s="13">
        <v>0.80150699366595302</v>
      </c>
      <c r="H7" s="13">
        <v>3.0571383629792399E-2</v>
      </c>
      <c r="I7" s="13">
        <v>0</v>
      </c>
      <c r="J7" s="15"/>
      <c r="K7" s="13">
        <v>0.14771057321437001</v>
      </c>
      <c r="L7" s="13">
        <v>0</v>
      </c>
      <c r="M7" s="13">
        <v>5.7454204589220002E-4</v>
      </c>
      <c r="N7" s="13">
        <v>4.6308027461690001E-4</v>
      </c>
      <c r="O7" s="13">
        <v>1.1870656871958599E-2</v>
      </c>
      <c r="P7" s="13">
        <v>0.81618821560335497</v>
      </c>
      <c r="Q7" s="13">
        <v>3.7931457900733302E-2</v>
      </c>
      <c r="R7" s="13">
        <v>1.7211937524459001E-3</v>
      </c>
      <c r="T7" s="6">
        <v>0.697410958112746</v>
      </c>
    </row>
    <row r="8" spans="1:20" ht="15" x14ac:dyDescent="0.25">
      <c r="A8" s="4" t="s">
        <v>14</v>
      </c>
      <c r="B8" s="13">
        <v>0.103890437743662</v>
      </c>
      <c r="C8" s="13">
        <v>3.8286391336956999E-3</v>
      </c>
      <c r="D8" s="13">
        <v>6.0836983314629996E-3</v>
      </c>
      <c r="E8" s="13">
        <v>8.3075853411160999E-3</v>
      </c>
      <c r="F8" s="13">
        <v>8.6734303068002998E-3</v>
      </c>
      <c r="G8" s="13">
        <v>0.83123038186517995</v>
      </c>
      <c r="H8" s="13">
        <v>2.9765990124742101E-2</v>
      </c>
      <c r="I8" s="13">
        <v>1.7531905643280599E-2</v>
      </c>
      <c r="J8" s="15"/>
      <c r="K8" s="13">
        <v>0.115927029423853</v>
      </c>
      <c r="L8" s="13">
        <v>1.3199193902718801E-5</v>
      </c>
      <c r="M8" s="13">
        <v>1.5684604763746999E-3</v>
      </c>
      <c r="N8" s="13">
        <v>4.7672051616636998E-3</v>
      </c>
      <c r="O8" s="13">
        <v>6.0076196826524004E-3</v>
      </c>
      <c r="P8" s="13">
        <v>0.84075204434064099</v>
      </c>
      <c r="Q8" s="13">
        <v>2.4786013387778898E-2</v>
      </c>
      <c r="R8" s="13">
        <v>1.43679541607042E-2</v>
      </c>
      <c r="T8" s="6">
        <v>0.65373786250046195</v>
      </c>
    </row>
    <row r="9" spans="1:20" ht="15" x14ac:dyDescent="0.25">
      <c r="A9" s="4" t="s">
        <v>15</v>
      </c>
      <c r="B9" s="13">
        <v>7.3713965718373506E-2</v>
      </c>
      <c r="C9" s="13">
        <v>0</v>
      </c>
      <c r="D9" s="13">
        <v>2.7281982880701999E-3</v>
      </c>
      <c r="E9" s="13">
        <v>0</v>
      </c>
      <c r="F9" s="13">
        <v>0.219255441732221</v>
      </c>
      <c r="G9" s="13">
        <v>0.63630268420764302</v>
      </c>
      <c r="H9" s="13">
        <v>1.75570948137228E-2</v>
      </c>
      <c r="I9" s="13">
        <v>3.3118043910258998E-3</v>
      </c>
      <c r="J9" s="15"/>
      <c r="K9" s="13">
        <v>8.4669498260205006E-2</v>
      </c>
      <c r="L9" s="13">
        <v>2.6381026462581699E-5</v>
      </c>
      <c r="M9" s="13">
        <v>7.1954994397998E-3</v>
      </c>
      <c r="N9" s="13">
        <v>3.2192678944254001E-3</v>
      </c>
      <c r="O9" s="13">
        <v>0.24061696556446599</v>
      </c>
      <c r="P9" s="13">
        <v>0.66115029958166205</v>
      </c>
      <c r="Q9" s="13">
        <v>2.1923635053590799E-2</v>
      </c>
      <c r="R9" s="13">
        <v>1.0345357641855899E-2</v>
      </c>
      <c r="T9" s="6">
        <v>0.94496547792038799</v>
      </c>
    </row>
    <row r="10" spans="1:20" ht="15" x14ac:dyDescent="0.25">
      <c r="A10" s="4" t="s">
        <v>16</v>
      </c>
      <c r="B10" s="13">
        <v>0.14173608646931801</v>
      </c>
      <c r="C10" s="13">
        <v>3.70503081551E-4</v>
      </c>
      <c r="D10" s="13">
        <v>1.7179553076883999E-3</v>
      </c>
      <c r="E10" s="13">
        <v>2.7395497287483E-3</v>
      </c>
      <c r="F10" s="13">
        <v>1.2309170551577899E-2</v>
      </c>
      <c r="G10" s="13">
        <v>0.78698698427833302</v>
      </c>
      <c r="H10" s="13">
        <v>3.1302456442321797E-2</v>
      </c>
      <c r="I10" s="13">
        <v>6.2126335168508004E-3</v>
      </c>
      <c r="J10" s="15"/>
      <c r="K10" s="13">
        <v>0.156778319943742</v>
      </c>
      <c r="L10" s="13">
        <v>0</v>
      </c>
      <c r="M10" s="13">
        <v>1.2948085161755001E-3</v>
      </c>
      <c r="N10" s="13">
        <v>1.9973501073784002E-3</v>
      </c>
      <c r="O10" s="13">
        <v>1.4842783834913199E-2</v>
      </c>
      <c r="P10" s="13">
        <v>0.80114864359415205</v>
      </c>
      <c r="Q10" s="13">
        <v>3.3032237269674303E-2</v>
      </c>
      <c r="R10" s="13">
        <v>6.6337743395599004E-3</v>
      </c>
      <c r="T10" s="6">
        <v>0.72999365752218004</v>
      </c>
    </row>
    <row r="11" spans="1:20" ht="15" x14ac:dyDescent="0.25">
      <c r="A11" s="4" t="s">
        <v>17</v>
      </c>
      <c r="B11" s="13">
        <v>0.126561755343438</v>
      </c>
      <c r="C11" s="13">
        <v>0</v>
      </c>
      <c r="D11" s="13">
        <v>0</v>
      </c>
      <c r="E11" s="13">
        <v>0</v>
      </c>
      <c r="F11" s="13">
        <v>7.7314985424804996E-3</v>
      </c>
      <c r="G11" s="13">
        <v>0.81820695565855395</v>
      </c>
      <c r="H11" s="13">
        <v>3.4452666383681101E-2</v>
      </c>
      <c r="I11" s="13">
        <v>1.3093739559839001E-3</v>
      </c>
      <c r="J11" s="15"/>
      <c r="K11" s="13">
        <v>0.13743378113328</v>
      </c>
      <c r="L11" s="13">
        <v>0</v>
      </c>
      <c r="M11" s="13">
        <v>6.799174077688E-4</v>
      </c>
      <c r="N11" s="13">
        <v>1.0753124442911999E-3</v>
      </c>
      <c r="O11" s="13">
        <v>1.08465544948637E-2</v>
      </c>
      <c r="P11" s="13">
        <v>0.82152255827996301</v>
      </c>
      <c r="Q11" s="13">
        <v>3.7777524627664497E-2</v>
      </c>
      <c r="R11" s="13">
        <v>2.7997813034834999E-3</v>
      </c>
      <c r="T11" s="6">
        <v>0.68892566524454601</v>
      </c>
    </row>
    <row r="12" spans="1:20" ht="15" x14ac:dyDescent="0.25">
      <c r="A12" s="4" t="s">
        <v>18</v>
      </c>
      <c r="B12" s="13">
        <v>0.17436194842849301</v>
      </c>
      <c r="C12" s="13">
        <v>5.0160736847038997E-3</v>
      </c>
      <c r="D12" s="13">
        <v>5.2895398580183996E-3</v>
      </c>
      <c r="E12" s="13">
        <v>5.6990161829709E-3</v>
      </c>
      <c r="F12" s="13">
        <v>7.8916591979074999E-3</v>
      </c>
      <c r="G12" s="13">
        <v>0.78313666654363501</v>
      </c>
      <c r="H12" s="13">
        <v>4.0894415192594E-2</v>
      </c>
      <c r="I12" s="13">
        <v>7.6624136369382E-3</v>
      </c>
      <c r="J12" s="15"/>
      <c r="K12" s="13">
        <v>0.179073867801542</v>
      </c>
      <c r="L12" s="13">
        <v>0</v>
      </c>
      <c r="M12" s="13">
        <v>4.9418113096200004E-4</v>
      </c>
      <c r="N12" s="13">
        <v>6.7869916947780001E-4</v>
      </c>
      <c r="O12" s="13">
        <v>3.7043474895279999E-3</v>
      </c>
      <c r="P12" s="13">
        <v>0.78328877446402101</v>
      </c>
      <c r="Q12" s="13">
        <v>3.8925259655733901E-2</v>
      </c>
      <c r="R12" s="13">
        <v>2.1075316158176999E-3</v>
      </c>
      <c r="T12" s="6">
        <v>0.55885896124485201</v>
      </c>
    </row>
    <row r="13" spans="1:20" ht="15" x14ac:dyDescent="0.25">
      <c r="A13" s="4" t="s">
        <v>19</v>
      </c>
      <c r="B13" s="13">
        <v>3.2944050677427998E-2</v>
      </c>
      <c r="C13" s="13">
        <v>1.3298784975303E-3</v>
      </c>
      <c r="D13" s="13">
        <v>1.6457242335560299E-2</v>
      </c>
      <c r="E13" s="13">
        <v>4.8986366224531997E-3</v>
      </c>
      <c r="F13" s="13">
        <v>0.38312953336567901</v>
      </c>
      <c r="G13" s="13">
        <v>0.51951195131701799</v>
      </c>
      <c r="H13" s="13">
        <v>1.4226038771701199E-2</v>
      </c>
      <c r="I13" s="13">
        <v>1.24100671504327E-2</v>
      </c>
      <c r="J13" s="15"/>
      <c r="K13" s="13">
        <v>4.7026298328375397E-2</v>
      </c>
      <c r="L13" s="13">
        <v>5.6466761012377997E-5</v>
      </c>
      <c r="M13" s="13">
        <v>1.60294186029586E-2</v>
      </c>
      <c r="N13" s="13">
        <v>4.7345085960271002E-3</v>
      </c>
      <c r="O13" s="13">
        <v>0.40294561530453799</v>
      </c>
      <c r="P13" s="13">
        <v>0.53949218729544401</v>
      </c>
      <c r="Q13" s="13">
        <v>1.31717844034517E-2</v>
      </c>
      <c r="R13" s="13">
        <v>1.22320264365405E-2</v>
      </c>
      <c r="T13" s="6">
        <v>0.97129196516590799</v>
      </c>
    </row>
    <row r="14" spans="1:20" ht="15" x14ac:dyDescent="0.25">
      <c r="A14" s="4" t="s">
        <v>20</v>
      </c>
      <c r="B14" s="13">
        <v>0.146993975049488</v>
      </c>
      <c r="C14" s="13">
        <v>0</v>
      </c>
      <c r="D14" s="13">
        <v>0</v>
      </c>
      <c r="E14" s="13">
        <v>0</v>
      </c>
      <c r="F14" s="13">
        <v>7.0547333025145001E-2</v>
      </c>
      <c r="G14" s="13">
        <v>0.72089214560908599</v>
      </c>
      <c r="H14" s="13">
        <v>3.5545526164671E-2</v>
      </c>
      <c r="I14" s="13">
        <v>0</v>
      </c>
      <c r="J14" s="15"/>
      <c r="K14" s="13">
        <v>0.16239729009713499</v>
      </c>
      <c r="L14" s="13">
        <v>3.6872666790512997E-5</v>
      </c>
      <c r="M14" s="13">
        <v>1.8989874479258E-3</v>
      </c>
      <c r="N14" s="13">
        <v>4.1837069779609998E-4</v>
      </c>
      <c r="O14" s="13">
        <v>7.3416461227745103E-2</v>
      </c>
      <c r="P14" s="13">
        <v>0.74293160357969001</v>
      </c>
      <c r="Q14" s="13">
        <v>3.7463082542632697E-2</v>
      </c>
      <c r="R14" s="13">
        <v>1.236933585958E-3</v>
      </c>
      <c r="T14" s="6">
        <v>0.85228651837660896</v>
      </c>
    </row>
    <row r="15" spans="1:20" ht="15" x14ac:dyDescent="0.25">
      <c r="A15" s="4" t="s">
        <v>21</v>
      </c>
      <c r="B15" s="13">
        <v>0.175804907493778</v>
      </c>
      <c r="C15" s="13">
        <v>8.6332114459860003E-4</v>
      </c>
      <c r="D15" s="13">
        <v>4.0083595043208997E-3</v>
      </c>
      <c r="E15" s="13">
        <v>9.9963831771419996E-4</v>
      </c>
      <c r="F15" s="13">
        <v>0.13791877152384799</v>
      </c>
      <c r="G15" s="13">
        <v>0.63434877450659699</v>
      </c>
      <c r="H15" s="13">
        <v>3.1718674875462198E-2</v>
      </c>
      <c r="I15" s="13">
        <v>1.9185237479019E-3</v>
      </c>
      <c r="J15" s="15"/>
      <c r="K15" s="13">
        <v>0.19311737716916599</v>
      </c>
      <c r="L15" s="13">
        <v>1.98775485620509E-5</v>
      </c>
      <c r="M15" s="13">
        <v>2.6081055499241998E-3</v>
      </c>
      <c r="N15" s="13">
        <v>1.088262441817E-4</v>
      </c>
      <c r="O15" s="13">
        <v>0.14302700231054899</v>
      </c>
      <c r="P15" s="13">
        <v>0.65037150282070499</v>
      </c>
      <c r="Q15" s="13">
        <v>3.4222642362274201E-2</v>
      </c>
      <c r="R15" s="13">
        <v>1.0406869451952E-3</v>
      </c>
      <c r="T15" s="6">
        <v>0.89582063572425497</v>
      </c>
    </row>
    <row r="16" spans="1:20" ht="15" x14ac:dyDescent="0.25">
      <c r="A16" s="4" t="s">
        <v>22</v>
      </c>
      <c r="B16" s="13">
        <v>3.37559008256662E-2</v>
      </c>
      <c r="C16" s="13">
        <v>0</v>
      </c>
      <c r="D16" s="13">
        <v>0.134588329718523</v>
      </c>
      <c r="E16" s="13">
        <v>1.38304753418102E-2</v>
      </c>
      <c r="F16" s="13">
        <v>0.14471895018526401</v>
      </c>
      <c r="G16" s="13">
        <v>0.60809406674983002</v>
      </c>
      <c r="H16" s="13">
        <v>4.4907259441190001E-3</v>
      </c>
      <c r="I16" s="13">
        <v>3.8357435684348198E-2</v>
      </c>
      <c r="J16" s="15"/>
      <c r="K16" s="13">
        <v>4.68725392187729E-2</v>
      </c>
      <c r="L16" s="13">
        <v>1.2530420804181301E-5</v>
      </c>
      <c r="M16" s="13">
        <v>0.13858981275665899</v>
      </c>
      <c r="N16" s="13">
        <v>1.4379389047148399E-2</v>
      </c>
      <c r="O16" s="13">
        <v>0.15976498246509199</v>
      </c>
      <c r="P16" s="13">
        <v>0.61740466890336698</v>
      </c>
      <c r="Q16" s="13">
        <v>9.5311177546926994E-3</v>
      </c>
      <c r="R16" s="13">
        <v>4.0360604406289802E-2</v>
      </c>
      <c r="T16" s="6">
        <v>0.99329162850683905</v>
      </c>
    </row>
    <row r="17" spans="1:20" ht="15" x14ac:dyDescent="0.25">
      <c r="A17" s="4" t="s">
        <v>23</v>
      </c>
      <c r="B17" s="13">
        <v>2.2473177662648201E-2</v>
      </c>
      <c r="C17" s="13">
        <v>7.0287790495389998E-4</v>
      </c>
      <c r="D17" s="13">
        <v>1.8028129489144E-2</v>
      </c>
      <c r="E17" s="13">
        <v>1.0735336977207E-3</v>
      </c>
      <c r="F17" s="13">
        <v>0.51384454847815397</v>
      </c>
      <c r="G17" s="13">
        <v>0.37418243199143097</v>
      </c>
      <c r="H17" s="13">
        <v>1.6685835493892801E-2</v>
      </c>
      <c r="I17" s="13">
        <v>1.3030745657371999E-3</v>
      </c>
      <c r="J17" s="15"/>
      <c r="K17" s="13">
        <v>3.9714624703905403E-2</v>
      </c>
      <c r="L17" s="13">
        <v>7.1878041784140396E-6</v>
      </c>
      <c r="M17" s="13">
        <v>1.6400428734146901E-2</v>
      </c>
      <c r="N17" s="13">
        <v>4.5431651031109998E-4</v>
      </c>
      <c r="O17" s="13">
        <v>0.55458413305196097</v>
      </c>
      <c r="P17" s="13">
        <v>0.40731637274058502</v>
      </c>
      <c r="Q17" s="13">
        <v>2.05315941085033E-2</v>
      </c>
      <c r="R17" s="13">
        <v>1.2542544299178999E-3</v>
      </c>
      <c r="T17" s="6">
        <v>0.97273869283032299</v>
      </c>
    </row>
    <row r="18" spans="1:20" ht="15" x14ac:dyDescent="0.25">
      <c r="A18" s="4" t="s">
        <v>24</v>
      </c>
      <c r="B18" s="13">
        <v>0.14601388720189201</v>
      </c>
      <c r="C18" s="13">
        <v>0</v>
      </c>
      <c r="D18" s="13">
        <v>1.2187593729668001E-3</v>
      </c>
      <c r="E18" s="13">
        <v>1.5956119956481E-3</v>
      </c>
      <c r="F18" s="13">
        <v>1.48967685075679E-2</v>
      </c>
      <c r="G18" s="13">
        <v>0.78667941522604201</v>
      </c>
      <c r="H18" s="13">
        <v>3.4339504587350501E-2</v>
      </c>
      <c r="I18" s="13">
        <v>4.3820559260880996E-3</v>
      </c>
      <c r="J18" s="15"/>
      <c r="K18" s="13">
        <v>0.15123544690146701</v>
      </c>
      <c r="L18" s="13">
        <v>1.1456672151125499E-5</v>
      </c>
      <c r="M18" s="13">
        <v>8.5012128696150004E-4</v>
      </c>
      <c r="N18" s="13">
        <v>1.4936228249716999E-3</v>
      </c>
      <c r="O18" s="13">
        <v>1.63135060736973E-2</v>
      </c>
      <c r="P18" s="13">
        <v>0.80488083542057998</v>
      </c>
      <c r="Q18" s="13">
        <v>3.3513154692275803E-2</v>
      </c>
      <c r="R18" s="13">
        <v>4.6699484248454003E-3</v>
      </c>
      <c r="T18" s="6">
        <v>0.74543010989049996</v>
      </c>
    </row>
    <row r="19" spans="1:20" ht="15" x14ac:dyDescent="0.25">
      <c r="A19" s="4" t="s">
        <v>25</v>
      </c>
      <c r="B19" s="13">
        <v>2.28688861958408E-2</v>
      </c>
      <c r="C19" s="13">
        <v>0</v>
      </c>
      <c r="D19" s="13">
        <v>1.31933745866743E-2</v>
      </c>
      <c r="E19" s="13">
        <v>2.8990944431030001E-4</v>
      </c>
      <c r="F19" s="13">
        <v>0.43109405878036899</v>
      </c>
      <c r="G19" s="13">
        <v>0.47826419804592701</v>
      </c>
      <c r="H19" s="13">
        <v>1.7660795282872399E-2</v>
      </c>
      <c r="I19" s="13">
        <v>2.6494543171134001E-3</v>
      </c>
      <c r="J19" s="15"/>
      <c r="K19" s="13">
        <v>3.2004237045028597E-2</v>
      </c>
      <c r="L19" s="13">
        <v>0</v>
      </c>
      <c r="M19" s="13">
        <v>1.37464458661887E-2</v>
      </c>
      <c r="N19" s="13">
        <v>1.701221785522E-3</v>
      </c>
      <c r="O19" s="13">
        <v>0.44727716740736601</v>
      </c>
      <c r="P19" s="13">
        <v>0.50890944953978301</v>
      </c>
      <c r="Q19" s="13">
        <v>2.30835309327924E-2</v>
      </c>
      <c r="R19" s="13">
        <v>3.585126201622E-3</v>
      </c>
      <c r="T19" s="6">
        <v>0.96691908192809894</v>
      </c>
    </row>
    <row r="20" spans="1:20" ht="15" x14ac:dyDescent="0.25">
      <c r="A20" s="4" t="s">
        <v>26</v>
      </c>
      <c r="B20" s="13">
        <v>0.12571195840799501</v>
      </c>
      <c r="C20" s="13">
        <v>7.2254985057270001E-4</v>
      </c>
      <c r="D20" s="13">
        <v>1.5790533635156E-3</v>
      </c>
      <c r="E20" s="13">
        <v>2.0196281674850001E-3</v>
      </c>
      <c r="F20" s="13">
        <v>2.6066719279748799E-2</v>
      </c>
      <c r="G20" s="13">
        <v>0.80491316607160301</v>
      </c>
      <c r="H20" s="13">
        <v>3.5731968894439997E-2</v>
      </c>
      <c r="I20" s="13">
        <v>3.8459870530327999E-3</v>
      </c>
      <c r="J20" s="15"/>
      <c r="K20" s="13">
        <v>0.129495976538786</v>
      </c>
      <c r="L20" s="13">
        <v>0</v>
      </c>
      <c r="M20" s="13">
        <v>8.2689283194060004E-4</v>
      </c>
      <c r="N20" s="13">
        <v>9.6875189097909997E-4</v>
      </c>
      <c r="O20" s="13">
        <v>2.8602711689658701E-2</v>
      </c>
      <c r="P20" s="13">
        <v>0.81121463689042395</v>
      </c>
      <c r="Q20" s="13">
        <v>3.7685941972085503E-2</v>
      </c>
      <c r="R20" s="13">
        <v>2.5124414766036001E-3</v>
      </c>
      <c r="T20" s="6">
        <v>0.779125182448968</v>
      </c>
    </row>
    <row r="21" spans="1:20" ht="15" x14ac:dyDescent="0.25">
      <c r="A21" s="4" t="s">
        <v>27</v>
      </c>
      <c r="B21" s="13">
        <v>0.27182600477206298</v>
      </c>
      <c r="C21" s="13">
        <v>3.9895559365532001E-3</v>
      </c>
      <c r="D21" s="13">
        <v>0.18467219539649801</v>
      </c>
      <c r="E21" s="13">
        <v>9.4229737271774999E-3</v>
      </c>
      <c r="F21" s="13">
        <v>0.22359486175395199</v>
      </c>
      <c r="G21" s="13">
        <v>0.29606444195526299</v>
      </c>
      <c r="H21" s="13">
        <v>9.2832879965458002E-3</v>
      </c>
      <c r="I21" s="13">
        <v>1.7838952396223001E-2</v>
      </c>
      <c r="J21" s="15"/>
      <c r="K21" s="13">
        <v>0.28466982900889598</v>
      </c>
      <c r="L21" s="13">
        <v>0</v>
      </c>
      <c r="M21" s="13">
        <v>0.180411094850458</v>
      </c>
      <c r="N21" s="13">
        <v>6.0516818469299001E-3</v>
      </c>
      <c r="O21" s="13">
        <v>0.232661157514398</v>
      </c>
      <c r="P21" s="13">
        <v>0.30489255907344098</v>
      </c>
      <c r="Q21" s="13">
        <v>4.9217326647121003E-3</v>
      </c>
      <c r="R21" s="13">
        <v>1.49369371774878E-2</v>
      </c>
      <c r="T21" s="6">
        <v>0.99548868882909702</v>
      </c>
    </row>
    <row r="22" spans="1:20" ht="15" x14ac:dyDescent="0.25">
      <c r="A22" s="4" t="s">
        <v>28</v>
      </c>
      <c r="B22" s="13">
        <v>0.135998243303116</v>
      </c>
      <c r="C22" s="13">
        <v>5.1413129565130002E-4</v>
      </c>
      <c r="D22" s="13">
        <v>3.7525785546626E-3</v>
      </c>
      <c r="E22" s="13">
        <v>4.3570346866941998E-3</v>
      </c>
      <c r="F22" s="13">
        <v>8.2864319155014493E-2</v>
      </c>
      <c r="G22" s="13">
        <v>0.72313052739370698</v>
      </c>
      <c r="H22" s="13">
        <v>2.41669821882135E-2</v>
      </c>
      <c r="I22" s="13">
        <v>9.1192117664013004E-3</v>
      </c>
      <c r="J22" s="15"/>
      <c r="K22" s="13">
        <v>0.15240635264312499</v>
      </c>
      <c r="L22" s="13">
        <v>1.59485895551829E-6</v>
      </c>
      <c r="M22" s="13">
        <v>2.1894580789403001E-3</v>
      </c>
      <c r="N22" s="13">
        <v>3.530850717642E-3</v>
      </c>
      <c r="O22" s="13">
        <v>8.7382232978250707E-2</v>
      </c>
      <c r="P22" s="13">
        <v>0.73869891857259795</v>
      </c>
      <c r="Q22" s="13">
        <v>2.72479494583792E-2</v>
      </c>
      <c r="R22" s="13">
        <v>6.8923935431666004E-3</v>
      </c>
      <c r="T22" s="6">
        <v>0.88273963878522399</v>
      </c>
    </row>
    <row r="23" spans="1:20" ht="15" x14ac:dyDescent="0.25">
      <c r="A23" s="4" t="s">
        <v>29</v>
      </c>
      <c r="B23" s="13">
        <v>2.6468323446933999E-2</v>
      </c>
      <c r="C23" s="13">
        <v>5.5899135172845999E-3</v>
      </c>
      <c r="D23" s="13">
        <v>2.3310764934342101E-2</v>
      </c>
      <c r="E23" s="13">
        <v>9.6306495243788006E-3</v>
      </c>
      <c r="F23" s="13">
        <v>0.41612257042117401</v>
      </c>
      <c r="G23" s="13">
        <v>0.48292920654254601</v>
      </c>
      <c r="H23" s="13">
        <v>1.7233565175989202E-2</v>
      </c>
      <c r="I23" s="13">
        <v>1.6088642597186901E-2</v>
      </c>
      <c r="J23" s="15"/>
      <c r="K23" s="13">
        <v>3.3779310623146597E-2</v>
      </c>
      <c r="L23" s="13">
        <v>0</v>
      </c>
      <c r="M23" s="13">
        <v>1.7237178395316601E-2</v>
      </c>
      <c r="N23" s="13">
        <v>4.9813627961063003E-3</v>
      </c>
      <c r="O23" s="13">
        <v>0.44100056529769299</v>
      </c>
      <c r="P23" s="13">
        <v>0.50879709244543303</v>
      </c>
      <c r="Q23" s="13">
        <v>1.5043617386130701E-2</v>
      </c>
      <c r="R23" s="13">
        <v>1.2728969408202499E-2</v>
      </c>
      <c r="T23" s="6">
        <v>0.97411445636854799</v>
      </c>
    </row>
    <row r="24" spans="1:20" ht="15" x14ac:dyDescent="0.25">
      <c r="A24" s="4" t="s">
        <v>30</v>
      </c>
      <c r="B24" s="13">
        <v>0.13891220828526199</v>
      </c>
      <c r="C24" s="13">
        <v>0</v>
      </c>
      <c r="D24" s="13">
        <v>0</v>
      </c>
      <c r="E24" s="13">
        <v>0</v>
      </c>
      <c r="F24" s="13">
        <v>7.4807032481374004E-3</v>
      </c>
      <c r="G24" s="13">
        <v>0.78242681492766597</v>
      </c>
      <c r="H24" s="13">
        <v>2.87936969019497E-2</v>
      </c>
      <c r="I24" s="13">
        <v>0</v>
      </c>
      <c r="J24" s="15"/>
      <c r="K24" s="13">
        <v>0.15892972717048801</v>
      </c>
      <c r="L24" s="13">
        <v>0</v>
      </c>
      <c r="M24" s="13">
        <v>7.9395954927609998E-4</v>
      </c>
      <c r="N24" s="13">
        <v>5.7488577363669997E-4</v>
      </c>
      <c r="O24" s="13">
        <v>1.7551158530095801E-2</v>
      </c>
      <c r="P24" s="13">
        <v>0.80100624364237405</v>
      </c>
      <c r="Q24" s="13">
        <v>4.1120814121436797E-2</v>
      </c>
      <c r="R24" s="13">
        <v>1.7389216282021999E-3</v>
      </c>
      <c r="T24" s="6">
        <v>0.73260694883611499</v>
      </c>
    </row>
    <row r="25" spans="1:20" ht="15" x14ac:dyDescent="0.25">
      <c r="A25" s="4" t="s">
        <v>31</v>
      </c>
      <c r="B25" s="13">
        <v>0.14320783638635301</v>
      </c>
      <c r="C25" s="13">
        <v>0</v>
      </c>
      <c r="D25" s="13">
        <v>0</v>
      </c>
      <c r="E25" s="13">
        <v>0</v>
      </c>
      <c r="F25" s="13">
        <v>1.25961309563902E-2</v>
      </c>
      <c r="G25" s="13">
        <v>0.77860193566164104</v>
      </c>
      <c r="H25" s="13">
        <v>2.8345890364356301E-2</v>
      </c>
      <c r="I25" s="13">
        <v>0</v>
      </c>
      <c r="J25" s="15"/>
      <c r="K25" s="13">
        <v>0.155835889269056</v>
      </c>
      <c r="L25" s="13">
        <v>0</v>
      </c>
      <c r="M25" s="13">
        <v>8.2787222850220002E-4</v>
      </c>
      <c r="N25" s="13">
        <v>1.4367063638768001E-3</v>
      </c>
      <c r="O25" s="13">
        <v>2.07746627844306E-2</v>
      </c>
      <c r="P25" s="13">
        <v>0.79816346065440102</v>
      </c>
      <c r="Q25" s="13">
        <v>3.83586996124404E-2</v>
      </c>
      <c r="R25" s="13">
        <v>3.1695903933762E-3</v>
      </c>
      <c r="T25" s="6">
        <v>0.75539257648154801</v>
      </c>
    </row>
    <row r="26" spans="1:20" ht="15" x14ac:dyDescent="0.25">
      <c r="A26" s="4" t="s">
        <v>32</v>
      </c>
      <c r="B26" s="13">
        <v>3.8935980950155498E-2</v>
      </c>
      <c r="C26" s="13">
        <v>3.7859629930239E-3</v>
      </c>
      <c r="D26" s="13">
        <v>1.48555717658448E-2</v>
      </c>
      <c r="E26" s="13">
        <v>7.5378191196610001E-3</v>
      </c>
      <c r="F26" s="13">
        <v>0.30963144910842599</v>
      </c>
      <c r="G26" s="13">
        <v>0.58870512111946904</v>
      </c>
      <c r="H26" s="13">
        <v>2.0215204345803501E-2</v>
      </c>
      <c r="I26" s="13">
        <v>1.29645781097348E-2</v>
      </c>
      <c r="J26" s="15"/>
      <c r="K26" s="13">
        <v>4.4473886325053398E-2</v>
      </c>
      <c r="L26" s="13">
        <v>1.09553175514445E-5</v>
      </c>
      <c r="M26" s="13">
        <v>1.1707099485327501E-2</v>
      </c>
      <c r="N26" s="13">
        <v>4.5191626190070004E-3</v>
      </c>
      <c r="O26" s="13">
        <v>0.32475611314309299</v>
      </c>
      <c r="P26" s="13">
        <v>0.60896370253497401</v>
      </c>
      <c r="Q26" s="13">
        <v>1.8466647520988699E-2</v>
      </c>
      <c r="R26" s="13">
        <v>1.08028011737196E-2</v>
      </c>
      <c r="T26" s="6">
        <v>0.96091952906712397</v>
      </c>
    </row>
    <row r="27" spans="1:20" ht="15" x14ac:dyDescent="0.25">
      <c r="A27" s="4" t="s">
        <v>33</v>
      </c>
      <c r="B27" s="13">
        <v>7.5238603764100895E-2</v>
      </c>
      <c r="C27" s="13">
        <v>1.743441024831E-3</v>
      </c>
      <c r="D27" s="13">
        <v>8.2737367441166002E-3</v>
      </c>
      <c r="E27" s="13">
        <v>6.2920266881294996E-3</v>
      </c>
      <c r="F27" s="13">
        <v>0.15394668107155399</v>
      </c>
      <c r="G27" s="13">
        <v>0.71914068073200299</v>
      </c>
      <c r="H27" s="13">
        <v>2.4421170194440799E-2</v>
      </c>
      <c r="I27" s="13">
        <v>1.24530986664454E-2</v>
      </c>
      <c r="J27" s="15"/>
      <c r="K27" s="13">
        <v>8.0616115328095497E-2</v>
      </c>
      <c r="L27" s="13">
        <v>0</v>
      </c>
      <c r="M27" s="13">
        <v>5.3926327763288004E-3</v>
      </c>
      <c r="N27" s="13">
        <v>3.9165352353784004E-3</v>
      </c>
      <c r="O27" s="13">
        <v>0.158546377170945</v>
      </c>
      <c r="P27" s="13">
        <v>0.73201074163032798</v>
      </c>
      <c r="Q27" s="13">
        <v>2.5148066901065899E-2</v>
      </c>
      <c r="R27" s="13">
        <v>1.10499511030079E-2</v>
      </c>
      <c r="T27" s="6">
        <v>0.91816043747899601</v>
      </c>
    </row>
    <row r="28" spans="1:20" ht="15" x14ac:dyDescent="0.25">
      <c r="A28" s="4" t="s">
        <v>34</v>
      </c>
      <c r="B28" s="13">
        <v>0.170972387386887</v>
      </c>
      <c r="C28" s="13">
        <v>2.7238354279822E-3</v>
      </c>
      <c r="D28" s="13">
        <v>3.2621226263422E-3</v>
      </c>
      <c r="E28" s="13">
        <v>4.1399626704622999E-3</v>
      </c>
      <c r="F28" s="13">
        <v>1.3290131933422201E-2</v>
      </c>
      <c r="G28" s="13">
        <v>0.77222879483636897</v>
      </c>
      <c r="H28" s="13">
        <v>3.7581192333406802E-2</v>
      </c>
      <c r="I28" s="13">
        <v>5.2433622891297996E-3</v>
      </c>
      <c r="J28" s="15"/>
      <c r="K28" s="13">
        <v>0.180630588396998</v>
      </c>
      <c r="L28" s="13">
        <v>0</v>
      </c>
      <c r="M28" s="13">
        <v>9.2496616899239998E-4</v>
      </c>
      <c r="N28" s="13">
        <v>1.0684180811381999E-3</v>
      </c>
      <c r="O28" s="13">
        <v>9.7863922815439996E-3</v>
      </c>
      <c r="P28" s="13">
        <v>0.77834707360145805</v>
      </c>
      <c r="Q28" s="13">
        <v>3.5719390982521297E-2</v>
      </c>
      <c r="R28" s="13">
        <v>3.0915854888597001E-3</v>
      </c>
      <c r="T28" s="6">
        <v>0.69176860630140802</v>
      </c>
    </row>
    <row r="29" spans="1:20" ht="15" x14ac:dyDescent="0.25">
      <c r="A29" s="4" t="s">
        <v>35</v>
      </c>
      <c r="B29" s="13">
        <v>0.36589117445103803</v>
      </c>
      <c r="C29" s="13">
        <v>4.2327784238311E-3</v>
      </c>
      <c r="D29" s="13">
        <v>0.19983378927349299</v>
      </c>
      <c r="E29" s="13">
        <v>1.42456350526469E-2</v>
      </c>
      <c r="F29" s="13">
        <v>0.20238017246484</v>
      </c>
      <c r="G29" s="13">
        <v>0.18876608347695001</v>
      </c>
      <c r="H29" s="13">
        <v>4.3046759349871996E-3</v>
      </c>
      <c r="I29" s="13">
        <v>2.8471291942419302E-2</v>
      </c>
      <c r="J29" s="15"/>
      <c r="K29" s="13">
        <v>0.37126784604193502</v>
      </c>
      <c r="L29" s="13">
        <v>0</v>
      </c>
      <c r="M29" s="13">
        <v>0.201586879916551</v>
      </c>
      <c r="N29" s="13">
        <v>1.04413656416334E-2</v>
      </c>
      <c r="O29" s="13">
        <v>0.214607666382235</v>
      </c>
      <c r="P29" s="13">
        <v>0.198872513061498</v>
      </c>
      <c r="Q29" s="13">
        <v>1.137301196998E-3</v>
      </c>
      <c r="R29" s="13">
        <v>2.6261264751187698E-2</v>
      </c>
      <c r="T29" s="6">
        <v>0.99855814572246004</v>
      </c>
    </row>
    <row r="30" spans="1:20" ht="15" x14ac:dyDescent="0.25">
      <c r="A30" s="4" t="s">
        <v>36</v>
      </c>
      <c r="B30" s="13">
        <v>9.2512891089523305E-2</v>
      </c>
      <c r="C30" s="13">
        <v>7.1187262039140004E-4</v>
      </c>
      <c r="D30" s="13">
        <v>3.6727043796640001E-3</v>
      </c>
      <c r="E30" s="13">
        <v>4.6404496258190004E-3</v>
      </c>
      <c r="F30" s="13">
        <v>4.84924800570588E-2</v>
      </c>
      <c r="G30" s="13">
        <v>0.79743499132460804</v>
      </c>
      <c r="H30" s="13">
        <v>2.9065774420843099E-2</v>
      </c>
      <c r="I30" s="13">
        <v>1.0681667404695399E-2</v>
      </c>
      <c r="J30" s="15"/>
      <c r="K30" s="13">
        <v>0.102745207822119</v>
      </c>
      <c r="L30" s="13">
        <v>7.4609971997985004E-6</v>
      </c>
      <c r="M30" s="13">
        <v>2.5969872002488E-3</v>
      </c>
      <c r="N30" s="13">
        <v>4.4093305556463002E-3</v>
      </c>
      <c r="O30" s="13">
        <v>5.4523281038146798E-2</v>
      </c>
      <c r="P30" s="13">
        <v>0.80731203766762705</v>
      </c>
      <c r="Q30" s="13">
        <v>2.90860612007093E-2</v>
      </c>
      <c r="R30" s="13">
        <v>1.2239877135762399E-2</v>
      </c>
      <c r="T30" s="6">
        <v>0.85228651837660896</v>
      </c>
    </row>
    <row r="31" spans="1:20" ht="15" x14ac:dyDescent="0.25">
      <c r="A31" s="4" t="s">
        <v>37</v>
      </c>
      <c r="B31" s="13">
        <v>0.15324162399001401</v>
      </c>
      <c r="C31" s="13">
        <v>5.6302164007464997E-3</v>
      </c>
      <c r="D31" s="13">
        <v>6.6179279049641002E-3</v>
      </c>
      <c r="E31" s="13">
        <v>6.5579175213836003E-3</v>
      </c>
      <c r="F31" s="13">
        <v>2.8261308278446799E-2</v>
      </c>
      <c r="G31" s="13">
        <v>0.78730967065478097</v>
      </c>
      <c r="H31" s="13">
        <v>3.98547891799391E-2</v>
      </c>
      <c r="I31" s="13">
        <v>7.4497628667549998E-3</v>
      </c>
      <c r="J31" s="15"/>
      <c r="K31" s="13">
        <v>0.15769681474363101</v>
      </c>
      <c r="L31" s="13">
        <v>0</v>
      </c>
      <c r="M31" s="13">
        <v>9.6659642380400005E-4</v>
      </c>
      <c r="N31" s="13">
        <v>1.03177761129E-3</v>
      </c>
      <c r="O31" s="13">
        <v>2.2664026911276398E-2</v>
      </c>
      <c r="P31" s="13">
        <v>0.78573721930755502</v>
      </c>
      <c r="Q31" s="13">
        <v>3.5516373573001199E-2</v>
      </c>
      <c r="R31" s="13">
        <v>2.8660728014217999E-3</v>
      </c>
      <c r="T31" s="6">
        <v>0.76983479018776302</v>
      </c>
    </row>
    <row r="32" spans="1:20" ht="15" x14ac:dyDescent="0.25">
      <c r="A32" s="4" t="s">
        <v>38</v>
      </c>
      <c r="B32" s="13">
        <v>0.10001848095706101</v>
      </c>
      <c r="C32" s="13">
        <v>0</v>
      </c>
      <c r="D32" s="13">
        <v>4.2864155411419004E-3</v>
      </c>
      <c r="E32" s="13">
        <v>7.9039117834880002E-4</v>
      </c>
      <c r="F32" s="13">
        <v>0.17379625599858201</v>
      </c>
      <c r="G32" s="13">
        <v>0.66113607409647801</v>
      </c>
      <c r="H32" s="13">
        <v>2.41418731784422E-2</v>
      </c>
      <c r="I32" s="13">
        <v>3.4617626227536002E-3</v>
      </c>
      <c r="J32" s="15"/>
      <c r="K32" s="13">
        <v>0.115261527403079</v>
      </c>
      <c r="L32" s="13">
        <v>2.5641872714798002E-5</v>
      </c>
      <c r="M32" s="13">
        <v>3.9085903836044997E-3</v>
      </c>
      <c r="N32" s="13">
        <v>1.9413810096097E-3</v>
      </c>
      <c r="O32" s="13">
        <v>0.18430994608387699</v>
      </c>
      <c r="P32" s="13">
        <v>0.68846418982762503</v>
      </c>
      <c r="Q32" s="13">
        <v>2.4800245627950399E-2</v>
      </c>
      <c r="R32" s="13">
        <v>5.0346533429137001E-3</v>
      </c>
      <c r="T32" s="6">
        <v>0.92110884929043602</v>
      </c>
    </row>
    <row r="33" spans="1:20" ht="15" x14ac:dyDescent="0.25">
      <c r="A33" s="4" t="s">
        <v>39</v>
      </c>
      <c r="B33" s="13">
        <v>6.1127030819049001E-3</v>
      </c>
      <c r="C33" s="13">
        <v>5.7786622207953997E-3</v>
      </c>
      <c r="D33" s="13">
        <v>3.4896847405235298E-2</v>
      </c>
      <c r="E33" s="13">
        <v>9.5198389012960995E-3</v>
      </c>
      <c r="F33" s="13">
        <v>0.57985129255327394</v>
      </c>
      <c r="G33" s="13">
        <v>0.32275048538587903</v>
      </c>
      <c r="H33" s="13">
        <v>1.28554975006362E-2</v>
      </c>
      <c r="I33" s="13">
        <v>1.4707744198573999E-2</v>
      </c>
      <c r="J33" s="15"/>
      <c r="K33" s="13">
        <v>1.6969516418384602E-2</v>
      </c>
      <c r="L33" s="13">
        <v>1.14764723395468E-5</v>
      </c>
      <c r="M33" s="13">
        <v>3.0413954247420799E-2</v>
      </c>
      <c r="N33" s="13">
        <v>4.2895126292064002E-3</v>
      </c>
      <c r="O33" s="13">
        <v>0.61862528716285803</v>
      </c>
      <c r="P33" s="13">
        <v>0.34789591467812297</v>
      </c>
      <c r="Q33" s="13">
        <v>8.0463349129424998E-3</v>
      </c>
      <c r="R33" s="13">
        <v>1.12043888094479E-2</v>
      </c>
      <c r="T33" s="6">
        <v>0.984829471573615</v>
      </c>
    </row>
    <row r="34" spans="1:20" ht="15" x14ac:dyDescent="0.25">
      <c r="A34" s="4" t="s">
        <v>40</v>
      </c>
      <c r="B34" s="13">
        <v>0.145250958578753</v>
      </c>
      <c r="C34" s="13">
        <v>1.2941103417017999E-3</v>
      </c>
      <c r="D34" s="13">
        <v>2.2523671188117E-3</v>
      </c>
      <c r="E34" s="13">
        <v>2.9062456891418998E-3</v>
      </c>
      <c r="F34" s="13">
        <v>8.8389798191167001E-3</v>
      </c>
      <c r="G34" s="13">
        <v>0.80356769729741395</v>
      </c>
      <c r="H34" s="13">
        <v>3.3386594764152101E-2</v>
      </c>
      <c r="I34" s="13">
        <v>5.8327456719168003E-3</v>
      </c>
      <c r="J34" s="15"/>
      <c r="K34" s="13">
        <v>0.15235527921425299</v>
      </c>
      <c r="L34" s="13">
        <v>0</v>
      </c>
      <c r="M34" s="13">
        <v>5.5575643564219996E-4</v>
      </c>
      <c r="N34" s="13">
        <v>1.2479157618205999E-3</v>
      </c>
      <c r="O34" s="13">
        <v>8.8799483026946006E-3</v>
      </c>
      <c r="P34" s="13">
        <v>0.80770697554510895</v>
      </c>
      <c r="Q34" s="13">
        <v>3.6801495537995603E-2</v>
      </c>
      <c r="R34" s="13">
        <v>4.4907557022156996E-3</v>
      </c>
      <c r="T34" s="6">
        <v>0.67157250942546598</v>
      </c>
    </row>
    <row r="35" spans="1:20" ht="15" x14ac:dyDescent="0.25">
      <c r="A35" s="4" t="s">
        <v>41</v>
      </c>
      <c r="B35" s="13">
        <v>2.6324661217123201E-2</v>
      </c>
      <c r="C35" s="13">
        <v>1.2244678243248999E-3</v>
      </c>
      <c r="D35" s="13">
        <v>0.123953179098856</v>
      </c>
      <c r="E35" s="13">
        <v>9.4683401987219005E-3</v>
      </c>
      <c r="F35" s="13">
        <v>0.159991879186651</v>
      </c>
      <c r="G35" s="13">
        <v>0.62965526123394899</v>
      </c>
      <c r="H35" s="13">
        <v>1.3108457702798299E-2</v>
      </c>
      <c r="I35" s="13">
        <v>2.5869997797915E-2</v>
      </c>
      <c r="J35" s="15"/>
      <c r="K35" s="13">
        <v>3.8080694498723297E-2</v>
      </c>
      <c r="L35" s="13">
        <v>0</v>
      </c>
      <c r="M35" s="13">
        <v>0.127607265735213</v>
      </c>
      <c r="N35" s="13">
        <v>9.9800233960087009E-3</v>
      </c>
      <c r="O35" s="13">
        <v>0.15943545857515601</v>
      </c>
      <c r="P35" s="13">
        <v>0.64695547576321999</v>
      </c>
      <c r="Q35" s="13">
        <v>1.2688765677242E-2</v>
      </c>
      <c r="R35" s="13">
        <v>2.69248935493311E-2</v>
      </c>
      <c r="T35" s="6">
        <v>0.99137973754141595</v>
      </c>
    </row>
    <row r="36" spans="1:20" ht="15" x14ac:dyDescent="0.25">
      <c r="A36" s="4" t="s">
        <v>42</v>
      </c>
      <c r="B36" s="13">
        <v>0.12921188239397099</v>
      </c>
      <c r="C36" s="13">
        <v>1.3458920193462E-3</v>
      </c>
      <c r="D36" s="13">
        <v>1.7015200578218001E-3</v>
      </c>
      <c r="E36" s="13">
        <v>2.0259362298010999E-3</v>
      </c>
      <c r="F36" s="13">
        <v>4.5956852112601998E-3</v>
      </c>
      <c r="G36" s="13">
        <v>0.81677900827601402</v>
      </c>
      <c r="H36" s="13">
        <v>4.0164540328427298E-2</v>
      </c>
      <c r="I36" s="13">
        <v>3.3410592116998E-3</v>
      </c>
      <c r="J36" s="15"/>
      <c r="K36" s="13">
        <v>0.13951370205784999</v>
      </c>
      <c r="L36" s="13">
        <v>0</v>
      </c>
      <c r="M36" s="13">
        <v>2.9363283132089997E-4</v>
      </c>
      <c r="N36" s="13">
        <v>6.1253014776479998E-4</v>
      </c>
      <c r="O36" s="13">
        <v>4.3224254711967999E-3</v>
      </c>
      <c r="P36" s="13">
        <v>0.822677760915001</v>
      </c>
      <c r="Q36" s="13">
        <v>3.94620630599141E-2</v>
      </c>
      <c r="R36" s="13">
        <v>2.4311831212270002E-3</v>
      </c>
      <c r="T36" s="6">
        <v>0.58812651236660596</v>
      </c>
    </row>
    <row r="37" spans="1:20" ht="15" x14ac:dyDescent="0.25">
      <c r="A37" s="4" t="s">
        <v>43</v>
      </c>
      <c r="B37" s="13">
        <v>8.6807115039178304E-2</v>
      </c>
      <c r="C37" s="13">
        <v>0</v>
      </c>
      <c r="D37" s="13">
        <v>0</v>
      </c>
      <c r="E37" s="13">
        <v>0</v>
      </c>
      <c r="F37" s="13">
        <v>0.19082642281596901</v>
      </c>
      <c r="G37" s="13">
        <v>0.65748627703496398</v>
      </c>
      <c r="H37" s="13">
        <v>2.3468201249251801E-2</v>
      </c>
      <c r="I37" s="13">
        <v>0</v>
      </c>
      <c r="J37" s="15"/>
      <c r="K37" s="13">
        <v>0.100593992924376</v>
      </c>
      <c r="L37" s="13">
        <v>3.5792555618099603E-5</v>
      </c>
      <c r="M37" s="13">
        <v>5.2696938283183E-3</v>
      </c>
      <c r="N37" s="13">
        <v>1.4949502918240999E-3</v>
      </c>
      <c r="O37" s="13">
        <v>0.216720738126811</v>
      </c>
      <c r="P37" s="13">
        <v>0.67557303427960003</v>
      </c>
      <c r="Q37" s="13">
        <v>2.8070087787142602E-2</v>
      </c>
      <c r="R37" s="13">
        <v>4.3858210471712997E-3</v>
      </c>
      <c r="T37" s="6">
        <v>0.92671599120570902</v>
      </c>
    </row>
    <row r="38" spans="1:20" ht="15" x14ac:dyDescent="0.25">
      <c r="A38" s="4" t="s">
        <v>44</v>
      </c>
      <c r="B38" s="13">
        <v>8.7971894418845994E-2</v>
      </c>
      <c r="C38" s="13">
        <v>6.5066212184031001E-3</v>
      </c>
      <c r="D38" s="13">
        <v>9.6495656000069995E-3</v>
      </c>
      <c r="E38" s="13">
        <v>1.1044142176390199E-2</v>
      </c>
      <c r="F38" s="13">
        <v>0.109080240181676</v>
      </c>
      <c r="G38" s="13">
        <v>0.76446921906077103</v>
      </c>
      <c r="H38" s="13">
        <v>3.0202294954174199E-2</v>
      </c>
      <c r="I38" s="13">
        <v>1.7549748327121101E-2</v>
      </c>
      <c r="J38" s="15"/>
      <c r="K38" s="13">
        <v>8.6226399617542096E-2</v>
      </c>
      <c r="L38" s="13">
        <v>0</v>
      </c>
      <c r="M38" s="13">
        <v>3.8348862154174001E-3</v>
      </c>
      <c r="N38" s="13">
        <v>4.0441187991783001E-3</v>
      </c>
      <c r="O38" s="13">
        <v>0.10499385925268601</v>
      </c>
      <c r="P38" s="13">
        <v>0.77133886866247403</v>
      </c>
      <c r="Q38" s="13">
        <v>2.5063618699925499E-2</v>
      </c>
      <c r="R38" s="13">
        <v>1.22674379398818E-2</v>
      </c>
      <c r="T38" s="6">
        <v>0.89457291878581302</v>
      </c>
    </row>
    <row r="39" spans="1:20" ht="15" x14ac:dyDescent="0.25">
      <c r="A39" s="4" t="s">
        <v>45</v>
      </c>
      <c r="B39" s="13">
        <v>8.4592668764095297E-2</v>
      </c>
      <c r="C39" s="13">
        <v>0</v>
      </c>
      <c r="D39" s="13">
        <v>9.6629693242509997E-4</v>
      </c>
      <c r="E39" s="13">
        <v>0</v>
      </c>
      <c r="F39" s="13">
        <v>0.178501002509312</v>
      </c>
      <c r="G39" s="13">
        <v>0.67404284787913604</v>
      </c>
      <c r="H39" s="13">
        <v>2.1503324245135499E-2</v>
      </c>
      <c r="I39" s="13">
        <v>3.167500394759E-3</v>
      </c>
      <c r="J39" s="15"/>
      <c r="K39" s="13">
        <v>9.9248416410349399E-2</v>
      </c>
      <c r="L39" s="13">
        <v>3.2260215192708297E-5</v>
      </c>
      <c r="M39" s="13">
        <v>4.4943738357406003E-3</v>
      </c>
      <c r="N39" s="13">
        <v>2.4909334081514999E-3</v>
      </c>
      <c r="O39" s="13">
        <v>0.19517032842273099</v>
      </c>
      <c r="P39" s="13">
        <v>0.69218595834229102</v>
      </c>
      <c r="Q39" s="13">
        <v>2.44938875231215E-2</v>
      </c>
      <c r="R39" s="13">
        <v>7.5034941164638996E-3</v>
      </c>
      <c r="T39" s="6">
        <v>0.92671599120570902</v>
      </c>
    </row>
    <row r="40" spans="1:20" ht="15" x14ac:dyDescent="0.25">
      <c r="A40" s="4" t="s">
        <v>46</v>
      </c>
      <c r="B40" s="13">
        <v>0.14697120777457101</v>
      </c>
      <c r="C40" s="13">
        <v>1.0314735012081999E-3</v>
      </c>
      <c r="D40" s="13">
        <v>2.0032522212839001E-3</v>
      </c>
      <c r="E40" s="13">
        <v>3.1970013411956998E-3</v>
      </c>
      <c r="F40" s="13">
        <v>1.2993382557539301E-2</v>
      </c>
      <c r="G40" s="13">
        <v>0.79284376480294905</v>
      </c>
      <c r="H40" s="13">
        <v>3.20363446221196E-2</v>
      </c>
      <c r="I40" s="13">
        <v>6.9691806745932998E-3</v>
      </c>
      <c r="J40" s="15"/>
      <c r="K40" s="13">
        <v>0.15447159321753701</v>
      </c>
      <c r="L40" s="13">
        <v>3.7089066245745601E-5</v>
      </c>
      <c r="M40" s="13">
        <v>1.3358853670553999E-3</v>
      </c>
      <c r="N40" s="13">
        <v>1.4337634159138999E-3</v>
      </c>
      <c r="O40" s="13">
        <v>1.1555553728322E-2</v>
      </c>
      <c r="P40" s="13">
        <v>0.80250941772612905</v>
      </c>
      <c r="Q40" s="13">
        <v>3.42484123002154E-2</v>
      </c>
      <c r="R40" s="13">
        <v>6.7174203422935E-3</v>
      </c>
      <c r="T40" s="6">
        <v>0.71125674501068903</v>
      </c>
    </row>
    <row r="41" spans="1:20" ht="15" x14ac:dyDescent="0.25">
      <c r="A41" s="4" t="s">
        <v>47</v>
      </c>
      <c r="B41" s="13">
        <v>0.15968778625504301</v>
      </c>
      <c r="C41" s="13">
        <v>0</v>
      </c>
      <c r="D41" s="13">
        <v>0</v>
      </c>
      <c r="E41" s="13">
        <v>0</v>
      </c>
      <c r="F41" s="13">
        <v>8.2722008492490005E-4</v>
      </c>
      <c r="G41" s="13">
        <v>0.78362897504070494</v>
      </c>
      <c r="H41" s="13">
        <v>3.1587961064946102E-2</v>
      </c>
      <c r="I41" s="13">
        <v>8.3614829502169999E-4</v>
      </c>
      <c r="J41" s="15"/>
      <c r="K41" s="13">
        <v>0.177773472294043</v>
      </c>
      <c r="L41" s="13">
        <v>0</v>
      </c>
      <c r="M41" s="13">
        <v>5.6662201839679995E-4</v>
      </c>
      <c r="N41" s="13">
        <v>1.0463197679984001E-3</v>
      </c>
      <c r="O41" s="13">
        <v>3.2398952759574999E-3</v>
      </c>
      <c r="P41" s="13">
        <v>0.79408276913570597</v>
      </c>
      <c r="Q41" s="13">
        <v>3.4314324533999199E-2</v>
      </c>
      <c r="R41" s="13">
        <v>3.3093507739799998E-3</v>
      </c>
      <c r="T41" s="6">
        <v>0.55229158341029005</v>
      </c>
    </row>
    <row r="42" spans="1:20" ht="15" x14ac:dyDescent="0.25">
      <c r="A42" s="4" t="s">
        <v>48</v>
      </c>
      <c r="B42" s="13">
        <v>5.1160933698561201E-2</v>
      </c>
      <c r="C42" s="13">
        <v>7.1611898728492999E-3</v>
      </c>
      <c r="D42" s="13">
        <v>0.147413001583975</v>
      </c>
      <c r="E42" s="13">
        <v>1.1874931923181399E-2</v>
      </c>
      <c r="F42" s="13">
        <v>0.179627155229966</v>
      </c>
      <c r="G42" s="13">
        <v>0.58925831984394605</v>
      </c>
      <c r="H42" s="13">
        <v>2.2828397928369201E-2</v>
      </c>
      <c r="I42" s="13">
        <v>2.0328520654292501E-2</v>
      </c>
      <c r="J42" s="15"/>
      <c r="K42" s="13">
        <v>6.2234707828866503E-2</v>
      </c>
      <c r="L42" s="13">
        <v>5.9976313786718302E-6</v>
      </c>
      <c r="M42" s="13">
        <v>0.143005972406654</v>
      </c>
      <c r="N42" s="13">
        <v>4.6044631082991002E-3</v>
      </c>
      <c r="O42" s="13">
        <v>0.18434929575839801</v>
      </c>
      <c r="P42" s="13">
        <v>0.59432323914758201</v>
      </c>
      <c r="Q42" s="13">
        <v>1.70690395070923E-2</v>
      </c>
      <c r="R42" s="13">
        <v>1.3569393228506499E-2</v>
      </c>
      <c r="T42" s="6">
        <v>0.990670370448134</v>
      </c>
    </row>
    <row r="43" spans="1:20" ht="15" x14ac:dyDescent="0.25">
      <c r="A43" s="4" t="s">
        <v>49</v>
      </c>
      <c r="B43" s="13">
        <v>0.1192163725536</v>
      </c>
      <c r="C43" s="13">
        <v>3.6327705736588999E-3</v>
      </c>
      <c r="D43" s="13">
        <v>4.9549015022765999E-3</v>
      </c>
      <c r="E43" s="13">
        <v>6.7901197265255999E-3</v>
      </c>
      <c r="F43" s="13">
        <v>1.23062444651249E-2</v>
      </c>
      <c r="G43" s="13">
        <v>0.83359185539190395</v>
      </c>
      <c r="H43" s="13">
        <v>3.3847287410568597E-2</v>
      </c>
      <c r="I43" s="13">
        <v>1.1810211287917E-2</v>
      </c>
      <c r="J43" s="15"/>
      <c r="K43" s="13">
        <v>0.119131243810321</v>
      </c>
      <c r="L43" s="13">
        <v>0</v>
      </c>
      <c r="M43" s="13">
        <v>1.4681335095235999E-3</v>
      </c>
      <c r="N43" s="13">
        <v>2.6585869386068E-3</v>
      </c>
      <c r="O43" s="13">
        <v>9.9951294116921007E-3</v>
      </c>
      <c r="P43" s="13">
        <v>0.83413053513716695</v>
      </c>
      <c r="Q43" s="13">
        <v>2.9587450630999001E-2</v>
      </c>
      <c r="R43" s="13">
        <v>9.4230324998990003E-3</v>
      </c>
      <c r="T43" s="6">
        <v>0.68892566524454601</v>
      </c>
    </row>
    <row r="44" spans="1:20" ht="15" x14ac:dyDescent="0.25">
      <c r="A44" s="4" t="s">
        <v>50</v>
      </c>
      <c r="B44" s="13">
        <v>9.9577066980894899E-2</v>
      </c>
      <c r="C44" s="13">
        <v>0</v>
      </c>
      <c r="D44" s="13">
        <v>0</v>
      </c>
      <c r="E44" s="13">
        <v>0</v>
      </c>
      <c r="F44" s="13">
        <v>5.9583158606480197E-2</v>
      </c>
      <c r="G44" s="13">
        <v>0.77478954116544596</v>
      </c>
      <c r="H44" s="13">
        <v>2.09424237874382E-2</v>
      </c>
      <c r="I44" s="13">
        <v>5.0076490009695E-3</v>
      </c>
      <c r="J44" s="15"/>
      <c r="K44" s="13">
        <v>0.116250570898668</v>
      </c>
      <c r="L44" s="13">
        <v>0</v>
      </c>
      <c r="M44" s="13">
        <v>3.0942872415752999E-3</v>
      </c>
      <c r="N44" s="13">
        <v>3.8346307660278001E-3</v>
      </c>
      <c r="O44" s="13">
        <v>6.7589509895428307E-2</v>
      </c>
      <c r="P44" s="13">
        <v>0.787759846173679</v>
      </c>
      <c r="Q44" s="13">
        <v>2.9122690067468E-2</v>
      </c>
      <c r="R44" s="13">
        <v>1.00167404928963E-2</v>
      </c>
      <c r="T44" s="6">
        <v>0.86518529156454005</v>
      </c>
    </row>
    <row r="45" spans="1:20" ht="15" x14ac:dyDescent="0.25">
      <c r="A45" s="4" t="s">
        <v>51</v>
      </c>
      <c r="B45" s="13">
        <v>7.1352981188035805E-2</v>
      </c>
      <c r="C45" s="13">
        <v>2.9389069300578999E-3</v>
      </c>
      <c r="D45" s="13">
        <v>9.7961780737470007E-3</v>
      </c>
      <c r="E45" s="13">
        <v>7.4610968829466997E-3</v>
      </c>
      <c r="F45" s="13">
        <v>0.17331033174774699</v>
      </c>
      <c r="G45" s="13">
        <v>0.70046872892026601</v>
      </c>
      <c r="H45" s="13">
        <v>2.3412481131967901E-2</v>
      </c>
      <c r="I45" s="13">
        <v>1.52148898476366E-2</v>
      </c>
      <c r="J45" s="15"/>
      <c r="K45" s="13">
        <v>8.2370029936706099E-2</v>
      </c>
      <c r="L45" s="13">
        <v>2.4300266733260199E-5</v>
      </c>
      <c r="M45" s="13">
        <v>5.8014162469378003E-3</v>
      </c>
      <c r="N45" s="13">
        <v>5.2573437171757999E-3</v>
      </c>
      <c r="O45" s="13">
        <v>0.18183591248120001</v>
      </c>
      <c r="P45" s="13">
        <v>0.70920540089644701</v>
      </c>
      <c r="Q45" s="13">
        <v>2.1881236702191598E-2</v>
      </c>
      <c r="R45" s="13">
        <v>1.34198939128679E-2</v>
      </c>
      <c r="T45" s="6">
        <v>0.93279260178316403</v>
      </c>
    </row>
    <row r="46" spans="1:20" ht="15" x14ac:dyDescent="0.25">
      <c r="A46" s="4" t="s">
        <v>52</v>
      </c>
      <c r="B46" s="13">
        <v>0.10021296399839801</v>
      </c>
      <c r="C46" s="13">
        <v>3.8329136384129001E-3</v>
      </c>
      <c r="D46" s="13">
        <v>7.3872179400497002E-3</v>
      </c>
      <c r="E46" s="13">
        <v>7.8826843916735001E-3</v>
      </c>
      <c r="F46" s="13">
        <v>0.12587632721002601</v>
      </c>
      <c r="G46" s="13">
        <v>0.71721987101981799</v>
      </c>
      <c r="H46" s="13">
        <v>2.7375763396555099E-2</v>
      </c>
      <c r="I46" s="13">
        <v>1.2555258158300799E-2</v>
      </c>
      <c r="J46" s="15"/>
      <c r="K46" s="13">
        <v>0.110296585127209</v>
      </c>
      <c r="L46" s="13">
        <v>0</v>
      </c>
      <c r="M46" s="13">
        <v>4.2317906193415E-3</v>
      </c>
      <c r="N46" s="13">
        <v>2.9800398890536999E-3</v>
      </c>
      <c r="O46" s="13">
        <v>0.13075589025225101</v>
      </c>
      <c r="P46" s="13">
        <v>0.73174969162377002</v>
      </c>
      <c r="Q46" s="13">
        <v>2.74864948998816E-2</v>
      </c>
      <c r="R46" s="13">
        <v>9.8273947846765995E-3</v>
      </c>
      <c r="T46" s="6">
        <v>0.90186514929116401</v>
      </c>
    </row>
    <row r="47" spans="1:20" ht="15" x14ac:dyDescent="0.25">
      <c r="A47" s="4" t="s">
        <v>53</v>
      </c>
      <c r="B47" s="13">
        <v>0.15918725447989199</v>
      </c>
      <c r="C47" s="13">
        <v>5.3613328759793003E-3</v>
      </c>
      <c r="D47" s="13">
        <v>0.17495578281611199</v>
      </c>
      <c r="E47" s="13">
        <v>2.28913227402327E-2</v>
      </c>
      <c r="F47" s="13">
        <v>0.15917361059406801</v>
      </c>
      <c r="G47" s="13">
        <v>0.43335628165869</v>
      </c>
      <c r="H47" s="13">
        <v>7.4822489027000002E-3</v>
      </c>
      <c r="I47" s="13">
        <v>4.98062193577163E-2</v>
      </c>
      <c r="J47" s="15"/>
      <c r="K47" s="13">
        <v>0.16790483216944399</v>
      </c>
      <c r="L47" s="13">
        <v>1.6065751742988499E-5</v>
      </c>
      <c r="M47" s="13">
        <v>0.17502026699072301</v>
      </c>
      <c r="N47" s="13">
        <v>1.9194131701331101E-2</v>
      </c>
      <c r="O47" s="13">
        <v>0.16352984405621901</v>
      </c>
      <c r="P47" s="13">
        <v>0.43893426865393897</v>
      </c>
      <c r="Q47" s="13">
        <v>2.9925533905635999E-3</v>
      </c>
      <c r="R47" s="13">
        <v>5.1594382481241201E-2</v>
      </c>
      <c r="T47" s="6">
        <v>0.99671738923716802</v>
      </c>
    </row>
    <row r="48" spans="1:20" ht="15" x14ac:dyDescent="0.25">
      <c r="A48" s="4" t="s">
        <v>54</v>
      </c>
      <c r="B48" s="13">
        <v>7.7227537064372603E-2</v>
      </c>
      <c r="C48" s="13">
        <v>2.2705305013694999E-3</v>
      </c>
      <c r="D48" s="13">
        <v>7.3385323796869E-3</v>
      </c>
      <c r="E48" s="13">
        <v>8.1857084749799996E-3</v>
      </c>
      <c r="F48" s="13">
        <v>0.13565934755849901</v>
      </c>
      <c r="G48" s="13">
        <v>0.72459136452540396</v>
      </c>
      <c r="H48" s="13">
        <v>2.3311263537811398E-2</v>
      </c>
      <c r="I48" s="13">
        <v>1.5227834349232E-2</v>
      </c>
      <c r="J48" s="15"/>
      <c r="K48" s="13">
        <v>8.3326722589741997E-2</v>
      </c>
      <c r="L48" s="13">
        <v>0</v>
      </c>
      <c r="M48" s="13">
        <v>5.0096024389382002E-3</v>
      </c>
      <c r="N48" s="13">
        <v>5.3721202799444003E-3</v>
      </c>
      <c r="O48" s="13">
        <v>0.14282258781076301</v>
      </c>
      <c r="P48" s="13">
        <v>0.74205978326365296</v>
      </c>
      <c r="Q48" s="13">
        <v>2.2002811901104001E-2</v>
      </c>
      <c r="R48" s="13">
        <v>1.4119034287950199E-2</v>
      </c>
      <c r="T48" s="6">
        <v>0.91407315580692405</v>
      </c>
    </row>
    <row r="49" spans="1:20" ht="15" x14ac:dyDescent="0.25">
      <c r="A49" s="4" t="s">
        <v>55</v>
      </c>
      <c r="B49" s="13">
        <v>0.112491167103751</v>
      </c>
      <c r="C49" s="13">
        <v>3.2882833004773998E-3</v>
      </c>
      <c r="D49" s="13">
        <v>6.6762595462347999E-3</v>
      </c>
      <c r="E49" s="13">
        <v>6.3172549046154004E-3</v>
      </c>
      <c r="F49" s="13">
        <v>0.11834200506774099</v>
      </c>
      <c r="G49" s="13">
        <v>0.72839860239791498</v>
      </c>
      <c r="H49" s="13">
        <v>2.8166551980879299E-2</v>
      </c>
      <c r="I49" s="13">
        <v>9.3854940962876006E-3</v>
      </c>
      <c r="J49" s="15"/>
      <c r="K49" s="13">
        <v>0.120726615999354</v>
      </c>
      <c r="L49" s="13">
        <v>4.1465069317521998E-6</v>
      </c>
      <c r="M49" s="13">
        <v>3.9410137770569996E-3</v>
      </c>
      <c r="N49" s="13">
        <v>2.2486401765756999E-3</v>
      </c>
      <c r="O49" s="13">
        <v>0.11930851061306</v>
      </c>
      <c r="P49" s="13">
        <v>0.73383872050132004</v>
      </c>
      <c r="Q49" s="13">
        <v>2.8073765033875001E-2</v>
      </c>
      <c r="R49" s="13">
        <v>7.5533992356504997E-3</v>
      </c>
      <c r="T49" s="6">
        <v>0.89582063572425497</v>
      </c>
    </row>
    <row r="50" spans="1:20" ht="15" x14ac:dyDescent="0.25">
      <c r="A50" s="4" t="s">
        <v>56</v>
      </c>
      <c r="B50" s="13">
        <v>0.13837256071713999</v>
      </c>
      <c r="C50" s="13">
        <v>3.7935808027048002E-3</v>
      </c>
      <c r="D50" s="13">
        <v>4.9431527491821999E-3</v>
      </c>
      <c r="E50" s="13">
        <v>4.1642689593079998E-3</v>
      </c>
      <c r="F50" s="13">
        <v>4.3153925616958598E-2</v>
      </c>
      <c r="G50" s="13">
        <v>0.78746130417286597</v>
      </c>
      <c r="H50" s="13">
        <v>4.1171995340758098E-2</v>
      </c>
      <c r="I50" s="13">
        <v>4.8801489587775001E-3</v>
      </c>
      <c r="J50" s="15"/>
      <c r="K50" s="13">
        <v>0.14046001404404701</v>
      </c>
      <c r="L50" s="13">
        <v>0</v>
      </c>
      <c r="M50" s="13">
        <v>1.2641329056212001E-3</v>
      </c>
      <c r="N50" s="13">
        <v>4.3526664175389998E-4</v>
      </c>
      <c r="O50" s="13">
        <v>4.2861748500352598E-2</v>
      </c>
      <c r="P50" s="13">
        <v>0.78229916228531604</v>
      </c>
      <c r="Q50" s="13">
        <v>4.0657263465027203E-2</v>
      </c>
      <c r="R50" s="13">
        <v>1.0982035037136E-3</v>
      </c>
      <c r="T50" s="6">
        <v>0.80744078791605201</v>
      </c>
    </row>
    <row r="51" spans="1:20" ht="15" x14ac:dyDescent="0.25">
      <c r="A51" s="5" t="s">
        <v>59</v>
      </c>
      <c r="B51" s="17">
        <f>AVERAGE(B3:B50)</f>
        <v>0.11304704860744046</v>
      </c>
      <c r="C51" s="17">
        <f t="shared" ref="C51:R51" si="0">AVERAGE(C3:C50)</f>
        <v>2.2622320773192871E-3</v>
      </c>
      <c r="D51" s="17">
        <f t="shared" si="0"/>
        <v>3.2129917531255943E-2</v>
      </c>
      <c r="E51" s="17">
        <f t="shared" si="0"/>
        <v>5.5580339963839575E-3</v>
      </c>
      <c r="F51" s="17">
        <f t="shared" si="0"/>
        <v>0.13824287837130059</v>
      </c>
      <c r="G51" s="17">
        <f t="shared" si="0"/>
        <v>0.66615596450689729</v>
      </c>
      <c r="H51" s="17">
        <f t="shared" si="0"/>
        <v>2.5231322780827587E-2</v>
      </c>
      <c r="I51" s="17">
        <f t="shared" si="0"/>
        <v>1.1198651521090534E-2</v>
      </c>
      <c r="J51" s="19"/>
      <c r="K51" s="17">
        <f t="shared" si="0"/>
        <v>0.1232044575024409</v>
      </c>
      <c r="L51" s="17">
        <f t="shared" si="0"/>
        <v>1.0588664287691267E-5</v>
      </c>
      <c r="M51" s="17">
        <f t="shared" si="0"/>
        <v>3.1122816060646333E-2</v>
      </c>
      <c r="N51" s="17">
        <f t="shared" si="0"/>
        <v>3.7909307337561098E-3</v>
      </c>
      <c r="O51" s="17">
        <f t="shared" si="0"/>
        <v>0.14618198802608987</v>
      </c>
      <c r="P51" s="17">
        <f t="shared" si="0"/>
        <v>0.67896556300298583</v>
      </c>
      <c r="Q51" s="17">
        <f t="shared" si="0"/>
        <v>2.5678940529213889E-2</v>
      </c>
      <c r="R51" s="17">
        <f t="shared" si="0"/>
        <v>1.0524650129196187E-2</v>
      </c>
    </row>
    <row r="52" spans="1:20" ht="15" x14ac:dyDescent="0.25">
      <c r="A52" s="2" t="s">
        <v>63</v>
      </c>
      <c r="B52" s="21">
        <f t="shared" ref="B52:I52" si="1">_xlfn.QUARTILE.INC(B3:B50,1)</f>
        <v>7.6730303739304673E-2</v>
      </c>
      <c r="C52" s="21">
        <f t="shared" si="1"/>
        <v>0</v>
      </c>
      <c r="D52" s="21">
        <f t="shared" si="1"/>
        <v>1.7138464952217499E-3</v>
      </c>
      <c r="E52" s="21">
        <f t="shared" si="1"/>
        <v>9.4732653287284997E-4</v>
      </c>
      <c r="F52" s="21">
        <f t="shared" si="1"/>
        <v>1.3215944589451476E-2</v>
      </c>
      <c r="G52" s="21">
        <f t="shared" si="1"/>
        <v>0.60338513002335903</v>
      </c>
      <c r="H52" s="21">
        <f t="shared" si="1"/>
        <v>1.7634870165585001E-2</v>
      </c>
      <c r="I52" s="21">
        <f t="shared" si="1"/>
        <v>3.3337455065313251E-3</v>
      </c>
      <c r="K52" s="21">
        <f t="shared" ref="K52:R52" si="2">_xlfn.QUARTILE.INC(K3:K50,1)</f>
        <v>8.4333804342589247E-2</v>
      </c>
      <c r="L52" s="21">
        <f t="shared" si="2"/>
        <v>0</v>
      </c>
      <c r="M52" s="21">
        <f t="shared" si="2"/>
        <v>1.1897487851669001E-3</v>
      </c>
      <c r="N52" s="21">
        <f t="shared" si="2"/>
        <v>1.0735888535029498E-3</v>
      </c>
      <c r="O52" s="21">
        <f t="shared" si="2"/>
        <v>1.7241745415996178E-2</v>
      </c>
      <c r="P52" s="21">
        <f t="shared" si="2"/>
        <v>0.61529442731126871</v>
      </c>
      <c r="Q52" s="21">
        <f t="shared" si="2"/>
        <v>2.0015357461624649E-2</v>
      </c>
      <c r="R52" s="21">
        <f t="shared" si="2"/>
        <v>3.1500891672470751E-3</v>
      </c>
    </row>
    <row r="53" spans="1:20" ht="15" x14ac:dyDescent="0.25">
      <c r="A53" s="2" t="s">
        <v>64</v>
      </c>
      <c r="B53" s="21">
        <f t="shared" ref="B53:I53" si="3">_xlfn.QUARTILE.INC(B3:B50,3)</f>
        <v>0.14544169073453775</v>
      </c>
      <c r="C53" s="21">
        <f t="shared" si="3"/>
        <v>3.8297077598750001E-3</v>
      </c>
      <c r="D53" s="21">
        <f t="shared" si="3"/>
        <v>1.5255989408273675E-2</v>
      </c>
      <c r="E53" s="21">
        <f t="shared" si="3"/>
        <v>7.958440412500125E-3</v>
      </c>
      <c r="F53" s="21">
        <f t="shared" si="3"/>
        <v>0.18242697212646675</v>
      </c>
      <c r="G53" s="21">
        <f t="shared" si="3"/>
        <v>0.78675630748911474</v>
      </c>
      <c r="H53" s="21">
        <f t="shared" si="3"/>
        <v>3.2373907157627724E-2</v>
      </c>
      <c r="I53" s="21">
        <f t="shared" si="3"/>
        <v>1.483453061083965E-2</v>
      </c>
      <c r="K53" s="21">
        <f t="shared" ref="K53:R53" si="4">_xlfn.QUARTILE.INC(K3:K50,3)</f>
        <v>0.15607149693772751</v>
      </c>
      <c r="L53" s="21">
        <f t="shared" si="4"/>
        <v>1.3915833362786226E-5</v>
      </c>
      <c r="M53" s="21">
        <f t="shared" si="4"/>
        <v>1.4317189050381176E-2</v>
      </c>
      <c r="N53" s="21">
        <f t="shared" si="4"/>
        <v>4.6369744802311E-3</v>
      </c>
      <c r="O53" s="21">
        <f t="shared" si="4"/>
        <v>0.19967466531518099</v>
      </c>
      <c r="P53" s="21">
        <f t="shared" si="4"/>
        <v>0.79887415640139425</v>
      </c>
      <c r="Q53" s="21">
        <f t="shared" si="4"/>
        <v>3.4614836793749701E-2</v>
      </c>
      <c r="R53" s="21">
        <f t="shared" si="4"/>
        <v>1.2382820806961976E-2</v>
      </c>
    </row>
    <row r="56" spans="1:20" ht="18" x14ac:dyDescent="0.25">
      <c r="A56" s="3"/>
      <c r="B56" s="23" t="s">
        <v>65</v>
      </c>
      <c r="C56" s="24"/>
      <c r="D56" s="24"/>
      <c r="E56" s="24"/>
      <c r="F56" s="24"/>
      <c r="G56" s="24"/>
      <c r="H56" s="24"/>
      <c r="I56" s="25"/>
    </row>
    <row r="57" spans="1:20" ht="15" x14ac:dyDescent="0.25">
      <c r="A57" s="4" t="s">
        <v>0</v>
      </c>
      <c r="B57" s="9" t="s">
        <v>1</v>
      </c>
      <c r="C57" s="9" t="s">
        <v>2</v>
      </c>
      <c r="D57" s="9" t="s">
        <v>3</v>
      </c>
      <c r="E57" s="9" t="s">
        <v>4</v>
      </c>
      <c r="F57" s="9" t="s">
        <v>5</v>
      </c>
      <c r="G57" s="9" t="s">
        <v>6</v>
      </c>
      <c r="H57" s="9" t="s">
        <v>7</v>
      </c>
      <c r="I57" s="9" t="s">
        <v>8</v>
      </c>
    </row>
    <row r="58" spans="1:20" ht="15" x14ac:dyDescent="0.25">
      <c r="A58" s="4" t="s">
        <v>9</v>
      </c>
      <c r="B58" s="28">
        <f>B3-K3</f>
        <v>-4.2970961194901958E-4</v>
      </c>
      <c r="C58" s="28">
        <f t="shared" ref="C58:I73" si="5">C3-L3</f>
        <v>9.3648778891982382E-3</v>
      </c>
      <c r="D58" s="28">
        <f t="shared" si="5"/>
        <v>2.1781062358189884E-3</v>
      </c>
      <c r="E58" s="28">
        <f t="shared" si="5"/>
        <v>7.8925688086406987E-3</v>
      </c>
      <c r="F58" s="28">
        <f t="shared" si="5"/>
        <v>4.4501983112801846E-4</v>
      </c>
      <c r="G58" s="28">
        <f t="shared" si="5"/>
        <v>-2.1759913979210177E-3</v>
      </c>
      <c r="H58" s="28">
        <f t="shared" si="5"/>
        <v>7.8344612448552012E-3</v>
      </c>
      <c r="I58" s="28">
        <f t="shared" si="5"/>
        <v>6.2571545187015964E-3</v>
      </c>
    </row>
    <row r="59" spans="1:20" ht="15" x14ac:dyDescent="0.25">
      <c r="A59" s="4" t="s">
        <v>10</v>
      </c>
      <c r="B59" s="28">
        <f t="shared" ref="B59:B105" si="6">B4-K4</f>
        <v>-7.7815453398667883E-3</v>
      </c>
      <c r="C59" s="28">
        <f t="shared" si="5"/>
        <v>2.5485700302791759E-3</v>
      </c>
      <c r="D59" s="28">
        <f t="shared" si="5"/>
        <v>2.3145168939442996E-3</v>
      </c>
      <c r="E59" s="28">
        <f t="shared" si="5"/>
        <v>3.4816896698543001E-3</v>
      </c>
      <c r="F59" s="28">
        <f t="shared" si="5"/>
        <v>-1.7155631220446999E-2</v>
      </c>
      <c r="G59" s="28">
        <f t="shared" si="5"/>
        <v>-8.726494810621932E-3</v>
      </c>
      <c r="H59" s="28">
        <f t="shared" si="5"/>
        <v>1.7044730752181006E-3</v>
      </c>
      <c r="I59" s="28">
        <f t="shared" si="5"/>
        <v>3.454378797557011E-4</v>
      </c>
    </row>
    <row r="60" spans="1:20" ht="15" x14ac:dyDescent="0.25">
      <c r="A60" s="4" t="s">
        <v>11</v>
      </c>
      <c r="B60" s="28">
        <f t="shared" si="6"/>
        <v>-5.0085630537560072E-3</v>
      </c>
      <c r="C60" s="28">
        <f t="shared" si="5"/>
        <v>5.3459029533165997E-3</v>
      </c>
      <c r="D60" s="28">
        <f t="shared" si="5"/>
        <v>5.0001817382793008E-3</v>
      </c>
      <c r="E60" s="28">
        <f t="shared" si="5"/>
        <v>5.5168271725932003E-3</v>
      </c>
      <c r="F60" s="28">
        <f t="shared" si="5"/>
        <v>-6.0552041043780008E-3</v>
      </c>
      <c r="G60" s="28">
        <f t="shared" si="5"/>
        <v>-1.322916939021701E-2</v>
      </c>
      <c r="H60" s="28">
        <f t="shared" si="5"/>
        <v>4.3475278296006004E-3</v>
      </c>
      <c r="I60" s="28">
        <f t="shared" si="5"/>
        <v>5.7205145020103E-3</v>
      </c>
    </row>
    <row r="61" spans="1:20" ht="15" x14ac:dyDescent="0.25">
      <c r="A61" s="4" t="s">
        <v>12</v>
      </c>
      <c r="B61" s="28">
        <f t="shared" si="6"/>
        <v>-1.6906421715668196E-2</v>
      </c>
      <c r="C61" s="28">
        <f t="shared" si="5"/>
        <v>0</v>
      </c>
      <c r="D61" s="28">
        <f t="shared" si="5"/>
        <v>-8.960812379574995E-3</v>
      </c>
      <c r="E61" s="28">
        <f t="shared" si="5"/>
        <v>-1.2787944823199997E-3</v>
      </c>
      <c r="F61" s="28">
        <f t="shared" si="5"/>
        <v>-1.6540097026226996E-2</v>
      </c>
      <c r="G61" s="28">
        <f t="shared" si="5"/>
        <v>-1.415526797562805E-2</v>
      </c>
      <c r="H61" s="28">
        <f t="shared" si="5"/>
        <v>-2.3667501962671006E-3</v>
      </c>
      <c r="I61" s="28">
        <f t="shared" si="5"/>
        <v>-1.5915981251863002E-3</v>
      </c>
    </row>
    <row r="62" spans="1:20" ht="15" x14ac:dyDescent="0.25">
      <c r="A62" s="4" t="s">
        <v>13</v>
      </c>
      <c r="B62" s="28">
        <f t="shared" si="6"/>
        <v>-1.7220028149143002E-2</v>
      </c>
      <c r="C62" s="28">
        <f t="shared" si="5"/>
        <v>0</v>
      </c>
      <c r="D62" s="28">
        <f t="shared" si="5"/>
        <v>-5.7454204589220002E-4</v>
      </c>
      <c r="E62" s="28">
        <f t="shared" si="5"/>
        <v>-4.6308027461690001E-4</v>
      </c>
      <c r="F62" s="28">
        <f t="shared" si="5"/>
        <v>-8.3391560392628E-3</v>
      </c>
      <c r="G62" s="28">
        <f t="shared" si="5"/>
        <v>-1.4681221937401956E-2</v>
      </c>
      <c r="H62" s="28">
        <f t="shared" si="5"/>
        <v>-7.3600742709409028E-3</v>
      </c>
      <c r="I62" s="28">
        <f t="shared" si="5"/>
        <v>-1.7211937524459001E-3</v>
      </c>
    </row>
    <row r="63" spans="1:20" ht="15" x14ac:dyDescent="0.25">
      <c r="A63" s="4" t="s">
        <v>14</v>
      </c>
      <c r="B63" s="28">
        <f t="shared" si="6"/>
        <v>-1.2036591680191E-2</v>
      </c>
      <c r="C63" s="28">
        <f t="shared" si="5"/>
        <v>3.8154399397929812E-3</v>
      </c>
      <c r="D63" s="28">
        <f t="shared" si="5"/>
        <v>4.5152378550882997E-3</v>
      </c>
      <c r="E63" s="28">
        <f t="shared" si="5"/>
        <v>3.5403801794524001E-3</v>
      </c>
      <c r="F63" s="28">
        <f t="shared" si="5"/>
        <v>2.6658106241478994E-3</v>
      </c>
      <c r="G63" s="28">
        <f t="shared" si="5"/>
        <v>-9.5216624754610457E-3</v>
      </c>
      <c r="H63" s="28">
        <f t="shared" si="5"/>
        <v>4.9799767369632028E-3</v>
      </c>
      <c r="I63" s="28">
        <f t="shared" si="5"/>
        <v>3.1639514825763989E-3</v>
      </c>
    </row>
    <row r="64" spans="1:20" ht="15" x14ac:dyDescent="0.25">
      <c r="A64" s="4" t="s">
        <v>15</v>
      </c>
      <c r="B64" s="28">
        <f t="shared" si="6"/>
        <v>-1.09555325418315E-2</v>
      </c>
      <c r="C64" s="28">
        <f t="shared" si="5"/>
        <v>-2.6381026462581699E-5</v>
      </c>
      <c r="D64" s="28">
        <f t="shared" si="5"/>
        <v>-4.4673011517296001E-3</v>
      </c>
      <c r="E64" s="28">
        <f t="shared" si="5"/>
        <v>-3.2192678944254001E-3</v>
      </c>
      <c r="F64" s="28">
        <f t="shared" si="5"/>
        <v>-2.1361523832244989E-2</v>
      </c>
      <c r="G64" s="28">
        <f t="shared" si="5"/>
        <v>-2.4847615374019028E-2</v>
      </c>
      <c r="H64" s="28">
        <f t="shared" si="5"/>
        <v>-4.3665402398679991E-3</v>
      </c>
      <c r="I64" s="28">
        <f t="shared" si="5"/>
        <v>-7.0335532508299997E-3</v>
      </c>
    </row>
    <row r="65" spans="1:9" ht="15" x14ac:dyDescent="0.25">
      <c r="A65" s="4" t="s">
        <v>16</v>
      </c>
      <c r="B65" s="28">
        <f t="shared" si="6"/>
        <v>-1.5042233474423988E-2</v>
      </c>
      <c r="C65" s="28">
        <f t="shared" si="5"/>
        <v>3.70503081551E-4</v>
      </c>
      <c r="D65" s="28">
        <f t="shared" si="5"/>
        <v>4.2314679151289982E-4</v>
      </c>
      <c r="E65" s="28">
        <f t="shared" si="5"/>
        <v>7.4219962136989979E-4</v>
      </c>
      <c r="F65" s="28">
        <f t="shared" si="5"/>
        <v>-2.5336132833353002E-3</v>
      </c>
      <c r="G65" s="28">
        <f t="shared" si="5"/>
        <v>-1.4161659315819031E-2</v>
      </c>
      <c r="H65" s="28">
        <f t="shared" si="5"/>
        <v>-1.7297808273525062E-3</v>
      </c>
      <c r="I65" s="28">
        <f t="shared" si="5"/>
        <v>-4.2114082270910003E-4</v>
      </c>
    </row>
    <row r="66" spans="1:9" ht="15" x14ac:dyDescent="0.25">
      <c r="A66" s="4" t="s">
        <v>17</v>
      </c>
      <c r="B66" s="28">
        <f t="shared" si="6"/>
        <v>-1.0872025789842005E-2</v>
      </c>
      <c r="C66" s="28">
        <f t="shared" si="5"/>
        <v>0</v>
      </c>
      <c r="D66" s="28">
        <f t="shared" si="5"/>
        <v>-6.799174077688E-4</v>
      </c>
      <c r="E66" s="28">
        <f t="shared" si="5"/>
        <v>-1.0753124442911999E-3</v>
      </c>
      <c r="F66" s="28">
        <f t="shared" si="5"/>
        <v>-3.1150559523832003E-3</v>
      </c>
      <c r="G66" s="28">
        <f t="shared" si="5"/>
        <v>-3.3156026214090639E-3</v>
      </c>
      <c r="H66" s="28">
        <f t="shared" si="5"/>
        <v>-3.324858243983396E-3</v>
      </c>
      <c r="I66" s="28">
        <f t="shared" si="5"/>
        <v>-1.4904073474995999E-3</v>
      </c>
    </row>
    <row r="67" spans="1:9" ht="15" x14ac:dyDescent="0.25">
      <c r="A67" s="4" t="s">
        <v>18</v>
      </c>
      <c r="B67" s="28">
        <f t="shared" si="6"/>
        <v>-4.7119193730489894E-3</v>
      </c>
      <c r="C67" s="28">
        <f t="shared" si="5"/>
        <v>5.0160736847038997E-3</v>
      </c>
      <c r="D67" s="28">
        <f t="shared" si="5"/>
        <v>4.7953587270563999E-3</v>
      </c>
      <c r="E67" s="28">
        <f t="shared" si="5"/>
        <v>5.0203170134930997E-3</v>
      </c>
      <c r="F67" s="28">
        <f t="shared" si="5"/>
        <v>4.1873117083795E-3</v>
      </c>
      <c r="G67" s="28">
        <f t="shared" si="5"/>
        <v>-1.5210792038600207E-4</v>
      </c>
      <c r="H67" s="28">
        <f t="shared" si="5"/>
        <v>1.9691555368600983E-3</v>
      </c>
      <c r="I67" s="28">
        <f t="shared" si="5"/>
        <v>5.5548820211205E-3</v>
      </c>
    </row>
    <row r="68" spans="1:9" ht="15" x14ac:dyDescent="0.25">
      <c r="A68" s="4" t="s">
        <v>19</v>
      </c>
      <c r="B68" s="28">
        <f t="shared" si="6"/>
        <v>-1.4082247650947399E-2</v>
      </c>
      <c r="C68" s="28">
        <f t="shared" si="5"/>
        <v>1.2734117365179221E-3</v>
      </c>
      <c r="D68" s="28">
        <f t="shared" si="5"/>
        <v>4.2782373260169884E-4</v>
      </c>
      <c r="E68" s="28">
        <f t="shared" si="5"/>
        <v>1.6412802642609952E-4</v>
      </c>
      <c r="F68" s="28">
        <f t="shared" si="5"/>
        <v>-1.9816081938858976E-2</v>
      </c>
      <c r="G68" s="28">
        <f t="shared" si="5"/>
        <v>-1.998023597842602E-2</v>
      </c>
      <c r="H68" s="28">
        <f t="shared" si="5"/>
        <v>1.0542543682494996E-3</v>
      </c>
      <c r="I68" s="28">
        <f t="shared" si="5"/>
        <v>1.7804071389219966E-4</v>
      </c>
    </row>
    <row r="69" spans="1:9" ht="15" x14ac:dyDescent="0.25">
      <c r="A69" s="4" t="s">
        <v>20</v>
      </c>
      <c r="B69" s="28">
        <f t="shared" si="6"/>
        <v>-1.5403315047646998E-2</v>
      </c>
      <c r="C69" s="28">
        <f t="shared" si="5"/>
        <v>-3.6872666790512997E-5</v>
      </c>
      <c r="D69" s="28">
        <f t="shared" si="5"/>
        <v>-1.8989874479258E-3</v>
      </c>
      <c r="E69" s="28">
        <f t="shared" si="5"/>
        <v>-4.1837069779609998E-4</v>
      </c>
      <c r="F69" s="28">
        <f t="shared" si="5"/>
        <v>-2.8691282026001019E-3</v>
      </c>
      <c r="G69" s="28">
        <f t="shared" si="5"/>
        <v>-2.2039457970604026E-2</v>
      </c>
      <c r="H69" s="28">
        <f t="shared" si="5"/>
        <v>-1.9175563779616975E-3</v>
      </c>
      <c r="I69" s="28">
        <f t="shared" si="5"/>
        <v>-1.236933585958E-3</v>
      </c>
    </row>
    <row r="70" spans="1:9" ht="15" x14ac:dyDescent="0.25">
      <c r="A70" s="4" t="s">
        <v>21</v>
      </c>
      <c r="B70" s="28">
        <f t="shared" si="6"/>
        <v>-1.7312469675387993E-2</v>
      </c>
      <c r="C70" s="28">
        <f t="shared" si="5"/>
        <v>8.4344359603654915E-4</v>
      </c>
      <c r="D70" s="28">
        <f t="shared" si="5"/>
        <v>1.4002539543966999E-3</v>
      </c>
      <c r="E70" s="28">
        <f t="shared" si="5"/>
        <v>8.9081207353249991E-4</v>
      </c>
      <c r="F70" s="28">
        <f t="shared" si="5"/>
        <v>-5.1082307867010013E-3</v>
      </c>
      <c r="G70" s="28">
        <f t="shared" si="5"/>
        <v>-1.6022728314108003E-2</v>
      </c>
      <c r="H70" s="28">
        <f t="shared" si="5"/>
        <v>-2.5039674868120032E-3</v>
      </c>
      <c r="I70" s="28">
        <f t="shared" si="5"/>
        <v>8.7783680270670005E-4</v>
      </c>
    </row>
    <row r="71" spans="1:9" ht="15" x14ac:dyDescent="0.25">
      <c r="A71" s="4" t="s">
        <v>22</v>
      </c>
      <c r="B71" s="28">
        <f t="shared" si="6"/>
        <v>-1.31166383931067E-2</v>
      </c>
      <c r="C71" s="28">
        <f t="shared" si="5"/>
        <v>-1.2530420804181301E-5</v>
      </c>
      <c r="D71" s="28">
        <f t="shared" si="5"/>
        <v>-4.0014830381359945E-3</v>
      </c>
      <c r="E71" s="28">
        <f t="shared" si="5"/>
        <v>-5.4891370533819914E-4</v>
      </c>
      <c r="F71" s="28">
        <f t="shared" si="5"/>
        <v>-1.5046032279827981E-2</v>
      </c>
      <c r="G71" s="28">
        <f t="shared" si="5"/>
        <v>-9.3106021535369621E-3</v>
      </c>
      <c r="H71" s="28">
        <f t="shared" si="5"/>
        <v>-5.0403918105736993E-3</v>
      </c>
      <c r="I71" s="28">
        <f t="shared" si="5"/>
        <v>-2.0031687219416033E-3</v>
      </c>
    </row>
    <row r="72" spans="1:9" ht="15" x14ac:dyDescent="0.25">
      <c r="A72" s="4" t="s">
        <v>23</v>
      </c>
      <c r="B72" s="28">
        <f t="shared" si="6"/>
        <v>-1.7241447041257203E-2</v>
      </c>
      <c r="C72" s="28">
        <f t="shared" si="5"/>
        <v>6.9569010077548594E-4</v>
      </c>
      <c r="D72" s="28">
        <f t="shared" si="5"/>
        <v>1.6277007549970988E-3</v>
      </c>
      <c r="E72" s="28">
        <f t="shared" si="5"/>
        <v>6.1921718740960002E-4</v>
      </c>
      <c r="F72" s="28">
        <f t="shared" si="5"/>
        <v>-4.0739584573806997E-2</v>
      </c>
      <c r="G72" s="28">
        <f t="shared" si="5"/>
        <v>-3.3133940749154045E-2</v>
      </c>
      <c r="H72" s="28">
        <f t="shared" si="5"/>
        <v>-3.8457586146104991E-3</v>
      </c>
      <c r="I72" s="28">
        <f t="shared" si="5"/>
        <v>4.8820135819300017E-5</v>
      </c>
    </row>
    <row r="73" spans="1:9" ht="15" x14ac:dyDescent="0.25">
      <c r="A73" s="4" t="s">
        <v>24</v>
      </c>
      <c r="B73" s="28">
        <f t="shared" si="6"/>
        <v>-5.2215596995749958E-3</v>
      </c>
      <c r="C73" s="28">
        <f t="shared" si="5"/>
        <v>-1.1456672151125499E-5</v>
      </c>
      <c r="D73" s="28">
        <f t="shared" si="5"/>
        <v>3.6863808600530001E-4</v>
      </c>
      <c r="E73" s="28">
        <f t="shared" si="5"/>
        <v>1.0198917067640013E-4</v>
      </c>
      <c r="F73" s="28">
        <f t="shared" si="5"/>
        <v>-1.4167375661293998E-3</v>
      </c>
      <c r="G73" s="28">
        <f t="shared" si="5"/>
        <v>-1.8201420194537965E-2</v>
      </c>
      <c r="H73" s="28">
        <f t="shared" si="5"/>
        <v>8.2634989507469891E-4</v>
      </c>
      <c r="I73" s="28">
        <f t="shared" si="5"/>
        <v>-2.8789249875730075E-4</v>
      </c>
    </row>
    <row r="74" spans="1:9" ht="15" x14ac:dyDescent="0.25">
      <c r="A74" s="4" t="s">
        <v>25</v>
      </c>
      <c r="B74" s="28">
        <f t="shared" si="6"/>
        <v>-9.1353508491877969E-3</v>
      </c>
      <c r="C74" s="28">
        <f t="shared" ref="C74:C105" si="7">C19-L19</f>
        <v>0</v>
      </c>
      <c r="D74" s="28">
        <f t="shared" ref="D74:D105" si="8">D19-M19</f>
        <v>-5.5307127951439994E-4</v>
      </c>
      <c r="E74" s="28">
        <f t="shared" ref="E74:E105" si="9">E19-N19</f>
        <v>-1.4113123412117E-3</v>
      </c>
      <c r="F74" s="28">
        <f t="shared" ref="F74:F105" si="10">F19-O19</f>
        <v>-1.6183108626997011E-2</v>
      </c>
      <c r="G74" s="28">
        <f t="shared" ref="G74:G105" si="11">G19-P19</f>
        <v>-3.0645251493855996E-2</v>
      </c>
      <c r="H74" s="28">
        <f t="shared" ref="H74:H105" si="12">H19-Q19</f>
        <v>-5.4227356499200012E-3</v>
      </c>
      <c r="I74" s="28">
        <f t="shared" ref="I74:I105" si="13">I19-R19</f>
        <v>-9.3567188450859994E-4</v>
      </c>
    </row>
    <row r="75" spans="1:9" ht="15" x14ac:dyDescent="0.25">
      <c r="A75" s="4" t="s">
        <v>26</v>
      </c>
      <c r="B75" s="28">
        <f t="shared" si="6"/>
        <v>-3.7840181307909893E-3</v>
      </c>
      <c r="C75" s="28">
        <f t="shared" si="7"/>
        <v>7.2254985057270001E-4</v>
      </c>
      <c r="D75" s="28">
        <f t="shared" si="8"/>
        <v>7.5216053157499993E-4</v>
      </c>
      <c r="E75" s="28">
        <f t="shared" si="9"/>
        <v>1.0508762765059003E-3</v>
      </c>
      <c r="F75" s="28">
        <f t="shared" si="10"/>
        <v>-2.535992409909902E-3</v>
      </c>
      <c r="G75" s="28">
        <f t="shared" si="11"/>
        <v>-6.3014708188209312E-3</v>
      </c>
      <c r="H75" s="28">
        <f t="shared" si="12"/>
        <v>-1.9539730776455058E-3</v>
      </c>
      <c r="I75" s="28">
        <f t="shared" si="13"/>
        <v>1.3335455764291997E-3</v>
      </c>
    </row>
    <row r="76" spans="1:9" ht="15" x14ac:dyDescent="0.25">
      <c r="A76" s="4" t="s">
        <v>27</v>
      </c>
      <c r="B76" s="28">
        <f t="shared" si="6"/>
        <v>-1.2843824236833001E-2</v>
      </c>
      <c r="C76" s="28">
        <f t="shared" si="7"/>
        <v>3.9895559365532001E-3</v>
      </c>
      <c r="D76" s="28">
        <f t="shared" si="8"/>
        <v>4.2611005460400087E-3</v>
      </c>
      <c r="E76" s="28">
        <f t="shared" si="9"/>
        <v>3.3712918802475999E-3</v>
      </c>
      <c r="F76" s="28">
        <f t="shared" si="10"/>
        <v>-9.0662957604460137E-3</v>
      </c>
      <c r="G76" s="28">
        <f t="shared" si="11"/>
        <v>-8.8281171181779916E-3</v>
      </c>
      <c r="H76" s="28">
        <f t="shared" si="12"/>
        <v>4.3615553318336999E-3</v>
      </c>
      <c r="I76" s="28">
        <f t="shared" si="13"/>
        <v>2.9020152187352009E-3</v>
      </c>
    </row>
    <row r="77" spans="1:9" ht="15" x14ac:dyDescent="0.25">
      <c r="A77" s="4" t="s">
        <v>28</v>
      </c>
      <c r="B77" s="28">
        <f t="shared" si="6"/>
        <v>-1.6408109340008997E-2</v>
      </c>
      <c r="C77" s="28">
        <f t="shared" si="7"/>
        <v>5.1253643669578171E-4</v>
      </c>
      <c r="D77" s="28">
        <f t="shared" si="8"/>
        <v>1.5631204757223E-3</v>
      </c>
      <c r="E77" s="28">
        <f t="shared" si="9"/>
        <v>8.2618396905219989E-4</v>
      </c>
      <c r="F77" s="28">
        <f t="shared" si="10"/>
        <v>-4.5179138232362137E-3</v>
      </c>
      <c r="G77" s="28">
        <f t="shared" si="11"/>
        <v>-1.5568391178890972E-2</v>
      </c>
      <c r="H77" s="28">
        <f t="shared" si="12"/>
        <v>-3.0809672701656993E-3</v>
      </c>
      <c r="I77" s="28">
        <f t="shared" si="13"/>
        <v>2.2268182232347E-3</v>
      </c>
    </row>
    <row r="78" spans="1:9" ht="15" x14ac:dyDescent="0.25">
      <c r="A78" s="4" t="s">
        <v>29</v>
      </c>
      <c r="B78" s="28">
        <f t="shared" si="6"/>
        <v>-7.310987176212598E-3</v>
      </c>
      <c r="C78" s="28">
        <f t="shared" si="7"/>
        <v>5.5899135172845999E-3</v>
      </c>
      <c r="D78" s="28">
        <f t="shared" si="8"/>
        <v>6.0735865390255002E-3</v>
      </c>
      <c r="E78" s="28">
        <f t="shared" si="9"/>
        <v>4.6492867282725003E-3</v>
      </c>
      <c r="F78" s="28">
        <f t="shared" si="10"/>
        <v>-2.4877994876518983E-2</v>
      </c>
      <c r="G78" s="28">
        <f t="shared" si="11"/>
        <v>-2.5867885902887022E-2</v>
      </c>
      <c r="H78" s="28">
        <f t="shared" si="12"/>
        <v>2.1899477898585009E-3</v>
      </c>
      <c r="I78" s="28">
        <f t="shared" si="13"/>
        <v>3.3596731889844016E-3</v>
      </c>
    </row>
    <row r="79" spans="1:9" ht="15" x14ac:dyDescent="0.25">
      <c r="A79" s="4" t="s">
        <v>30</v>
      </c>
      <c r="B79" s="28">
        <f t="shared" si="6"/>
        <v>-2.0017518885226016E-2</v>
      </c>
      <c r="C79" s="28">
        <f t="shared" si="7"/>
        <v>0</v>
      </c>
      <c r="D79" s="28">
        <f t="shared" si="8"/>
        <v>-7.9395954927609998E-4</v>
      </c>
      <c r="E79" s="28">
        <f t="shared" si="9"/>
        <v>-5.7488577363669997E-4</v>
      </c>
      <c r="F79" s="28">
        <f t="shared" si="10"/>
        <v>-1.00704552819584E-2</v>
      </c>
      <c r="G79" s="28">
        <f t="shared" si="11"/>
        <v>-1.8579428714708079E-2</v>
      </c>
      <c r="H79" s="28">
        <f t="shared" si="12"/>
        <v>-1.2327117219487097E-2</v>
      </c>
      <c r="I79" s="28">
        <f t="shared" si="13"/>
        <v>-1.7389216282021999E-3</v>
      </c>
    </row>
    <row r="80" spans="1:9" ht="15" x14ac:dyDescent="0.25">
      <c r="A80" s="4" t="s">
        <v>31</v>
      </c>
      <c r="B80" s="28">
        <f t="shared" si="6"/>
        <v>-1.2628052882702995E-2</v>
      </c>
      <c r="C80" s="28">
        <f t="shared" si="7"/>
        <v>0</v>
      </c>
      <c r="D80" s="28">
        <f t="shared" si="8"/>
        <v>-8.2787222850220002E-4</v>
      </c>
      <c r="E80" s="28">
        <f t="shared" si="9"/>
        <v>-1.4367063638768001E-3</v>
      </c>
      <c r="F80" s="28">
        <f t="shared" si="10"/>
        <v>-8.1785318280403994E-3</v>
      </c>
      <c r="G80" s="28">
        <f t="shared" si="11"/>
        <v>-1.9561524992759982E-2</v>
      </c>
      <c r="H80" s="28">
        <f t="shared" si="12"/>
        <v>-1.0012809248084099E-2</v>
      </c>
      <c r="I80" s="28">
        <f t="shared" si="13"/>
        <v>-3.1695903933762E-3</v>
      </c>
    </row>
    <row r="81" spans="1:9" ht="15" x14ac:dyDescent="0.25">
      <c r="A81" s="4" t="s">
        <v>32</v>
      </c>
      <c r="B81" s="28">
        <f t="shared" si="6"/>
        <v>-5.5379053748979001E-3</v>
      </c>
      <c r="C81" s="28">
        <f t="shared" si="7"/>
        <v>3.7750076754724557E-3</v>
      </c>
      <c r="D81" s="28">
        <f t="shared" si="8"/>
        <v>3.1484722805172997E-3</v>
      </c>
      <c r="E81" s="28">
        <f t="shared" si="9"/>
        <v>3.0186565006539998E-3</v>
      </c>
      <c r="F81" s="28">
        <f t="shared" si="10"/>
        <v>-1.5124664034667001E-2</v>
      </c>
      <c r="G81" s="28">
        <f t="shared" si="11"/>
        <v>-2.0258581415504961E-2</v>
      </c>
      <c r="H81" s="28">
        <f t="shared" si="12"/>
        <v>1.7485568248148016E-3</v>
      </c>
      <c r="I81" s="28">
        <f t="shared" si="13"/>
        <v>2.1617769360152E-3</v>
      </c>
    </row>
    <row r="82" spans="1:9" ht="15" x14ac:dyDescent="0.25">
      <c r="A82" s="4" t="s">
        <v>33</v>
      </c>
      <c r="B82" s="28">
        <f t="shared" si="6"/>
        <v>-5.3775115639946025E-3</v>
      </c>
      <c r="C82" s="28">
        <f t="shared" si="7"/>
        <v>1.743441024831E-3</v>
      </c>
      <c r="D82" s="28">
        <f t="shared" si="8"/>
        <v>2.8811039677877999E-3</v>
      </c>
      <c r="E82" s="28">
        <f t="shared" si="9"/>
        <v>2.3754914527510992E-3</v>
      </c>
      <c r="F82" s="28">
        <f t="shared" si="10"/>
        <v>-4.5996960993910097E-3</v>
      </c>
      <c r="G82" s="28">
        <f t="shared" si="11"/>
        <v>-1.2870060898324986E-2</v>
      </c>
      <c r="H82" s="28">
        <f t="shared" si="12"/>
        <v>-7.2689670662509989E-4</v>
      </c>
      <c r="I82" s="28">
        <f t="shared" si="13"/>
        <v>1.4031475634375002E-3</v>
      </c>
    </row>
    <row r="83" spans="1:9" ht="15" x14ac:dyDescent="0.25">
      <c r="A83" s="4" t="s">
        <v>34</v>
      </c>
      <c r="B83" s="28">
        <f t="shared" si="6"/>
        <v>-9.6582010101110005E-3</v>
      </c>
      <c r="C83" s="28">
        <f t="shared" si="7"/>
        <v>2.7238354279822E-3</v>
      </c>
      <c r="D83" s="28">
        <f t="shared" si="8"/>
        <v>2.3371564573497999E-3</v>
      </c>
      <c r="E83" s="28">
        <f t="shared" si="9"/>
        <v>3.0715445893240998E-3</v>
      </c>
      <c r="F83" s="28">
        <f t="shared" si="10"/>
        <v>3.5037396518782012E-3</v>
      </c>
      <c r="G83" s="28">
        <f t="shared" si="11"/>
        <v>-6.1182787650890802E-3</v>
      </c>
      <c r="H83" s="28">
        <f t="shared" si="12"/>
        <v>1.8618013508855044E-3</v>
      </c>
      <c r="I83" s="28">
        <f t="shared" si="13"/>
        <v>2.1517768002700995E-3</v>
      </c>
    </row>
    <row r="84" spans="1:9" ht="15" x14ac:dyDescent="0.25">
      <c r="A84" s="4" t="s">
        <v>35</v>
      </c>
      <c r="B84" s="28">
        <f t="shared" si="6"/>
        <v>-5.3766715908969975E-3</v>
      </c>
      <c r="C84" s="28">
        <f t="shared" si="7"/>
        <v>4.2327784238311E-3</v>
      </c>
      <c r="D84" s="28">
        <f t="shared" si="8"/>
        <v>-1.7530906430580084E-3</v>
      </c>
      <c r="E84" s="28">
        <f t="shared" si="9"/>
        <v>3.8042694110135E-3</v>
      </c>
      <c r="F84" s="28">
        <f t="shared" si="10"/>
        <v>-1.2227493917394999E-2</v>
      </c>
      <c r="G84" s="28">
        <f t="shared" si="11"/>
        <v>-1.0106429584547993E-2</v>
      </c>
      <c r="H84" s="28">
        <f t="shared" si="12"/>
        <v>3.1673747379891998E-3</v>
      </c>
      <c r="I84" s="28">
        <f t="shared" si="13"/>
        <v>2.2100271912316033E-3</v>
      </c>
    </row>
    <row r="85" spans="1:9" ht="15" x14ac:dyDescent="0.25">
      <c r="A85" s="4" t="s">
        <v>36</v>
      </c>
      <c r="B85" s="28">
        <f t="shared" si="6"/>
        <v>-1.0232316732595698E-2</v>
      </c>
      <c r="C85" s="28">
        <f t="shared" si="7"/>
        <v>7.0441162319160157E-4</v>
      </c>
      <c r="D85" s="28">
        <f t="shared" si="8"/>
        <v>1.0757171794152001E-3</v>
      </c>
      <c r="E85" s="28">
        <f t="shared" si="9"/>
        <v>2.3111907017270023E-4</v>
      </c>
      <c r="F85" s="28">
        <f t="shared" si="10"/>
        <v>-6.0308009810879984E-3</v>
      </c>
      <c r="G85" s="28">
        <f t="shared" si="11"/>
        <v>-9.8770463430190025E-3</v>
      </c>
      <c r="H85" s="28">
        <f t="shared" si="12"/>
        <v>-2.0286779866200699E-5</v>
      </c>
      <c r="I85" s="28">
        <f t="shared" si="13"/>
        <v>-1.558209731067E-3</v>
      </c>
    </row>
    <row r="86" spans="1:9" ht="15" x14ac:dyDescent="0.25">
      <c r="A86" s="4" t="s">
        <v>37</v>
      </c>
      <c r="B86" s="28">
        <f t="shared" si="6"/>
        <v>-4.4551907536169999E-3</v>
      </c>
      <c r="C86" s="28">
        <f t="shared" si="7"/>
        <v>5.6302164007464997E-3</v>
      </c>
      <c r="D86" s="28">
        <f t="shared" si="8"/>
        <v>5.6513314811601004E-3</v>
      </c>
      <c r="E86" s="28">
        <f t="shared" si="9"/>
        <v>5.5261399100936005E-3</v>
      </c>
      <c r="F86" s="28">
        <f t="shared" si="10"/>
        <v>5.5972813671704008E-3</v>
      </c>
      <c r="G86" s="28">
        <f t="shared" si="11"/>
        <v>1.5724513472259449E-3</v>
      </c>
      <c r="H86" s="28">
        <f t="shared" si="12"/>
        <v>4.338415606937901E-3</v>
      </c>
      <c r="I86" s="28">
        <f t="shared" si="13"/>
        <v>4.5836900653332003E-3</v>
      </c>
    </row>
    <row r="87" spans="1:9" ht="15" x14ac:dyDescent="0.25">
      <c r="A87" s="4" t="s">
        <v>38</v>
      </c>
      <c r="B87" s="28">
        <f t="shared" si="6"/>
        <v>-1.5243046446017997E-2</v>
      </c>
      <c r="C87" s="28">
        <f t="shared" si="7"/>
        <v>-2.5641872714798002E-5</v>
      </c>
      <c r="D87" s="28">
        <f t="shared" si="8"/>
        <v>3.778251575374007E-4</v>
      </c>
      <c r="E87" s="28">
        <f t="shared" si="9"/>
        <v>-1.1509898312609E-3</v>
      </c>
      <c r="F87" s="28">
        <f t="shared" si="10"/>
        <v>-1.0513690085294985E-2</v>
      </c>
      <c r="G87" s="28">
        <f t="shared" si="11"/>
        <v>-2.7328115731147018E-2</v>
      </c>
      <c r="H87" s="28">
        <f t="shared" si="12"/>
        <v>-6.5837244950819884E-4</v>
      </c>
      <c r="I87" s="28">
        <f t="shared" si="13"/>
        <v>-1.5728907201600999E-3</v>
      </c>
    </row>
    <row r="88" spans="1:9" ht="15" x14ac:dyDescent="0.25">
      <c r="A88" s="4" t="s">
        <v>39</v>
      </c>
      <c r="B88" s="28">
        <f t="shared" si="6"/>
        <v>-1.0856813336479702E-2</v>
      </c>
      <c r="C88" s="28">
        <f t="shared" si="7"/>
        <v>5.767185748455853E-3</v>
      </c>
      <c r="D88" s="28">
        <f t="shared" si="8"/>
        <v>4.4828931578144993E-3</v>
      </c>
      <c r="E88" s="28">
        <f t="shared" si="9"/>
        <v>5.2303262720896993E-3</v>
      </c>
      <c r="F88" s="28">
        <f t="shared" si="10"/>
        <v>-3.8773994609584084E-2</v>
      </c>
      <c r="G88" s="28">
        <f t="shared" si="11"/>
        <v>-2.5145429292243948E-2</v>
      </c>
      <c r="H88" s="28">
        <f t="shared" si="12"/>
        <v>4.8091625876936998E-3</v>
      </c>
      <c r="I88" s="28">
        <f t="shared" si="13"/>
        <v>3.5033553891260991E-3</v>
      </c>
    </row>
    <row r="89" spans="1:9" ht="15" x14ac:dyDescent="0.25">
      <c r="A89" s="4" t="s">
        <v>40</v>
      </c>
      <c r="B89" s="28">
        <f t="shared" si="6"/>
        <v>-7.1043206354999833E-3</v>
      </c>
      <c r="C89" s="28">
        <f t="shared" si="7"/>
        <v>1.2941103417017999E-3</v>
      </c>
      <c r="D89" s="28">
        <f t="shared" si="8"/>
        <v>1.6966106831695E-3</v>
      </c>
      <c r="E89" s="28">
        <f t="shared" si="9"/>
        <v>1.6583299273212999E-3</v>
      </c>
      <c r="F89" s="28">
        <f t="shared" si="10"/>
        <v>-4.0968483577900547E-5</v>
      </c>
      <c r="G89" s="28">
        <f t="shared" si="11"/>
        <v>-4.1392782476949996E-3</v>
      </c>
      <c r="H89" s="28">
        <f t="shared" si="12"/>
        <v>-3.4149007738435017E-3</v>
      </c>
      <c r="I89" s="28">
        <f t="shared" si="13"/>
        <v>1.3419899697011007E-3</v>
      </c>
    </row>
    <row r="90" spans="1:9" ht="15" x14ac:dyDescent="0.25">
      <c r="A90" s="4" t="s">
        <v>41</v>
      </c>
      <c r="B90" s="28">
        <f t="shared" si="6"/>
        <v>-1.1756033281600096E-2</v>
      </c>
      <c r="C90" s="28">
        <f t="shared" si="7"/>
        <v>1.2244678243248999E-3</v>
      </c>
      <c r="D90" s="28">
        <f t="shared" si="8"/>
        <v>-3.6540866363569957E-3</v>
      </c>
      <c r="E90" s="28">
        <f t="shared" si="9"/>
        <v>-5.1168319728680037E-4</v>
      </c>
      <c r="F90" s="28">
        <f t="shared" si="10"/>
        <v>5.5642061149499544E-4</v>
      </c>
      <c r="G90" s="28">
        <f t="shared" si="11"/>
        <v>-1.7300214529270996E-2</v>
      </c>
      <c r="H90" s="28">
        <f t="shared" si="12"/>
        <v>4.1969202555629942E-4</v>
      </c>
      <c r="I90" s="28">
        <f t="shared" si="13"/>
        <v>-1.0548957514160996E-3</v>
      </c>
    </row>
    <row r="91" spans="1:9" ht="15" x14ac:dyDescent="0.25">
      <c r="A91" s="4" t="s">
        <v>42</v>
      </c>
      <c r="B91" s="28">
        <f t="shared" si="6"/>
        <v>-1.0301819663878997E-2</v>
      </c>
      <c r="C91" s="28">
        <f t="shared" si="7"/>
        <v>1.3458920193462E-3</v>
      </c>
      <c r="D91" s="28">
        <f t="shared" si="8"/>
        <v>1.4078872265009001E-3</v>
      </c>
      <c r="E91" s="28">
        <f t="shared" si="9"/>
        <v>1.4134060820362999E-3</v>
      </c>
      <c r="F91" s="28">
        <f t="shared" si="10"/>
        <v>2.7325974006339997E-4</v>
      </c>
      <c r="G91" s="28">
        <f t="shared" si="11"/>
        <v>-5.8987526389869815E-3</v>
      </c>
      <c r="H91" s="28">
        <f t="shared" si="12"/>
        <v>7.0247726851319775E-4</v>
      </c>
      <c r="I91" s="28">
        <f t="shared" si="13"/>
        <v>9.0987609047279983E-4</v>
      </c>
    </row>
    <row r="92" spans="1:9" ht="15" x14ac:dyDescent="0.25">
      <c r="A92" s="4" t="s">
        <v>43</v>
      </c>
      <c r="B92" s="28">
        <f t="shared" si="6"/>
        <v>-1.3786877885197696E-2</v>
      </c>
      <c r="C92" s="28">
        <f t="shared" si="7"/>
        <v>-3.5792555618099603E-5</v>
      </c>
      <c r="D92" s="28">
        <f t="shared" si="8"/>
        <v>-5.2696938283183E-3</v>
      </c>
      <c r="E92" s="28">
        <f t="shared" si="9"/>
        <v>-1.4949502918240999E-3</v>
      </c>
      <c r="F92" s="28">
        <f t="shared" si="10"/>
        <v>-2.5894315310841992E-2</v>
      </c>
      <c r="G92" s="28">
        <f t="shared" si="11"/>
        <v>-1.8086757244636043E-2</v>
      </c>
      <c r="H92" s="28">
        <f t="shared" si="12"/>
        <v>-4.6018865378908008E-3</v>
      </c>
      <c r="I92" s="28">
        <f t="shared" si="13"/>
        <v>-4.3858210471712997E-3</v>
      </c>
    </row>
    <row r="93" spans="1:9" ht="15" x14ac:dyDescent="0.25">
      <c r="A93" s="4" t="s">
        <v>44</v>
      </c>
      <c r="B93" s="28">
        <f t="shared" si="6"/>
        <v>1.7454948013038984E-3</v>
      </c>
      <c r="C93" s="28">
        <f t="shared" si="7"/>
        <v>6.5066212184031001E-3</v>
      </c>
      <c r="D93" s="28">
        <f t="shared" si="8"/>
        <v>5.8146793845895994E-3</v>
      </c>
      <c r="E93" s="28">
        <f t="shared" si="9"/>
        <v>7.0000233772118991E-3</v>
      </c>
      <c r="F93" s="28">
        <f t="shared" si="10"/>
        <v>4.0863809289899966E-3</v>
      </c>
      <c r="G93" s="28">
        <f t="shared" si="11"/>
        <v>-6.8696496017029984E-3</v>
      </c>
      <c r="H93" s="28">
        <f t="shared" si="12"/>
        <v>5.1386762542487002E-3</v>
      </c>
      <c r="I93" s="28">
        <f t="shared" si="13"/>
        <v>5.2823103872393015E-3</v>
      </c>
    </row>
    <row r="94" spans="1:9" ht="15" x14ac:dyDescent="0.25">
      <c r="A94" s="4" t="s">
        <v>45</v>
      </c>
      <c r="B94" s="28">
        <f t="shared" si="6"/>
        <v>-1.4655747646254103E-2</v>
      </c>
      <c r="C94" s="28">
        <f t="shared" si="7"/>
        <v>-3.2260215192708297E-5</v>
      </c>
      <c r="D94" s="28">
        <f t="shared" si="8"/>
        <v>-3.5280769033155003E-3</v>
      </c>
      <c r="E94" s="28">
        <f t="shared" si="9"/>
        <v>-2.4909334081514999E-3</v>
      </c>
      <c r="F94" s="28">
        <f t="shared" si="10"/>
        <v>-1.6669325913418992E-2</v>
      </c>
      <c r="G94" s="28">
        <f t="shared" si="11"/>
        <v>-1.8143110463154977E-2</v>
      </c>
      <c r="H94" s="28">
        <f t="shared" si="12"/>
        <v>-2.9905632779860004E-3</v>
      </c>
      <c r="I94" s="28">
        <f t="shared" si="13"/>
        <v>-4.3359937217048996E-3</v>
      </c>
    </row>
    <row r="95" spans="1:9" ht="15" x14ac:dyDescent="0.25">
      <c r="A95" s="4" t="s">
        <v>46</v>
      </c>
      <c r="B95" s="28">
        <f t="shared" si="6"/>
        <v>-7.5003854429659955E-3</v>
      </c>
      <c r="C95" s="28">
        <f t="shared" si="7"/>
        <v>9.9438443496245436E-4</v>
      </c>
      <c r="D95" s="28">
        <f t="shared" si="8"/>
        <v>6.6736685422850018E-4</v>
      </c>
      <c r="E95" s="28">
        <f t="shared" si="9"/>
        <v>1.7632379252817999E-3</v>
      </c>
      <c r="F95" s="28">
        <f t="shared" si="10"/>
        <v>1.4378288292173011E-3</v>
      </c>
      <c r="G95" s="28">
        <f t="shared" si="11"/>
        <v>-9.6656529231800015E-3</v>
      </c>
      <c r="H95" s="28">
        <f t="shared" si="12"/>
        <v>-2.2120676780957998E-3</v>
      </c>
      <c r="I95" s="28">
        <f t="shared" si="13"/>
        <v>2.5176033229979983E-4</v>
      </c>
    </row>
    <row r="96" spans="1:9" ht="15" x14ac:dyDescent="0.25">
      <c r="A96" s="4" t="s">
        <v>47</v>
      </c>
      <c r="B96" s="28">
        <f t="shared" si="6"/>
        <v>-1.8085686038999987E-2</v>
      </c>
      <c r="C96" s="28">
        <f t="shared" si="7"/>
        <v>0</v>
      </c>
      <c r="D96" s="28">
        <f t="shared" si="8"/>
        <v>-5.6662201839679995E-4</v>
      </c>
      <c r="E96" s="28">
        <f t="shared" si="9"/>
        <v>-1.0463197679984001E-3</v>
      </c>
      <c r="F96" s="28">
        <f t="shared" si="10"/>
        <v>-2.4126751910325999E-3</v>
      </c>
      <c r="G96" s="28">
        <f t="shared" si="11"/>
        <v>-1.0453794095001023E-2</v>
      </c>
      <c r="H96" s="28">
        <f t="shared" si="12"/>
        <v>-2.7263634690530975E-3</v>
      </c>
      <c r="I96" s="28">
        <f t="shared" si="13"/>
        <v>-2.4732024789583E-3</v>
      </c>
    </row>
    <row r="97" spans="1:9" ht="15" x14ac:dyDescent="0.25">
      <c r="A97" s="4" t="s">
        <v>48</v>
      </c>
      <c r="B97" s="28">
        <f t="shared" si="6"/>
        <v>-1.1073774130305303E-2</v>
      </c>
      <c r="C97" s="28">
        <f t="shared" si="7"/>
        <v>7.1551922414706277E-3</v>
      </c>
      <c r="D97" s="28">
        <f t="shared" si="8"/>
        <v>4.407029177320998E-3</v>
      </c>
      <c r="E97" s="28">
        <f t="shared" si="9"/>
        <v>7.2704688148822992E-3</v>
      </c>
      <c r="F97" s="28">
        <f t="shared" si="10"/>
        <v>-4.7221405284320062E-3</v>
      </c>
      <c r="G97" s="28">
        <f t="shared" si="11"/>
        <v>-5.0649193036359508E-3</v>
      </c>
      <c r="H97" s="28">
        <f t="shared" si="12"/>
        <v>5.7593584212769014E-3</v>
      </c>
      <c r="I97" s="28">
        <f t="shared" si="13"/>
        <v>6.7591274257860021E-3</v>
      </c>
    </row>
    <row r="98" spans="1:9" ht="15" x14ac:dyDescent="0.25">
      <c r="A98" s="4" t="s">
        <v>49</v>
      </c>
      <c r="B98" s="28">
        <f t="shared" si="6"/>
        <v>8.5128743278997665E-5</v>
      </c>
      <c r="C98" s="28">
        <f t="shared" si="7"/>
        <v>3.6327705736588999E-3</v>
      </c>
      <c r="D98" s="28">
        <f t="shared" si="8"/>
        <v>3.486767992753E-3</v>
      </c>
      <c r="E98" s="28">
        <f t="shared" si="9"/>
        <v>4.1315327879187999E-3</v>
      </c>
      <c r="F98" s="28">
        <f t="shared" si="10"/>
        <v>2.3111150534327989E-3</v>
      </c>
      <c r="G98" s="28">
        <f t="shared" si="11"/>
        <v>-5.3867974526300433E-4</v>
      </c>
      <c r="H98" s="28">
        <f t="shared" si="12"/>
        <v>4.2598367795695959E-3</v>
      </c>
      <c r="I98" s="28">
        <f t="shared" si="13"/>
        <v>2.387178788018E-3</v>
      </c>
    </row>
    <row r="99" spans="1:9" ht="15" x14ac:dyDescent="0.25">
      <c r="A99" s="4" t="s">
        <v>50</v>
      </c>
      <c r="B99" s="28">
        <f t="shared" si="6"/>
        <v>-1.66735039177731E-2</v>
      </c>
      <c r="C99" s="28">
        <f t="shared" si="7"/>
        <v>0</v>
      </c>
      <c r="D99" s="28">
        <f t="shared" si="8"/>
        <v>-3.0942872415752999E-3</v>
      </c>
      <c r="E99" s="28">
        <f t="shared" si="9"/>
        <v>-3.8346307660278001E-3</v>
      </c>
      <c r="F99" s="28">
        <f t="shared" si="10"/>
        <v>-8.0063512889481103E-3</v>
      </c>
      <c r="G99" s="28">
        <f t="shared" si="11"/>
        <v>-1.2970305008233041E-2</v>
      </c>
      <c r="H99" s="28">
        <f t="shared" si="12"/>
        <v>-8.1802662800298E-3</v>
      </c>
      <c r="I99" s="28">
        <f t="shared" si="13"/>
        <v>-5.0090914919267999E-3</v>
      </c>
    </row>
    <row r="100" spans="1:9" ht="15" x14ac:dyDescent="0.25">
      <c r="A100" s="4" t="s">
        <v>51</v>
      </c>
      <c r="B100" s="28">
        <f t="shared" si="6"/>
        <v>-1.1017048748670294E-2</v>
      </c>
      <c r="C100" s="28">
        <f t="shared" si="7"/>
        <v>2.9146066633246397E-3</v>
      </c>
      <c r="D100" s="28">
        <f t="shared" si="8"/>
        <v>3.9947618268092004E-3</v>
      </c>
      <c r="E100" s="28">
        <f t="shared" si="9"/>
        <v>2.2037531657708997E-3</v>
      </c>
      <c r="F100" s="28">
        <f t="shared" si="10"/>
        <v>-8.5255807334530254E-3</v>
      </c>
      <c r="G100" s="28">
        <f t="shared" si="11"/>
        <v>-8.7366719761809986E-3</v>
      </c>
      <c r="H100" s="28">
        <f t="shared" si="12"/>
        <v>1.5312444297763024E-3</v>
      </c>
      <c r="I100" s="28">
        <f t="shared" si="13"/>
        <v>1.7949959347687006E-3</v>
      </c>
    </row>
    <row r="101" spans="1:9" ht="15" x14ac:dyDescent="0.25">
      <c r="A101" s="4" t="s">
        <v>52</v>
      </c>
      <c r="B101" s="28">
        <f t="shared" si="6"/>
        <v>-1.0083621128810991E-2</v>
      </c>
      <c r="C101" s="28">
        <f t="shared" si="7"/>
        <v>3.8329136384129001E-3</v>
      </c>
      <c r="D101" s="28">
        <f t="shared" si="8"/>
        <v>3.1554273207082002E-3</v>
      </c>
      <c r="E101" s="28">
        <f t="shared" si="9"/>
        <v>4.9026445026198002E-3</v>
      </c>
      <c r="F101" s="28">
        <f t="shared" si="10"/>
        <v>-4.8795630422250047E-3</v>
      </c>
      <c r="G101" s="28">
        <f t="shared" si="11"/>
        <v>-1.4529820603952026E-2</v>
      </c>
      <c r="H101" s="28">
        <f t="shared" si="12"/>
        <v>-1.1073150332650133E-4</v>
      </c>
      <c r="I101" s="28">
        <f t="shared" si="13"/>
        <v>2.7278633736241998E-3</v>
      </c>
    </row>
    <row r="102" spans="1:9" ht="15" x14ac:dyDescent="0.25">
      <c r="A102" s="4" t="s">
        <v>53</v>
      </c>
      <c r="B102" s="28">
        <f t="shared" si="6"/>
        <v>-8.717577689552003E-3</v>
      </c>
      <c r="C102" s="28">
        <f t="shared" si="7"/>
        <v>5.3452671242363121E-3</v>
      </c>
      <c r="D102" s="28">
        <f t="shared" si="8"/>
        <v>-6.4484174611023626E-5</v>
      </c>
      <c r="E102" s="28">
        <f t="shared" si="9"/>
        <v>3.6971910389015997E-3</v>
      </c>
      <c r="F102" s="28">
        <f t="shared" si="10"/>
        <v>-4.356233462150999E-3</v>
      </c>
      <c r="G102" s="28">
        <f t="shared" si="11"/>
        <v>-5.5779869952489736E-3</v>
      </c>
      <c r="H102" s="28">
        <f t="shared" si="12"/>
        <v>4.4896955121364003E-3</v>
      </c>
      <c r="I102" s="28">
        <f t="shared" si="13"/>
        <v>-1.788163123524901E-3</v>
      </c>
    </row>
    <row r="103" spans="1:9" ht="15" x14ac:dyDescent="0.25">
      <c r="A103" s="4" t="s">
        <v>54</v>
      </c>
      <c r="B103" s="28">
        <f t="shared" si="6"/>
        <v>-6.0991855253693938E-3</v>
      </c>
      <c r="C103" s="28">
        <f t="shared" si="7"/>
        <v>2.2705305013694999E-3</v>
      </c>
      <c r="D103" s="28">
        <f t="shared" si="8"/>
        <v>2.3289299407486998E-3</v>
      </c>
      <c r="E103" s="28">
        <f t="shared" si="9"/>
        <v>2.8135881950355993E-3</v>
      </c>
      <c r="F103" s="28">
        <f t="shared" si="10"/>
        <v>-7.1632402522640026E-3</v>
      </c>
      <c r="G103" s="28">
        <f t="shared" si="11"/>
        <v>-1.7468418738249003E-2</v>
      </c>
      <c r="H103" s="28">
        <f t="shared" si="12"/>
        <v>1.3084516367073973E-3</v>
      </c>
      <c r="I103" s="28">
        <f t="shared" si="13"/>
        <v>1.1088000612818009E-3</v>
      </c>
    </row>
    <row r="104" spans="1:9" ht="15" x14ac:dyDescent="0.25">
      <c r="A104" s="4" t="s">
        <v>55</v>
      </c>
      <c r="B104" s="28">
        <f t="shared" si="6"/>
        <v>-8.2354488956030009E-3</v>
      </c>
      <c r="C104" s="28">
        <f t="shared" si="7"/>
        <v>3.2841367935456476E-3</v>
      </c>
      <c r="D104" s="28">
        <f t="shared" si="8"/>
        <v>2.7352457691778003E-3</v>
      </c>
      <c r="E104" s="28">
        <f t="shared" si="9"/>
        <v>4.0686147280397005E-3</v>
      </c>
      <c r="F104" s="28">
        <f t="shared" si="10"/>
        <v>-9.6650554531900468E-4</v>
      </c>
      <c r="G104" s="28">
        <f t="shared" si="11"/>
        <v>-5.4401181034050561E-3</v>
      </c>
      <c r="H104" s="28">
        <f t="shared" si="12"/>
        <v>9.2786947004298848E-5</v>
      </c>
      <c r="I104" s="28">
        <f t="shared" si="13"/>
        <v>1.8320948606371009E-3</v>
      </c>
    </row>
    <row r="105" spans="1:9" ht="15" x14ac:dyDescent="0.25">
      <c r="A105" s="4" t="s">
        <v>56</v>
      </c>
      <c r="B105" s="28">
        <f t="shared" si="6"/>
        <v>-2.0874533269070183E-3</v>
      </c>
      <c r="C105" s="28">
        <f t="shared" si="7"/>
        <v>3.7935808027048002E-3</v>
      </c>
      <c r="D105" s="28">
        <f t="shared" si="8"/>
        <v>3.6790198435610001E-3</v>
      </c>
      <c r="E105" s="28">
        <f t="shared" si="9"/>
        <v>3.7290023175540997E-3</v>
      </c>
      <c r="F105" s="28">
        <f t="shared" si="10"/>
        <v>2.9217711660600026E-4</v>
      </c>
      <c r="G105" s="28">
        <f t="shared" si="11"/>
        <v>5.1621418875499314E-3</v>
      </c>
      <c r="H105" s="28">
        <f t="shared" si="12"/>
        <v>5.1473187573089496E-4</v>
      </c>
      <c r="I105" s="28">
        <f t="shared" si="13"/>
        <v>3.7819454550638999E-3</v>
      </c>
    </row>
  </sheetData>
  <mergeCells count="3">
    <mergeCell ref="B1:I1"/>
    <mergeCell ref="K1:R1"/>
    <mergeCell ref="B56:I56"/>
  </mergeCells>
  <conditionalFormatting sqref="B3:R50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zoomScale="85" zoomScaleNormal="85" workbookViewId="0">
      <selection activeCell="T36" sqref="T36"/>
    </sheetView>
  </sheetViews>
  <sheetFormatPr defaultRowHeight="14.25" x14ac:dyDescent="0.2"/>
  <cols>
    <col min="2" max="18" width="9" style="21"/>
  </cols>
  <sheetData>
    <row r="1" spans="1:18" x14ac:dyDescent="0.2">
      <c r="B1" s="26" t="s">
        <v>61</v>
      </c>
      <c r="C1" s="26"/>
      <c r="D1" s="26"/>
      <c r="E1" s="26"/>
      <c r="F1" s="27" t="s">
        <v>62</v>
      </c>
      <c r="G1" s="27"/>
      <c r="H1" s="27"/>
      <c r="I1" s="27"/>
    </row>
    <row r="2" spans="1:18" ht="18" x14ac:dyDescent="0.25">
      <c r="A2" s="3"/>
      <c r="B2" s="23" t="s">
        <v>57</v>
      </c>
      <c r="C2" s="24"/>
      <c r="D2" s="24"/>
      <c r="E2" s="24"/>
      <c r="F2" s="24"/>
      <c r="G2" s="24"/>
      <c r="H2" s="24"/>
      <c r="I2" s="25"/>
      <c r="J2" s="8"/>
      <c r="K2" s="23" t="s">
        <v>58</v>
      </c>
      <c r="L2" s="24"/>
      <c r="M2" s="24"/>
      <c r="N2" s="24"/>
      <c r="O2" s="24"/>
      <c r="P2" s="24"/>
      <c r="Q2" s="24"/>
      <c r="R2" s="25"/>
    </row>
    <row r="3" spans="1:18" ht="15" x14ac:dyDescent="0.25">
      <c r="A3" s="4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10" t="s">
        <v>8</v>
      </c>
      <c r="J3" s="11"/>
      <c r="K3" s="12" t="s">
        <v>1</v>
      </c>
      <c r="L3" s="9" t="s">
        <v>2</v>
      </c>
      <c r="M3" s="9" t="s">
        <v>3</v>
      </c>
      <c r="N3" s="9" t="s">
        <v>4</v>
      </c>
      <c r="O3" s="9" t="s">
        <v>5</v>
      </c>
      <c r="P3" s="9" t="s">
        <v>6</v>
      </c>
      <c r="Q3" s="9" t="s">
        <v>7</v>
      </c>
      <c r="R3" s="9" t="s">
        <v>8</v>
      </c>
    </row>
    <row r="4" spans="1:18" ht="15" x14ac:dyDescent="0.25">
      <c r="A4" s="4" t="s">
        <v>9</v>
      </c>
      <c r="B4" s="13">
        <f>'All vaccinated'!B3-Reintroduction!B3</f>
        <v>-0.11705815646577139</v>
      </c>
      <c r="C4" s="13">
        <f>'All vaccinated'!C3-Reintroduction!C3</f>
        <v>-6.7558982354632997E-3</v>
      </c>
      <c r="D4" s="13">
        <f>'All vaccinated'!D3-Reintroduction!D3</f>
        <v>-0.15456733042149801</v>
      </c>
      <c r="E4" s="13">
        <f>'All vaccinated'!E3-Reintroduction!E3</f>
        <v>-6.2421773628141969E-3</v>
      </c>
      <c r="F4" s="13">
        <f>'All vaccinated'!F3-Reintroduction!F3</f>
        <v>0.12027972333079601</v>
      </c>
      <c r="G4" s="13">
        <f>'All vaccinated'!G3-Reintroduction!G3</f>
        <v>0.10793745750536299</v>
      </c>
      <c r="H4" s="13">
        <f>'All vaccinated'!H3-Reintroduction!H3</f>
        <v>-4.9824669284319004E-3</v>
      </c>
      <c r="I4" s="13">
        <f>'All vaccinated'!I3-Reintroduction!I3</f>
        <v>-4.3844741193015957E-3</v>
      </c>
      <c r="J4" s="15"/>
      <c r="K4" s="13">
        <f>'All vaccinated'!K3-Reintroduction!K3</f>
        <v>-9.4751764004013403E-2</v>
      </c>
      <c r="L4" s="13">
        <f>'All vaccinated'!L3-Reintroduction!L3</f>
        <v>2.5003077647763901E-4</v>
      </c>
      <c r="M4" s="13">
        <f>'All vaccinated'!M3-Reintroduction!M3</f>
        <v>-0.1543569715678855</v>
      </c>
      <c r="N4" s="13">
        <f>'All vaccinated'!N3-Reintroduction!N3</f>
        <v>2.5032197058420004E-3</v>
      </c>
      <c r="O4" s="13">
        <f>'All vaccinated'!O3-Reintroduction!O3</f>
        <v>0.13338356041257401</v>
      </c>
      <c r="P4" s="13">
        <f>'All vaccinated'!P3-Reintroduction!P3</f>
        <v>0.12087052909928897</v>
      </c>
      <c r="Q4" s="13">
        <f>'All vaccinated'!Q3-Reintroduction!Q3</f>
        <v>2.3095610143639999E-3</v>
      </c>
      <c r="R4" s="13">
        <f>'All vaccinated'!R3-Reintroduction!R3</f>
        <v>3.6942585439274991E-3</v>
      </c>
    </row>
    <row r="5" spans="1:18" ht="15" x14ac:dyDescent="0.25">
      <c r="A5" s="4" t="s">
        <v>10</v>
      </c>
      <c r="B5" s="13">
        <f>'All vaccinated'!B4-Reintroduction!B4</f>
        <v>7.5913722271118797E-2</v>
      </c>
      <c r="C5" s="13">
        <f>'All vaccinated'!C4-Reintroduction!C4</f>
        <v>-7.2843456938399831E-5</v>
      </c>
      <c r="D5" s="13">
        <f>'All vaccinated'!D4-Reintroduction!D4</f>
        <v>-7.3613388696213995E-3</v>
      </c>
      <c r="E5" s="13">
        <f>'All vaccinated'!E4-Reintroduction!E4</f>
        <v>-1.7458968664171002E-3</v>
      </c>
      <c r="F5" s="13">
        <f>'All vaccinated'!F4-Reintroduction!F4</f>
        <v>-2.8843795049898757E-4</v>
      </c>
      <c r="G5" s="13">
        <f>'All vaccinated'!G4-Reintroduction!G4</f>
        <v>-6.5884899528215968E-2</v>
      </c>
      <c r="H5" s="13">
        <f>'All vaccinated'!H4-Reintroduction!H4</f>
        <v>-6.0225913121830094E-4</v>
      </c>
      <c r="I5" s="13">
        <f>'All vaccinated'!I4-Reintroduction!I4</f>
        <v>-3.224894225894101E-3</v>
      </c>
      <c r="J5" s="15"/>
      <c r="K5" s="13">
        <f>'All vaccinated'!K4-Reintroduction!K4</f>
        <v>7.4262765786479001E-2</v>
      </c>
      <c r="L5" s="13">
        <f>'All vaccinated'!L4-Reintroduction!L4</f>
        <v>9.8777760229347596E-4</v>
      </c>
      <c r="M5" s="13">
        <f>'All vaccinated'!M4-Reintroduction!M4</f>
        <v>-6.9748845921715E-3</v>
      </c>
      <c r="N5" s="13">
        <f>'All vaccinated'!N4-Reintroduction!N4</f>
        <v>-8.6996350040120004E-4</v>
      </c>
      <c r="O5" s="13">
        <f>'All vaccinated'!O4-Reintroduction!O4</f>
        <v>7.2535596864597984E-4</v>
      </c>
      <c r="P5" s="13">
        <f>'All vaccinated'!P4-Reintroduction!P4</f>
        <v>-6.5590180985349966E-2</v>
      </c>
      <c r="Q5" s="13">
        <f>'All vaccinated'!Q4-Reintroduction!Q4</f>
        <v>-3.946599690159841E-5</v>
      </c>
      <c r="R5" s="13">
        <f>'All vaccinated'!R4-Reintroduction!R4</f>
        <v>-3.2950964683737998E-3</v>
      </c>
    </row>
    <row r="6" spans="1:18" ht="15" x14ac:dyDescent="0.25">
      <c r="A6" s="4" t="s">
        <v>11</v>
      </c>
      <c r="B6" s="13">
        <f>'All vaccinated'!B5-Reintroduction!B5</f>
        <v>4.718688412218501E-2</v>
      </c>
      <c r="C6" s="13">
        <f>'All vaccinated'!C5-Reintroduction!C5</f>
        <v>7.2492056284790066E-4</v>
      </c>
      <c r="D6" s="13">
        <f>'All vaccinated'!D5-Reintroduction!D5</f>
        <v>-2.624665777920001E-3</v>
      </c>
      <c r="E6" s="13">
        <f>'All vaccinated'!E5-Reintroduction!E5</f>
        <v>-5.0531253614289999E-4</v>
      </c>
      <c r="F6" s="13">
        <f>'All vaccinated'!F5-Reintroduction!F5</f>
        <v>2.7150568328299929E-3</v>
      </c>
      <c r="G6" s="13">
        <f>'All vaccinated'!G5-Reintroduction!G5</f>
        <v>-4.4061507647508047E-2</v>
      </c>
      <c r="H6" s="13">
        <f>'All vaccinated'!H5-Reintroduction!H5</f>
        <v>7.7945863555260037E-4</v>
      </c>
      <c r="I6" s="13">
        <f>'All vaccinated'!I5-Reintroduction!I5</f>
        <v>-1.7292396321666997E-3</v>
      </c>
      <c r="J6" s="15"/>
      <c r="K6" s="13">
        <f>'All vaccinated'!K5-Reintroduction!K5</f>
        <v>4.5715819495151994E-2</v>
      </c>
      <c r="L6" s="13">
        <f>'All vaccinated'!L5-Reintroduction!L5</f>
        <v>3.2768479566973998E-5</v>
      </c>
      <c r="M6" s="13">
        <f>'All vaccinated'!M5-Reintroduction!M5</f>
        <v>-3.0888347697311E-3</v>
      </c>
      <c r="N6" s="13">
        <f>'All vaccinated'!N5-Reintroduction!N5</f>
        <v>-6.7487884824689998E-4</v>
      </c>
      <c r="O6" s="13">
        <f>'All vaccinated'!O5-Reintroduction!O5</f>
        <v>2.9842708571399951E-3</v>
      </c>
      <c r="P6" s="13">
        <f>'All vaccinated'!P5-Reintroduction!P5</f>
        <v>-4.4801818682389083E-2</v>
      </c>
      <c r="Q6" s="13">
        <f>'All vaccinated'!Q5-Reintroduction!Q5</f>
        <v>7.0555275550839708E-4</v>
      </c>
      <c r="R6" s="13">
        <f>'All vaccinated'!R5-Reintroduction!R5</f>
        <v>-1.9360239084108E-3</v>
      </c>
    </row>
    <row r="7" spans="1:18" ht="15" x14ac:dyDescent="0.25">
      <c r="A7" s="4" t="s">
        <v>12</v>
      </c>
      <c r="B7" s="13">
        <f>'All vaccinated'!B6-Reintroduction!B6</f>
        <v>-5.9393922937676091E-3</v>
      </c>
      <c r="C7" s="13">
        <f>'All vaccinated'!C6-Reintroduction!C6</f>
        <v>1.4739484117892001E-3</v>
      </c>
      <c r="D7" s="13">
        <f>'All vaccinated'!D6-Reintroduction!D6</f>
        <v>-0.1411964489183149</v>
      </c>
      <c r="E7" s="13">
        <f>'All vaccinated'!E6-Reintroduction!E6</f>
        <v>1.5034007366380997E-3</v>
      </c>
      <c r="F7" s="13">
        <f>'All vaccinated'!F6-Reintroduction!F6</f>
        <v>7.5625033276906978E-2</v>
      </c>
      <c r="G7" s="13">
        <f>'All vaccinated'!G6-Reintroduction!G6</f>
        <v>7.912527228185906E-2</v>
      </c>
      <c r="H7" s="13">
        <f>'All vaccinated'!H6-Reintroduction!H6</f>
        <v>7.0924206360295991E-3</v>
      </c>
      <c r="I7" s="13">
        <f>'All vaccinated'!I6-Reintroduction!I6</f>
        <v>-1.4949474230279911E-4</v>
      </c>
      <c r="J7" s="15"/>
      <c r="K7" s="13">
        <f>'All vaccinated'!K6-Reintroduction!K6</f>
        <v>-5.5889683679336971E-3</v>
      </c>
      <c r="L7" s="13">
        <f>'All vaccinated'!L6-Reintroduction!L6</f>
        <v>4.8006971401629998E-4</v>
      </c>
      <c r="M7" s="13">
        <f>'All vaccinated'!M6-Reintroduction!M6</f>
        <v>-0.14929562969789339</v>
      </c>
      <c r="N7" s="13">
        <f>'All vaccinated'!N6-Reintroduction!N6</f>
        <v>-1.2354933620349999E-3</v>
      </c>
      <c r="O7" s="13">
        <f>'All vaccinated'!O6-Reintroduction!O6</f>
        <v>7.7350048181915015E-2</v>
      </c>
      <c r="P7" s="13">
        <f>'All vaccinated'!P6-Reintroduction!P6</f>
        <v>7.8958114071272956E-2</v>
      </c>
      <c r="Q7" s="13">
        <f>'All vaccinated'!Q6-Reintroduction!Q6</f>
        <v>3.6904075317194009E-3</v>
      </c>
      <c r="R7" s="13">
        <f>'All vaccinated'!R6-Reintroduction!R6</f>
        <v>-3.0456201347306994E-3</v>
      </c>
    </row>
    <row r="8" spans="1:18" ht="15" x14ac:dyDescent="0.25">
      <c r="A8" s="4" t="s">
        <v>13</v>
      </c>
      <c r="B8" s="13">
        <f>'All vaccinated'!B7-Reintroduction!B7</f>
        <v>2.2822189200059989E-2</v>
      </c>
      <c r="C8" s="13">
        <f>'All vaccinated'!C7-Reintroduction!C7</f>
        <v>0</v>
      </c>
      <c r="D8" s="13">
        <f>'All vaccinated'!D7-Reintroduction!D7</f>
        <v>0</v>
      </c>
      <c r="E8" s="13">
        <f>'All vaccinated'!E7-Reintroduction!E7</f>
        <v>0</v>
      </c>
      <c r="F8" s="13">
        <f>'All vaccinated'!F7-Reintroduction!F7</f>
        <v>6.6152938310799986E-4</v>
      </c>
      <c r="G8" s="13">
        <f>'All vaccinated'!G7-Reintroduction!G7</f>
        <v>-2.2097088763527006E-2</v>
      </c>
      <c r="H8" s="13">
        <f>'All vaccinated'!H7-Reintroduction!H7</f>
        <v>1.2076707164301037E-3</v>
      </c>
      <c r="I8" s="13">
        <f>'All vaccinated'!I7-Reintroduction!I7</f>
        <v>0</v>
      </c>
      <c r="J8" s="15"/>
      <c r="K8" s="13">
        <f>'All vaccinated'!K7-Reintroduction!K7</f>
        <v>2.2053048303007999E-2</v>
      </c>
      <c r="L8" s="13">
        <f>'All vaccinated'!L7-Reintroduction!L7</f>
        <v>2.6089063058010002E-4</v>
      </c>
      <c r="M8" s="13">
        <f>'All vaccinated'!M7-Reintroduction!M7</f>
        <v>-5.5996582841682802E-4</v>
      </c>
      <c r="N8" s="13">
        <f>'All vaccinated'!N7-Reintroduction!N7</f>
        <v>-2.3762611810190001E-4</v>
      </c>
      <c r="O8" s="13">
        <f>'All vaccinated'!O7-Reintroduction!O7</f>
        <v>3.0445001815729983E-4</v>
      </c>
      <c r="P8" s="13">
        <f>'All vaccinated'!P7-Reintroduction!P7</f>
        <v>-2.2826960198477964E-2</v>
      </c>
      <c r="Q8" s="13">
        <f>'All vaccinated'!Q7-Reintroduction!Q7</f>
        <v>9.4771484069539752E-4</v>
      </c>
      <c r="R8" s="13">
        <f>'All vaccinated'!R7-Reintroduction!R7</f>
        <v>-7.4680791285170009E-4</v>
      </c>
    </row>
    <row r="9" spans="1:18" ht="15" x14ac:dyDescent="0.25">
      <c r="A9" s="4" t="s">
        <v>14</v>
      </c>
      <c r="B9" s="13">
        <f>'All vaccinated'!B8-Reintroduction!B8</f>
        <v>3.4664759169773018E-2</v>
      </c>
      <c r="C9" s="13">
        <f>'All vaccinated'!C8-Reintroduction!C8</f>
        <v>-2.1139781332400005E-4</v>
      </c>
      <c r="D9" s="13">
        <f>'All vaccinated'!D8-Reintroduction!D8</f>
        <v>-2.3913557136304997E-3</v>
      </c>
      <c r="E9" s="13">
        <f>'All vaccinated'!E8-Reintroduction!E8</f>
        <v>-2.0540917657023003E-3</v>
      </c>
      <c r="F9" s="13">
        <f>'All vaccinated'!F8-Reintroduction!F8</f>
        <v>2.2187825438580062E-4</v>
      </c>
      <c r="G9" s="13">
        <f>'All vaccinated'!G8-Reintroduction!G8</f>
        <v>-3.0067928425756896E-2</v>
      </c>
      <c r="H9" s="13">
        <f>'All vaccinated'!H8-Reintroduction!H8</f>
        <v>2.5666704444525963E-3</v>
      </c>
      <c r="I9" s="13">
        <f>'All vaccinated'!I8-Reintroduction!I8</f>
        <v>-5.5147271975669997E-3</v>
      </c>
      <c r="J9" s="15"/>
      <c r="K9" s="13">
        <f>'All vaccinated'!K8-Reintroduction!K8</f>
        <v>3.5200710151860992E-2</v>
      </c>
      <c r="L9" s="13">
        <f>'All vaccinated'!L8-Reintroduction!L8</f>
        <v>1.7408998571628119E-4</v>
      </c>
      <c r="M9" s="13">
        <f>'All vaccinated'!M8-Reintroduction!M8</f>
        <v>-1.5593338934376069E-3</v>
      </c>
      <c r="N9" s="13">
        <f>'All vaccinated'!N8-Reintroduction!N8</f>
        <v>-1.8881806255599998E-3</v>
      </c>
      <c r="O9" s="13">
        <f>'All vaccinated'!O8-Reintroduction!O8</f>
        <v>6.5338730149379961E-4</v>
      </c>
      <c r="P9" s="13">
        <f>'All vaccinated'!P8-Reintroduction!P8</f>
        <v>-3.0358947326581953E-2</v>
      </c>
      <c r="Q9" s="13">
        <f>'All vaccinated'!Q8-Reintroduction!Q8</f>
        <v>2.9052550710950004E-3</v>
      </c>
      <c r="R9" s="13">
        <f>'All vaccinated'!R8-Reintroduction!R8</f>
        <v>-5.3496780057095007E-3</v>
      </c>
    </row>
    <row r="10" spans="1:18" ht="15" x14ac:dyDescent="0.25">
      <c r="A10" s="4" t="s">
        <v>15</v>
      </c>
      <c r="B10" s="13">
        <f>'All vaccinated'!B9-Reintroduction!B9</f>
        <v>7.1897755829496493E-2</v>
      </c>
      <c r="C10" s="13">
        <f>'All vaccinated'!C9-Reintroduction!C9</f>
        <v>0</v>
      </c>
      <c r="D10" s="13">
        <f>'All vaccinated'!D9-Reintroduction!D9</f>
        <v>-2.7281982880701999E-3</v>
      </c>
      <c r="E10" s="13">
        <f>'All vaccinated'!E9-Reintroduction!E9</f>
        <v>0</v>
      </c>
      <c r="F10" s="13">
        <f>'All vaccinated'!F9-Reintroduction!F9</f>
        <v>8.2084917584029915E-3</v>
      </c>
      <c r="G10" s="13">
        <f>'All vaccinated'!G9-Reintroduction!G9</f>
        <v>-6.266393093796907E-2</v>
      </c>
      <c r="H10" s="13">
        <f>'All vaccinated'!H9-Reintroduction!H9</f>
        <v>2.2826598075026995E-3</v>
      </c>
      <c r="I10" s="13">
        <f>'All vaccinated'!I9-Reintroduction!I9</f>
        <v>-1.8799838749718998E-3</v>
      </c>
      <c r="J10" s="15"/>
      <c r="K10" s="13">
        <f>'All vaccinated'!K9-Reintroduction!K9</f>
        <v>6.7169192380822001E-2</v>
      </c>
      <c r="L10" s="13">
        <f>'All vaccinated'!L9-Reintroduction!L9</f>
        <v>6.458323312777183E-4</v>
      </c>
      <c r="M10" s="13">
        <f>'All vaccinated'!M9-Reintroduction!M9</f>
        <v>-6.8726599946627998E-3</v>
      </c>
      <c r="N10" s="13">
        <f>'All vaccinated'!N9-Reintroduction!N9</f>
        <v>-1.4218796042947E-3</v>
      </c>
      <c r="O10" s="13">
        <f>'All vaccinated'!O9-Reintroduction!O9</f>
        <v>6.2416467135709974E-3</v>
      </c>
      <c r="P10" s="13">
        <f>'All vaccinated'!P9-Reintroduction!P9</f>
        <v>-6.5142720435896084E-2</v>
      </c>
      <c r="Q10" s="13">
        <f>'All vaccinated'!Q9-Reintroduction!Q9</f>
        <v>5.2163795567930146E-4</v>
      </c>
      <c r="R10" s="13">
        <f>'All vaccinated'!R9-Reintroduction!R9</f>
        <v>-4.1416422047626999E-3</v>
      </c>
    </row>
    <row r="11" spans="1:18" ht="15" x14ac:dyDescent="0.25">
      <c r="A11" s="4" t="s">
        <v>16</v>
      </c>
      <c r="B11" s="13">
        <f>'All vaccinated'!B10-Reintroduction!B10</f>
        <v>3.5933075791962976E-2</v>
      </c>
      <c r="C11" s="13">
        <f>'All vaccinated'!C10-Reintroduction!C10</f>
        <v>1.1822979025035E-3</v>
      </c>
      <c r="D11" s="13">
        <f>'All vaccinated'!D10-Reintroduction!D10</f>
        <v>-9.1205864346359988E-4</v>
      </c>
      <c r="E11" s="13">
        <f>'All vaccinated'!E10-Reintroduction!E10</f>
        <v>-5.4907833496220006E-4</v>
      </c>
      <c r="F11" s="13">
        <f>'All vaccinated'!F10-Reintroduction!F10</f>
        <v>1.1110392669806003E-3</v>
      </c>
      <c r="G11" s="13">
        <f>'All vaccinated'!G10-Reintroduction!G10</f>
        <v>-3.324168548911699E-2</v>
      </c>
      <c r="H11" s="13">
        <f>'All vaccinated'!H10-Reintroduction!H10</f>
        <v>2.1417715170806012E-3</v>
      </c>
      <c r="I11" s="13">
        <f>'All vaccinated'!I10-Reintroduction!I10</f>
        <v>-2.0154870784222E-3</v>
      </c>
      <c r="J11" s="15"/>
      <c r="K11" s="13">
        <f>'All vaccinated'!K10-Reintroduction!K10</f>
        <v>3.5516239074209005E-2</v>
      </c>
      <c r="L11" s="13">
        <f>'All vaccinated'!L10-Reintroduction!L10</f>
        <v>4.6509862193060001E-4</v>
      </c>
      <c r="M11" s="13">
        <f>'All vaccinated'!M10-Reintroduction!M10</f>
        <v>-1.2322974424713129E-3</v>
      </c>
      <c r="N11" s="13">
        <f>'All vaccinated'!N10-Reintroduction!N10</f>
        <v>-8.6488806976930022E-4</v>
      </c>
      <c r="O11" s="13">
        <f>'All vaccinated'!O10-Reintroduction!O10</f>
        <v>7.9362913587700118E-4</v>
      </c>
      <c r="P11" s="13">
        <f>'All vaccinated'!P10-Reintroduction!P10</f>
        <v>-3.4741043200733013E-2</v>
      </c>
      <c r="Q11" s="13">
        <f>'All vaccinated'!Q10-Reintroduction!Q10</f>
        <v>1.7920302104353983E-3</v>
      </c>
      <c r="R11" s="13">
        <f>'All vaccinated'!R10-Reintroduction!R10</f>
        <v>-2.7118619092086002E-3</v>
      </c>
    </row>
    <row r="12" spans="1:18" ht="15" x14ac:dyDescent="0.25">
      <c r="A12" s="4" t="s">
        <v>17</v>
      </c>
      <c r="B12" s="13">
        <f>'All vaccinated'!B11-Reintroduction!B11</f>
        <v>2.4011156345493001E-2</v>
      </c>
      <c r="C12" s="13">
        <f>'All vaccinated'!C11-Reintroduction!C11</f>
        <v>0</v>
      </c>
      <c r="D12" s="13">
        <f>'All vaccinated'!D11-Reintroduction!D11</f>
        <v>0</v>
      </c>
      <c r="E12" s="13">
        <f>'All vaccinated'!E11-Reintroduction!E11</f>
        <v>0</v>
      </c>
      <c r="F12" s="13">
        <f>'All vaccinated'!F11-Reintroduction!F11</f>
        <v>4.026309756771998E-4</v>
      </c>
      <c r="G12" s="13">
        <f>'All vaccinated'!G11-Reintroduction!G11</f>
        <v>-2.3406444636659973E-2</v>
      </c>
      <c r="H12" s="13">
        <f>'All vaccinated'!H11-Reintroduction!H11</f>
        <v>1.409881001490601E-3</v>
      </c>
      <c r="I12" s="13">
        <f>'All vaccinated'!I11-Reintroduction!I11</f>
        <v>-1.1148420657967001E-3</v>
      </c>
      <c r="J12" s="15"/>
      <c r="K12" s="13">
        <f>'All vaccinated'!K11-Reintroduction!K11</f>
        <v>2.3821442149207006E-2</v>
      </c>
      <c r="L12" s="13">
        <f>'All vaccinated'!L11-Reintroduction!L11</f>
        <v>6.2714082519150702E-5</v>
      </c>
      <c r="M12" s="13">
        <f>'All vaccinated'!M11-Reintroduction!M11</f>
        <v>-6.673275072347568E-4</v>
      </c>
      <c r="N12" s="13">
        <f>'All vaccinated'!N11-Reintroduction!N11</f>
        <v>-4.5804586189129989E-4</v>
      </c>
      <c r="O12" s="13">
        <f>'All vaccinated'!O11-Reintroduction!O11</f>
        <v>3.6271553649989963E-4</v>
      </c>
      <c r="P12" s="13">
        <f>'All vaccinated'!P11-Reintroduction!P11</f>
        <v>-2.3793285708905043E-2</v>
      </c>
      <c r="Q12" s="13">
        <f>'All vaccinated'!Q11-Reintroduction!Q11</f>
        <v>1.4452244166100053E-3</v>
      </c>
      <c r="R12" s="13">
        <f>'All vaccinated'!R11-Reintroduction!R11</f>
        <v>-1.21441182405E-3</v>
      </c>
    </row>
    <row r="13" spans="1:18" ht="15" x14ac:dyDescent="0.25">
      <c r="A13" s="4" t="s">
        <v>18</v>
      </c>
      <c r="B13" s="13">
        <f>'All vaccinated'!B12-Reintroduction!B12</f>
        <v>2.2966343481278989E-2</v>
      </c>
      <c r="C13" s="13">
        <f>'All vaccinated'!C12-Reintroduction!C12</f>
        <v>6.1041322744750069E-4</v>
      </c>
      <c r="D13" s="13">
        <f>'All vaccinated'!D12-Reintroduction!D12</f>
        <v>-2.8966186185099951E-4</v>
      </c>
      <c r="E13" s="13">
        <f>'All vaccinated'!E12-Reintroduction!E12</f>
        <v>-3.0536787194739966E-4</v>
      </c>
      <c r="F13" s="13">
        <f>'All vaccinated'!F12-Reintroduction!F12</f>
        <v>1.0391086304909966E-4</v>
      </c>
      <c r="G13" s="13">
        <f>'All vaccinated'!G12-Reintroduction!G12</f>
        <v>-2.3326935110026037E-2</v>
      </c>
      <c r="H13" s="13">
        <f>'All vaccinated'!H12-Reintroduction!H12</f>
        <v>8.2608837477959884E-4</v>
      </c>
      <c r="I13" s="13">
        <f>'All vaccinated'!I12-Reintroduction!I12</f>
        <v>-1.0243536349500999E-3</v>
      </c>
      <c r="J13" s="15"/>
      <c r="K13" s="13">
        <f>'All vaccinated'!K12-Reintroduction!K12</f>
        <v>2.274082674004399E-2</v>
      </c>
      <c r="L13" s="13">
        <f>'All vaccinated'!L12-Reintroduction!L12</f>
        <v>5.7120150732259997E-4</v>
      </c>
      <c r="M13" s="13">
        <f>'All vaccinated'!M12-Reintroduction!M12</f>
        <v>-4.6984467003004953E-4</v>
      </c>
      <c r="N13" s="13">
        <f>'All vaccinated'!N12-Reintroduction!N12</f>
        <v>-3.1361560879740002E-4</v>
      </c>
      <c r="O13" s="13">
        <f>'All vaccinated'!O12-Reintroduction!O12</f>
        <v>9.9078685339799941E-5</v>
      </c>
      <c r="P13" s="13">
        <f>'All vaccinated'!P12-Reintroduction!P12</f>
        <v>-2.3183314549233058E-2</v>
      </c>
      <c r="Q13" s="13">
        <f>'All vaccinated'!Q12-Reintroduction!Q12</f>
        <v>1.1372406124722997E-3</v>
      </c>
      <c r="R13" s="13">
        <f>'All vaccinated'!R12-Reintroduction!R12</f>
        <v>-9.0383969552330001E-4</v>
      </c>
    </row>
    <row r="14" spans="1:18" ht="15" x14ac:dyDescent="0.25">
      <c r="A14" s="4" t="s">
        <v>19</v>
      </c>
      <c r="B14" s="13">
        <f>'All vaccinated'!B13-Reintroduction!B13</f>
        <v>8.5326533744752991E-2</v>
      </c>
      <c r="C14" s="13">
        <f>'All vaccinated'!C13-Reintroduction!C13</f>
        <v>7.5069740390600048E-5</v>
      </c>
      <c r="D14" s="13">
        <f>'All vaccinated'!D13-Reintroduction!D13</f>
        <v>-1.4858208240167998E-2</v>
      </c>
      <c r="E14" s="13">
        <f>'All vaccinated'!E13-Reintroduction!E13</f>
        <v>-2.0388671199998995E-3</v>
      </c>
      <c r="F14" s="13">
        <f>'All vaccinated'!F13-Reintroduction!F13</f>
        <v>6.9076525640610065E-3</v>
      </c>
      <c r="G14" s="13">
        <f>'All vaccinated'!G13-Reintroduction!G13</f>
        <v>-7.3974258403582016E-2</v>
      </c>
      <c r="H14" s="13">
        <f>'All vaccinated'!H13-Reintroduction!H13</f>
        <v>-7.0331526618198567E-5</v>
      </c>
      <c r="I14" s="13">
        <f>'All vaccinated'!I13-Reintroduction!I13</f>
        <v>-5.1645031908633997E-3</v>
      </c>
      <c r="J14" s="15"/>
      <c r="K14" s="13">
        <f>'All vaccinated'!K13-Reintroduction!K13</f>
        <v>8.4695354053314603E-2</v>
      </c>
      <c r="L14" s="13">
        <f>'All vaccinated'!L13-Reintroduction!L13</f>
        <v>6.3729218747962202E-4</v>
      </c>
      <c r="M14" s="13">
        <f>'All vaccinated'!M13-Reintroduction!M13</f>
        <v>-1.53507853640112E-2</v>
      </c>
      <c r="N14" s="13">
        <f>'All vaccinated'!N13-Reintroduction!N13</f>
        <v>-2.0240768666001004E-3</v>
      </c>
      <c r="O14" s="13">
        <f>'All vaccinated'!O13-Reintroduction!O13</f>
        <v>1.0660090772037001E-2</v>
      </c>
      <c r="P14" s="13">
        <f>'All vaccinated'!P13-Reintroduction!P13</f>
        <v>-7.4428905766429021E-2</v>
      </c>
      <c r="Q14" s="13">
        <f>'All vaccinated'!Q13-Reintroduction!Q13</f>
        <v>2.3795446382359961E-4</v>
      </c>
      <c r="R14" s="13">
        <f>'All vaccinated'!R13-Reintroduction!R13</f>
        <v>-5.2421139068096999E-3</v>
      </c>
    </row>
    <row r="15" spans="1:18" ht="15" x14ac:dyDescent="0.25">
      <c r="A15" s="4" t="s">
        <v>20</v>
      </c>
      <c r="B15" s="13">
        <f>'All vaccinated'!B14-Reintroduction!B14</f>
        <v>3.4955243531565011E-2</v>
      </c>
      <c r="C15" s="13">
        <f>'All vaccinated'!C14-Reintroduction!C14</f>
        <v>0</v>
      </c>
      <c r="D15" s="13">
        <f>'All vaccinated'!D14-Reintroduction!D14</f>
        <v>0</v>
      </c>
      <c r="E15" s="13">
        <f>'All vaccinated'!E14-Reintroduction!E14</f>
        <v>0</v>
      </c>
      <c r="F15" s="13">
        <f>'All vaccinated'!F14-Reintroduction!F14</f>
        <v>-4.6213476155790301E-4</v>
      </c>
      <c r="G15" s="13">
        <f>'All vaccinated'!G14-Reintroduction!G14</f>
        <v>-3.2042861486049956E-2</v>
      </c>
      <c r="H15" s="13">
        <f>'All vaccinated'!H14-Reintroduction!H14</f>
        <v>-2.148538779552997E-4</v>
      </c>
      <c r="I15" s="13">
        <f>'All vaccinated'!I14-Reintroduction!I14</f>
        <v>0</v>
      </c>
      <c r="J15" s="15"/>
      <c r="K15" s="13">
        <f>'All vaccinated'!K14-Reintroduction!K14</f>
        <v>3.4412337545622007E-2</v>
      </c>
      <c r="L15" s="13">
        <f>'All vaccinated'!L14-Reintroduction!L14</f>
        <v>6.8036556091288704E-4</v>
      </c>
      <c r="M15" s="13">
        <f>'All vaccinated'!M14-Reintroduction!M14</f>
        <v>-1.7472572798562E-3</v>
      </c>
      <c r="N15" s="13">
        <f>'All vaccinated'!N14-Reintroduction!N14</f>
        <v>-1.730210139221E-4</v>
      </c>
      <c r="O15" s="13">
        <f>'All vaccinated'!O14-Reintroduction!O14</f>
        <v>-5.9215994536840344E-4</v>
      </c>
      <c r="P15" s="13">
        <f>'All vaccinated'!P14-Reintroduction!P14</f>
        <v>-3.2169819594422E-2</v>
      </c>
      <c r="Q15" s="13">
        <f>'All vaccinated'!Q14-Reintroduction!Q14</f>
        <v>-1.431404432011979E-4</v>
      </c>
      <c r="R15" s="13">
        <f>'All vaccinated'!R14-Reintroduction!R14</f>
        <v>-4.9918262530369991E-4</v>
      </c>
    </row>
    <row r="16" spans="1:18" ht="15" x14ac:dyDescent="0.25">
      <c r="A16" s="4" t="s">
        <v>21</v>
      </c>
      <c r="B16" s="13">
        <f>'All vaccinated'!B15-Reintroduction!B15</f>
        <v>5.5488238930859995E-2</v>
      </c>
      <c r="C16" s="13">
        <f>'All vaccinated'!C15-Reintroduction!C15</f>
        <v>4.0453479616519997E-4</v>
      </c>
      <c r="D16" s="13">
        <f>'All vaccinated'!D15-Reintroduction!D15</f>
        <v>-2.6341794858786996E-3</v>
      </c>
      <c r="E16" s="13">
        <f>'All vaccinated'!E15-Reintroduction!E15</f>
        <v>1.5289381449880009E-4</v>
      </c>
      <c r="F16" s="13">
        <f>'All vaccinated'!F15-Reintroduction!F15</f>
        <v>-4.6700239423449752E-3</v>
      </c>
      <c r="G16" s="13">
        <f>'All vaccinated'!G15-Reintroduction!G15</f>
        <v>-4.6080348816720962E-2</v>
      </c>
      <c r="H16" s="13">
        <f>'All vaccinated'!H15-Reintroduction!H15</f>
        <v>-9.1616899844979699E-4</v>
      </c>
      <c r="I16" s="13">
        <f>'All vaccinated'!I15-Reintroduction!I15</f>
        <v>-2.1042013605100012E-4</v>
      </c>
      <c r="J16" s="15"/>
      <c r="K16" s="13">
        <f>'All vaccinated'!K15-Reintroduction!K15</f>
        <v>5.4361926019269008E-2</v>
      </c>
      <c r="L16" s="13">
        <f>'All vaccinated'!L15-Reintroduction!L15</f>
        <v>2.888270050122491E-4</v>
      </c>
      <c r="M16" s="13">
        <f>'All vaccinated'!M15-Reintroduction!M15</f>
        <v>-2.4616348047815E-3</v>
      </c>
      <c r="N16" s="13">
        <f>'All vaccinated'!N15-Reintroduction!N15</f>
        <v>-8.7963844702628006E-5</v>
      </c>
      <c r="O16" s="13">
        <f>'All vaccinated'!O15-Reintroduction!O15</f>
        <v>-4.8890399449119937E-3</v>
      </c>
      <c r="P16" s="13">
        <f>'All vaccinated'!P15-Reintroduction!P15</f>
        <v>-4.7589271383010945E-2</v>
      </c>
      <c r="Q16" s="13">
        <f>'All vaccinated'!Q15-Reintroduction!Q15</f>
        <v>-1.2250533751143045E-3</v>
      </c>
      <c r="R16" s="13">
        <f>'All vaccinated'!R15-Reintroduction!R15</f>
        <v>-4.4711178432979993E-4</v>
      </c>
    </row>
    <row r="17" spans="1:18" ht="15" x14ac:dyDescent="0.25">
      <c r="A17" s="4" t="s">
        <v>22</v>
      </c>
      <c r="B17" s="13">
        <f>'All vaccinated'!B16-Reintroduction!B16</f>
        <v>2.6300966441528496E-2</v>
      </c>
      <c r="C17" s="13">
        <f>'All vaccinated'!C16-Reintroduction!C16</f>
        <v>4.465923856878E-4</v>
      </c>
      <c r="D17" s="13">
        <f>'All vaccinated'!D16-Reintroduction!D16</f>
        <v>-0.1234220775175998</v>
      </c>
      <c r="E17" s="13">
        <f>'All vaccinated'!E16-Reintroduction!E16</f>
        <v>-1.1528130802970996E-3</v>
      </c>
      <c r="F17" s="13">
        <f>'All vaccinated'!F16-Reintroduction!F16</f>
        <v>6.7068339208293998E-2</v>
      </c>
      <c r="G17" s="13">
        <f>'All vaccinated'!G16-Reintroduction!G16</f>
        <v>3.8997238522510025E-2</v>
      </c>
      <c r="H17" s="13">
        <f>'All vaccinated'!H16-Reintroduction!H16</f>
        <v>5.2952755058848994E-3</v>
      </c>
      <c r="I17" s="13">
        <f>'All vaccinated'!I16-Reintroduction!I16</f>
        <v>-4.3343230608791014E-3</v>
      </c>
      <c r="J17" s="15"/>
      <c r="K17" s="13">
        <f>'All vaccinated'!K16-Reintroduction!K16</f>
        <v>2.2707491627963795E-2</v>
      </c>
      <c r="L17" s="13">
        <f>'All vaccinated'!L16-Reintroduction!L16</f>
        <v>3.1471872436411873E-4</v>
      </c>
      <c r="M17" s="13">
        <f>'All vaccinated'!M16-Reintroduction!M16</f>
        <v>-0.12756698903100458</v>
      </c>
      <c r="N17" s="13">
        <f>'All vaccinated'!N16-Reintroduction!N16</f>
        <v>-2.1180557515574992E-3</v>
      </c>
      <c r="O17" s="13">
        <f>'All vaccinated'!O16-Reintroduction!O16</f>
        <v>6.6733200042929014E-2</v>
      </c>
      <c r="P17" s="13">
        <f>'All vaccinated'!P16-Reintroduction!P16</f>
        <v>4.4277713753376968E-2</v>
      </c>
      <c r="Q17" s="13">
        <f>'All vaccinated'!Q16-Reintroduction!Q16</f>
        <v>3.180876753782801E-3</v>
      </c>
      <c r="R17" s="13">
        <f>'All vaccinated'!R16-Reintroduction!R16</f>
        <v>-7.7799429706777029E-3</v>
      </c>
    </row>
    <row r="18" spans="1:18" ht="15" x14ac:dyDescent="0.25">
      <c r="A18" s="4" t="s">
        <v>23</v>
      </c>
      <c r="B18" s="13">
        <f>'All vaccinated'!B17-Reintroduction!B17</f>
        <v>7.8113043570436802E-2</v>
      </c>
      <c r="C18" s="13">
        <f>'All vaccinated'!C17-Reintroduction!C17</f>
        <v>1.6143690832493998E-3</v>
      </c>
      <c r="D18" s="13">
        <f>'All vaccinated'!D17-Reintroduction!D17</f>
        <v>-1.5163094785319501E-2</v>
      </c>
      <c r="E18" s="13">
        <f>'All vaccinated'!E17-Reintroduction!E17</f>
        <v>1.02119961538E-3</v>
      </c>
      <c r="F18" s="13">
        <f>'All vaccinated'!F17-Reintroduction!F17</f>
        <v>-2.0665161167586987E-2</v>
      </c>
      <c r="G18" s="13">
        <f>'All vaccinated'!G17-Reintroduction!G17</f>
        <v>-3.482025493718699E-2</v>
      </c>
      <c r="H18" s="13">
        <f>'All vaccinated'!H17-Reintroduction!H17</f>
        <v>4.9736706729519922E-4</v>
      </c>
      <c r="I18" s="13">
        <f>'All vaccinated'!I17-Reintroduction!I17</f>
        <v>8.0433626268159989E-4</v>
      </c>
      <c r="J18" s="15"/>
      <c r="K18" s="13">
        <f>'All vaccinated'!K17-Reintroduction!K17</f>
        <v>7.4948315154314604E-2</v>
      </c>
      <c r="L18" s="13">
        <f>'All vaccinated'!L17-Reintroduction!L17</f>
        <v>2.3022058918178596E-4</v>
      </c>
      <c r="M18" s="13">
        <f>'All vaccinated'!M17-Reintroduction!M17</f>
        <v>-1.5744536671426602E-2</v>
      </c>
      <c r="N18" s="13">
        <f>'All vaccinated'!N17-Reintroduction!N17</f>
        <v>-1.8230651475140001E-4</v>
      </c>
      <c r="O18" s="13">
        <f>'All vaccinated'!O17-Reintroduction!O17</f>
        <v>-2.2238234778555022E-2</v>
      </c>
      <c r="P18" s="13">
        <f>'All vaccinated'!P17-Reintroduction!P17</f>
        <v>-3.9490289724429029E-2</v>
      </c>
      <c r="Q18" s="13">
        <f>'All vaccinated'!Q17-Reintroduction!Q17</f>
        <v>-8.7307379368639984E-4</v>
      </c>
      <c r="R18" s="13">
        <f>'All vaccinated'!R17-Reintroduction!R17</f>
        <v>-5.1073600887489986E-4</v>
      </c>
    </row>
    <row r="19" spans="1:18" ht="15" x14ac:dyDescent="0.25">
      <c r="A19" s="4" t="s">
        <v>24</v>
      </c>
      <c r="B19" s="13">
        <f>'All vaccinated'!B18-Reintroduction!B18</f>
        <v>3.3462697967041988E-2</v>
      </c>
      <c r="C19" s="13">
        <f>'All vaccinated'!C18-Reintroduction!C18</f>
        <v>0</v>
      </c>
      <c r="D19" s="13">
        <f>'All vaccinated'!D18-Reintroduction!D18</f>
        <v>-1.2187593729668001E-3</v>
      </c>
      <c r="E19" s="13">
        <f>'All vaccinated'!E18-Reintroduction!E18</f>
        <v>-1.0956186732156E-3</v>
      </c>
      <c r="F19" s="13">
        <f>'All vaccinated'!F18-Reintroduction!F18</f>
        <v>2.5077540584809987E-4</v>
      </c>
      <c r="G19" s="13">
        <f>'All vaccinated'!G18-Reintroduction!G18</f>
        <v>-3.2069162278064001E-2</v>
      </c>
      <c r="H19" s="13">
        <f>'All vaccinated'!H18-Reintroduction!H18</f>
        <v>1.0748582417561964E-3</v>
      </c>
      <c r="I19" s="13">
        <f>'All vaccinated'!I18-Reintroduction!I18</f>
        <v>-2.2309748690012995E-3</v>
      </c>
      <c r="J19" s="15"/>
      <c r="K19" s="13">
        <f>'All vaccinated'!K18-Reintroduction!K18</f>
        <v>3.281030704402399E-2</v>
      </c>
      <c r="L19" s="13">
        <f>'All vaccinated'!L18-Reintroduction!L18</f>
        <v>5.4559479690997447E-4</v>
      </c>
      <c r="M19" s="13">
        <f>'All vaccinated'!M18-Reintroduction!M18</f>
        <v>-8.5012128696150004E-4</v>
      </c>
      <c r="N19" s="13">
        <f>'All vaccinated'!N18-Reintroduction!N18</f>
        <v>-6.2601817973769987E-4</v>
      </c>
      <c r="O19" s="13">
        <f>'All vaccinated'!O18-Reintroduction!O18</f>
        <v>6.4869798726010022E-4</v>
      </c>
      <c r="P19" s="13">
        <f>'All vaccinated'!P18-Reintroduction!P18</f>
        <v>-3.2156823774758925E-2</v>
      </c>
      <c r="Q19" s="13">
        <f>'All vaccinated'!Q18-Reintroduction!Q18</f>
        <v>1.3914400115200981E-3</v>
      </c>
      <c r="R19" s="13">
        <f>'All vaccinated'!R18-Reintroduction!R18</f>
        <v>-1.8988890672622005E-3</v>
      </c>
    </row>
    <row r="20" spans="1:18" ht="15" x14ac:dyDescent="0.25">
      <c r="A20" s="4" t="s">
        <v>25</v>
      </c>
      <c r="B20" s="13">
        <f>'All vaccinated'!B19-Reintroduction!B19</f>
        <v>4.7272622230079102E-2</v>
      </c>
      <c r="C20" s="13">
        <f>'All vaccinated'!C19-Reintroduction!C19</f>
        <v>0</v>
      </c>
      <c r="D20" s="13">
        <f>'All vaccinated'!D19-Reintroduction!D19</f>
        <v>-1.2988591732611601E-2</v>
      </c>
      <c r="E20" s="13">
        <f>'All vaccinated'!E19-Reintroduction!E19</f>
        <v>-2.8990944431030001E-4</v>
      </c>
      <c r="F20" s="13">
        <f>'All vaccinated'!F19-Reintroduction!F19</f>
        <v>3.9680851738410072E-3</v>
      </c>
      <c r="G20" s="13">
        <f>'All vaccinated'!G19-Reintroduction!G19</f>
        <v>-3.8266843225859992E-2</v>
      </c>
      <c r="H20" s="13">
        <f>'All vaccinated'!H19-Reintroduction!H19</f>
        <v>4.6940193698430041E-4</v>
      </c>
      <c r="I20" s="13">
        <f>'All vaccinated'!I19-Reintroduction!I19</f>
        <v>-1.2476876445529001E-3</v>
      </c>
      <c r="J20" s="15"/>
      <c r="K20" s="13">
        <f>'All vaccinated'!K19-Reintroduction!K19</f>
        <v>4.6779216845954805E-2</v>
      </c>
      <c r="L20" s="13">
        <f>'All vaccinated'!L19-Reintroduction!L19</f>
        <v>5.7013677019229396E-6</v>
      </c>
      <c r="M20" s="13">
        <f>'All vaccinated'!M19-Reintroduction!M19</f>
        <v>-1.30103796996132E-2</v>
      </c>
      <c r="N20" s="13">
        <f>'All vaccinated'!N19-Reintroduction!N19</f>
        <v>-6.7042172567969996E-4</v>
      </c>
      <c r="O20" s="13">
        <f>'All vaccinated'!O19-Reintroduction!O19</f>
        <v>5.292378769886974E-3</v>
      </c>
      <c r="P20" s="13">
        <f>'All vaccinated'!P19-Reintroduction!P19</f>
        <v>-3.7481127174539997E-2</v>
      </c>
      <c r="Q20" s="13">
        <f>'All vaccinated'!Q19-Reintroduction!Q19</f>
        <v>1.8117967190000098E-4</v>
      </c>
      <c r="R20" s="13">
        <f>'All vaccinated'!R19-Reintroduction!R19</f>
        <v>-1.5750247872795002E-3</v>
      </c>
    </row>
    <row r="21" spans="1:18" ht="15" x14ac:dyDescent="0.25">
      <c r="A21" s="4" t="s">
        <v>26</v>
      </c>
      <c r="B21" s="13">
        <f>'All vaccinated'!B20-Reintroduction!B20</f>
        <v>2.7320554391203983E-2</v>
      </c>
      <c r="C21" s="13">
        <f>'All vaccinated'!C20-Reintroduction!C20</f>
        <v>2.6601598723600007E-4</v>
      </c>
      <c r="D21" s="13">
        <f>'All vaccinated'!D20-Reintroduction!D20</f>
        <v>-9.5059626006439998E-4</v>
      </c>
      <c r="E21" s="13">
        <f>'All vaccinated'!E20-Reintroduction!E20</f>
        <v>-5.6871980175180023E-4</v>
      </c>
      <c r="F21" s="13">
        <f>'All vaccinated'!F20-Reintroduction!F20</f>
        <v>7.6355136366920012E-4</v>
      </c>
      <c r="G21" s="13">
        <f>'All vaccinated'!G20-Reintroduction!G20</f>
        <v>-2.6461734648725033E-2</v>
      </c>
      <c r="H21" s="13">
        <f>'All vaccinated'!H20-Reintroduction!H20</f>
        <v>1.1670539641131031E-3</v>
      </c>
      <c r="I21" s="13">
        <f>'All vaccinated'!I20-Reintroduction!I20</f>
        <v>-1.3160652075182E-3</v>
      </c>
      <c r="J21" s="15"/>
      <c r="K21" s="13">
        <f>'All vaccinated'!K20-Reintroduction!K20</f>
        <v>2.6568603612516006E-2</v>
      </c>
      <c r="L21" s="13">
        <f>'All vaccinated'!L20-Reintroduction!L20</f>
        <v>1.411208453654E-4</v>
      </c>
      <c r="M21" s="13">
        <f>'All vaccinated'!M20-Reintroduction!M20</f>
        <v>-8.2689283194060004E-4</v>
      </c>
      <c r="N21" s="13">
        <f>'All vaccinated'!N20-Reintroduction!N20</f>
        <v>-4.3936975487900002E-4</v>
      </c>
      <c r="O21" s="13">
        <f>'All vaccinated'!O20-Reintroduction!O20</f>
        <v>8.5109505015409925E-4</v>
      </c>
      <c r="P21" s="13">
        <f>'All vaccinated'!P20-Reintroduction!P20</f>
        <v>-2.6798870944681918E-2</v>
      </c>
      <c r="Q21" s="13">
        <f>'All vaccinated'!Q20-Reintroduction!Q20</f>
        <v>1.3011416110567942E-3</v>
      </c>
      <c r="R21" s="13">
        <f>'All vaccinated'!R20-Reintroduction!R20</f>
        <v>-1.1528276182652E-3</v>
      </c>
    </row>
    <row r="22" spans="1:18" ht="15" x14ac:dyDescent="0.25">
      <c r="A22" s="4" t="s">
        <v>27</v>
      </c>
      <c r="B22" s="13">
        <f>'All vaccinated'!B21-Reintroduction!B21</f>
        <v>-0.21935298408530368</v>
      </c>
      <c r="C22" s="13">
        <f>'All vaccinated'!C21-Reintroduction!C21</f>
        <v>-9.9560718450260018E-4</v>
      </c>
      <c r="D22" s="13">
        <f>'All vaccinated'!D21-Reintroduction!D21</f>
        <v>-0.16417558889267911</v>
      </c>
      <c r="E22" s="13">
        <f>'All vaccinated'!E21-Reintroduction!E21</f>
        <v>7.5331632079100527E-5</v>
      </c>
      <c r="F22" s="13">
        <f>'All vaccinated'!F21-Reintroduction!F21</f>
        <v>0.19736487395820801</v>
      </c>
      <c r="G22" s="13">
        <f>'All vaccinated'!G21-Reintroduction!G21</f>
        <v>0.14949203822703599</v>
      </c>
      <c r="H22" s="13">
        <f>'All vaccinated'!H21-Reintroduction!H21</f>
        <v>3.3377128976093996E-3</v>
      </c>
      <c r="I22" s="13">
        <f>'All vaccinated'!I21-Reintroduction!I21</f>
        <v>3.3001574916429952E-4</v>
      </c>
      <c r="J22" s="15"/>
      <c r="K22" s="13">
        <f>'All vaccinated'!K21-Reintroduction!K21</f>
        <v>-0.20880916039173658</v>
      </c>
      <c r="L22" s="13">
        <f>'All vaccinated'!L21-Reintroduction!L21</f>
        <v>3.7255912601813097E-5</v>
      </c>
      <c r="M22" s="13">
        <f>'All vaccinated'!M21-Reintroduction!M21</f>
        <v>-0.16264239220078691</v>
      </c>
      <c r="N22" s="13">
        <f>'All vaccinated'!N21-Reintroduction!N21</f>
        <v>7.4191507660370005E-4</v>
      </c>
      <c r="O22" s="13">
        <f>'All vaccinated'!O21-Reintroduction!O21</f>
        <v>0.22170238678014401</v>
      </c>
      <c r="P22" s="13">
        <f>'All vaccinated'!P21-Reintroduction!P21</f>
        <v>0.160556117603041</v>
      </c>
      <c r="Q22" s="13">
        <f>'All vaccinated'!Q21-Reintroduction!Q21</f>
        <v>5.3724081933608997E-3</v>
      </c>
      <c r="R22" s="13">
        <f>'All vaccinated'!R21-Reintroduction!R21</f>
        <v>2.070900049243006E-4</v>
      </c>
    </row>
    <row r="23" spans="1:18" ht="15" x14ac:dyDescent="0.25">
      <c r="A23" s="4" t="s">
        <v>28</v>
      </c>
      <c r="B23" s="13">
        <f>'All vaccinated'!B22-Reintroduction!B22</f>
        <v>5.8961356369024998E-2</v>
      </c>
      <c r="C23" s="13">
        <f>'All vaccinated'!C22-Reintroduction!C22</f>
        <v>6.6391367897999996E-4</v>
      </c>
      <c r="D23" s="13">
        <f>'All vaccinated'!D22-Reintroduction!D22</f>
        <v>-3.4542154529318999E-3</v>
      </c>
      <c r="E23" s="13">
        <f>'All vaccinated'!E22-Reintroduction!E22</f>
        <v>-1.8535109439988999E-3</v>
      </c>
      <c r="F23" s="13">
        <f>'All vaccinated'!F22-Reintroduction!F22</f>
        <v>2.7033013957519086E-3</v>
      </c>
      <c r="G23" s="13">
        <f>'All vaccinated'!G22-Reintroduction!G22</f>
        <v>-5.7078655556451974E-2</v>
      </c>
      <c r="H23" s="13">
        <f>'All vaccinated'!H22-Reintroduction!H22</f>
        <v>6.390852035441999E-4</v>
      </c>
      <c r="I23" s="13">
        <f>'All vaccinated'!I22-Reintroduction!I22</f>
        <v>-3.9837010600643E-3</v>
      </c>
      <c r="J23" s="15"/>
      <c r="K23" s="13">
        <f>'All vaccinated'!K22-Reintroduction!K22</f>
        <v>5.8554111340328008E-2</v>
      </c>
      <c r="L23" s="13">
        <f>'All vaccinated'!L22-Reintroduction!L22</f>
        <v>6.0081658031658168E-4</v>
      </c>
      <c r="M23" s="13">
        <f>'All vaccinated'!M22-Reintroduction!M22</f>
        <v>-2.1894580789403001E-3</v>
      </c>
      <c r="N23" s="13">
        <f>'All vaccinated'!N22-Reintroduction!N22</f>
        <v>-1.4416311178028001E-3</v>
      </c>
      <c r="O23" s="13">
        <f>'All vaccinated'!O22-Reintroduction!O22</f>
        <v>3.5390984680538917E-3</v>
      </c>
      <c r="P23" s="13">
        <f>'All vaccinated'!P22-Reintroduction!P22</f>
        <v>-5.7442603196006914E-2</v>
      </c>
      <c r="Q23" s="13">
        <f>'All vaccinated'!Q22-Reintroduction!Q22</f>
        <v>1.1137178999769994E-3</v>
      </c>
      <c r="R23" s="13">
        <f>'All vaccinated'!R22-Reintroduction!R22</f>
        <v>-3.2446155638259002E-3</v>
      </c>
    </row>
    <row r="24" spans="1:18" ht="15" x14ac:dyDescent="0.25">
      <c r="A24" s="4" t="s">
        <v>29</v>
      </c>
      <c r="B24" s="13">
        <f>'All vaccinated'!B23-Reintroduction!B23</f>
        <v>7.0661473752421294E-2</v>
      </c>
      <c r="C24" s="13">
        <f>'All vaccinated'!C23-Reintroduction!C23</f>
        <v>8.778952538660012E-5</v>
      </c>
      <c r="D24" s="13">
        <f>'All vaccinated'!D23-Reintroduction!D23</f>
        <v>-1.7197534909761902E-2</v>
      </c>
      <c r="E24" s="13">
        <f>'All vaccinated'!E23-Reintroduction!E23</f>
        <v>-2.0393810612055006E-3</v>
      </c>
      <c r="F24" s="13">
        <f>'All vaccinated'!F23-Reintroduction!F23</f>
        <v>1.524689864999601E-2</v>
      </c>
      <c r="G24" s="13">
        <f>'All vaccinated'!G23-Reintroduction!G23</f>
        <v>-6.1373905401260032E-2</v>
      </c>
      <c r="H24" s="13">
        <f>'All vaccinated'!H23-Reintroduction!H23</f>
        <v>-6.1399611695000383E-5</v>
      </c>
      <c r="I24" s="13">
        <f>'All vaccinated'!I23-Reintroduction!I23</f>
        <v>-4.7598515662385012E-3</v>
      </c>
      <c r="J24" s="15"/>
      <c r="K24" s="13">
        <f>'All vaccinated'!K23-Reintroduction!K23</f>
        <v>6.9277726259597397E-2</v>
      </c>
      <c r="L24" s="13">
        <f>'All vaccinated'!L23-Reintroduction!L23</f>
        <v>1.5693528937640001E-4</v>
      </c>
      <c r="M24" s="13">
        <f>'All vaccinated'!M23-Reintroduction!M23</f>
        <v>-1.6346168524154502E-2</v>
      </c>
      <c r="N24" s="13">
        <f>'All vaccinated'!N23-Reintroduction!N23</f>
        <v>-1.8844639604863002E-3</v>
      </c>
      <c r="O24" s="13">
        <f>'All vaccinated'!O23-Reintroduction!O23</f>
        <v>1.3833211849864024E-2</v>
      </c>
      <c r="P24" s="13">
        <f>'All vaccinated'!P23-Reintroduction!P23</f>
        <v>-6.0908335114888024E-2</v>
      </c>
      <c r="Q24" s="13">
        <f>'All vaccinated'!Q23-Reintroduction!Q23</f>
        <v>4.0710240500289874E-4</v>
      </c>
      <c r="R24" s="13">
        <f>'All vaccinated'!R23-Reintroduction!R23</f>
        <v>-5.1961611717920991E-3</v>
      </c>
    </row>
    <row r="25" spans="1:18" ht="15" x14ac:dyDescent="0.25">
      <c r="A25" s="4" t="s">
        <v>30</v>
      </c>
      <c r="B25" s="13">
        <f>'All vaccinated'!B24-Reintroduction!B24</f>
        <v>2.3614132424348011E-2</v>
      </c>
      <c r="C25" s="13">
        <f>'All vaccinated'!C24-Reintroduction!C24</f>
        <v>0</v>
      </c>
      <c r="D25" s="13">
        <f>'All vaccinated'!D24-Reintroduction!D24</f>
        <v>0</v>
      </c>
      <c r="E25" s="13">
        <f>'All vaccinated'!E24-Reintroduction!E24</f>
        <v>0</v>
      </c>
      <c r="F25" s="13">
        <f>'All vaccinated'!F24-Reintroduction!F24</f>
        <v>2.4348006973759929E-4</v>
      </c>
      <c r="G25" s="13">
        <f>'All vaccinated'!G24-Reintroduction!G24</f>
        <v>-2.3178373130865015E-2</v>
      </c>
      <c r="H25" s="13">
        <f>'All vaccinated'!H24-Reintroduction!H24</f>
        <v>5.7295209347160009E-4</v>
      </c>
      <c r="I25" s="13">
        <f>'All vaccinated'!I24-Reintroduction!I24</f>
        <v>0</v>
      </c>
      <c r="J25" s="15"/>
      <c r="K25" s="13">
        <f>'All vaccinated'!K24-Reintroduction!K24</f>
        <v>2.3162626707659006E-2</v>
      </c>
      <c r="L25" s="13">
        <f>'All vaccinated'!L24-Reintroduction!L24</f>
        <v>2.5092177204290002E-4</v>
      </c>
      <c r="M25" s="13">
        <f>'All vaccinated'!M24-Reintroduction!M24</f>
        <v>-7.3574513122709863E-4</v>
      </c>
      <c r="N25" s="13">
        <f>'All vaccinated'!N24-Reintroduction!N24</f>
        <v>-2.3645750573139998E-4</v>
      </c>
      <c r="O25" s="13">
        <f>'All vaccinated'!O24-Reintroduction!O24</f>
        <v>3.3913174593409867E-4</v>
      </c>
      <c r="P25" s="13">
        <f>'All vaccinated'!P24-Reintroduction!P24</f>
        <v>-2.3133485686978039E-2</v>
      </c>
      <c r="Q25" s="13">
        <f>'All vaccinated'!Q24-Reintroduction!Q24</f>
        <v>6.5327410848649986E-4</v>
      </c>
      <c r="R25" s="13">
        <f>'All vaccinated'!R24-Reintroduction!R24</f>
        <v>-6.7740409882419985E-4</v>
      </c>
    </row>
    <row r="26" spans="1:18" ht="15" x14ac:dyDescent="0.25">
      <c r="A26" s="4" t="s">
        <v>31</v>
      </c>
      <c r="B26" s="13">
        <f>'All vaccinated'!B25-Reintroduction!B25</f>
        <v>3.2342725668869976E-2</v>
      </c>
      <c r="C26" s="13">
        <f>'All vaccinated'!C25-Reintroduction!C25</f>
        <v>0</v>
      </c>
      <c r="D26" s="13">
        <f>'All vaccinated'!D25-Reintroduction!D25</f>
        <v>0</v>
      </c>
      <c r="E26" s="13">
        <f>'All vaccinated'!E25-Reintroduction!E25</f>
        <v>0</v>
      </c>
      <c r="F26" s="13">
        <f>'All vaccinated'!F25-Reintroduction!F25</f>
        <v>1.2011479698464996E-3</v>
      </c>
      <c r="G26" s="13">
        <f>'All vaccinated'!G25-Reintroduction!G25</f>
        <v>-3.0426934999324029E-2</v>
      </c>
      <c r="H26" s="13">
        <f>'All vaccinated'!H25-Reintroduction!H25</f>
        <v>1.7657572394743984E-3</v>
      </c>
      <c r="I26" s="13">
        <f>'All vaccinated'!I25-Reintroduction!I25</f>
        <v>0</v>
      </c>
      <c r="J26" s="15"/>
      <c r="K26" s="13">
        <f>'All vaccinated'!K25-Reintroduction!K25</f>
        <v>3.0815776078123996E-2</v>
      </c>
      <c r="L26" s="13">
        <f>'All vaccinated'!L25-Reintroduction!L25</f>
        <v>1.9922963398689999E-4</v>
      </c>
      <c r="M26" s="13">
        <f>'All vaccinated'!M25-Reintroduction!M25</f>
        <v>-8.2787222850220002E-4</v>
      </c>
      <c r="N26" s="13">
        <f>'All vaccinated'!N25-Reintroduction!N25</f>
        <v>-5.6806126970890009E-4</v>
      </c>
      <c r="O26" s="13">
        <f>'All vaccinated'!O25-Reintroduction!O25</f>
        <v>5.684301534904998E-4</v>
      </c>
      <c r="P26" s="13">
        <f>'All vaccinated'!P25-Reintroduction!P25</f>
        <v>-3.1133645295370993E-2</v>
      </c>
      <c r="Q26" s="13">
        <f>'All vaccinated'!Q25-Reintroduction!Q25</f>
        <v>1.1422496829386966E-3</v>
      </c>
      <c r="R26" s="13">
        <f>'All vaccinated'!R25-Reintroduction!R25</f>
        <v>-1.330244934279E-3</v>
      </c>
    </row>
    <row r="27" spans="1:18" ht="15" x14ac:dyDescent="0.25">
      <c r="A27" s="4" t="s">
        <v>32</v>
      </c>
      <c r="B27" s="13">
        <f>'All vaccinated'!B26-Reintroduction!B26</f>
        <v>5.4785281535827908E-2</v>
      </c>
      <c r="C27" s="13">
        <f>'All vaccinated'!C26-Reintroduction!C26</f>
        <v>7.5845861902959976E-4</v>
      </c>
      <c r="D27" s="13">
        <f>'All vaccinated'!D26-Reintroduction!D26</f>
        <v>-9.978579137377E-3</v>
      </c>
      <c r="E27" s="13">
        <f>'All vaccinated'!E26-Reintroduction!E26</f>
        <v>-9.0891421945319979E-4</v>
      </c>
      <c r="F27" s="13">
        <f>'All vaccinated'!F26-Reintroduction!F26</f>
        <v>1.4384425602149031E-2</v>
      </c>
      <c r="G27" s="13">
        <f>'All vaccinated'!G26-Reintroduction!G26</f>
        <v>-5.4696012190907028E-2</v>
      </c>
      <c r="H27" s="13">
        <f>'All vaccinated'!H26-Reintroduction!H26</f>
        <v>1.5466481461915982E-3</v>
      </c>
      <c r="I27" s="13">
        <f>'All vaccinated'!I26-Reintroduction!I26</f>
        <v>-3.2367537484414999E-3</v>
      </c>
      <c r="J27" s="15"/>
      <c r="K27" s="13">
        <f>'All vaccinated'!K26-Reintroduction!K26</f>
        <v>5.3091757792266596E-2</v>
      </c>
      <c r="L27" s="13">
        <f>'All vaccinated'!L26-Reintroduction!L26</f>
        <v>2.3568162495815549E-4</v>
      </c>
      <c r="M27" s="13">
        <f>'All vaccinated'!M26-Reintroduction!M26</f>
        <v>-1.10688331154697E-2</v>
      </c>
      <c r="N27" s="13">
        <f>'All vaccinated'!N26-Reintroduction!N26</f>
        <v>-1.6951693885567005E-3</v>
      </c>
      <c r="O27" s="13">
        <f>'All vaccinated'!O26-Reintroduction!O26</f>
        <v>1.6067862079735984E-2</v>
      </c>
      <c r="P27" s="13">
        <f>'All vaccinated'!P26-Reintroduction!P26</f>
        <v>-5.368424311720299E-2</v>
      </c>
      <c r="Q27" s="13">
        <f>'All vaccinated'!Q26-Reintroduction!Q26</f>
        <v>7.7220482113200123E-4</v>
      </c>
      <c r="R27" s="13">
        <f>'All vaccinated'!R26-Reintroduction!R26</f>
        <v>-4.4233607674305005E-3</v>
      </c>
    </row>
    <row r="28" spans="1:18" ht="15" x14ac:dyDescent="0.25">
      <c r="A28" s="4" t="s">
        <v>33</v>
      </c>
      <c r="B28" s="13">
        <f>'All vaccinated'!B27-Reintroduction!B27</f>
        <v>5.0956396509725096E-2</v>
      </c>
      <c r="C28" s="13">
        <f>'All vaccinated'!C27-Reintroduction!C27</f>
        <v>1.1415334459575E-3</v>
      </c>
      <c r="D28" s="13">
        <f>'All vaccinated'!D27-Reintroduction!D27</f>
        <v>-4.9029917971394003E-3</v>
      </c>
      <c r="E28" s="13">
        <f>'All vaccinated'!E27-Reintroduction!E27</f>
        <v>-6.5416372901019957E-4</v>
      </c>
      <c r="F28" s="13">
        <f>'All vaccinated'!F27-Reintroduction!F27</f>
        <v>9.2393609957140133E-3</v>
      </c>
      <c r="G28" s="13">
        <f>'All vaccinated'!G27-Reintroduction!G27</f>
        <v>-4.7848094852923961E-2</v>
      </c>
      <c r="H28" s="13">
        <f>'All vaccinated'!H27-Reintroduction!H27</f>
        <v>2.2568099745079E-3</v>
      </c>
      <c r="I28" s="13">
        <f>'All vaccinated'!I27-Reintroduction!I27</f>
        <v>-2.9130521919214E-3</v>
      </c>
      <c r="J28" s="15"/>
      <c r="K28" s="13">
        <f>'All vaccinated'!K27-Reintroduction!K27</f>
        <v>4.82549515738845E-2</v>
      </c>
      <c r="L28" s="13">
        <f>'All vaccinated'!L27-Reintroduction!L27</f>
        <v>5.3360924055955801E-5</v>
      </c>
      <c r="M28" s="13">
        <f>'All vaccinated'!M27-Reintroduction!M27</f>
        <v>-5.0667142760947E-3</v>
      </c>
      <c r="N28" s="13">
        <f>'All vaccinated'!N27-Reintroduction!N27</f>
        <v>-1.5464207446246004E-3</v>
      </c>
      <c r="O28" s="13">
        <f>'All vaccinated'!O27-Reintroduction!O27</f>
        <v>9.1733312557900071E-3</v>
      </c>
      <c r="P28" s="13">
        <f>'All vaccinated'!P27-Reintroduction!P27</f>
        <v>-4.9650023680342992E-2</v>
      </c>
      <c r="Q28" s="13">
        <f>'All vaccinated'!Q27-Reintroduction!Q27</f>
        <v>1.2967951440593997E-3</v>
      </c>
      <c r="R28" s="13">
        <f>'All vaccinated'!R27-Reintroduction!R27</f>
        <v>-4.0986614334895992E-3</v>
      </c>
    </row>
    <row r="29" spans="1:18" ht="15" x14ac:dyDescent="0.25">
      <c r="A29" s="4" t="s">
        <v>34</v>
      </c>
      <c r="B29" s="13">
        <f>'All vaccinated'!B28-Reintroduction!B28</f>
        <v>3.0663078644953989E-2</v>
      </c>
      <c r="C29" s="13">
        <f>'All vaccinated'!C28-Reintroduction!C28</f>
        <v>5.2854161892520015E-4</v>
      </c>
      <c r="D29" s="13">
        <f>'All vaccinated'!D28-Reintroduction!D28</f>
        <v>-4.6557154771780006E-4</v>
      </c>
      <c r="E29" s="13">
        <f>'All vaccinated'!E28-Reintroduction!E28</f>
        <v>-4.5099390173560005E-4</v>
      </c>
      <c r="F29" s="13">
        <f>'All vaccinated'!F28-Reintroduction!F28</f>
        <v>3.5590651676019845E-4</v>
      </c>
      <c r="G29" s="13">
        <f>'All vaccinated'!G28-Reintroduction!G28</f>
        <v>-2.8890357773963982E-2</v>
      </c>
      <c r="H29" s="13">
        <f>'All vaccinated'!H28-Reintroduction!H28</f>
        <v>9.7786568696939941E-4</v>
      </c>
      <c r="I29" s="13">
        <f>'All vaccinated'!I28-Reintroduction!I28</f>
        <v>-1.0301304628263994E-3</v>
      </c>
      <c r="J29" s="15"/>
      <c r="K29" s="13">
        <f>'All vaccinated'!K28-Reintroduction!K28</f>
        <v>3.0220928404601E-2</v>
      </c>
      <c r="L29" s="13">
        <f>'All vaccinated'!L28-Reintroduction!L28</f>
        <v>3.0644860167920002E-4</v>
      </c>
      <c r="M29" s="13">
        <f>'All vaccinated'!M28-Reintroduction!M28</f>
        <v>-8.5274878563900921E-4</v>
      </c>
      <c r="N29" s="13">
        <f>'All vaccinated'!N28-Reintroduction!N28</f>
        <v>-4.5669457201719988E-4</v>
      </c>
      <c r="O29" s="13">
        <f>'All vaccinated'!O28-Reintroduction!O28</f>
        <v>2.8514724312810047E-4</v>
      </c>
      <c r="P29" s="13">
        <f>'All vaccinated'!P28-Reintroduction!P28</f>
        <v>-2.9924029611836045E-2</v>
      </c>
      <c r="Q29" s="13">
        <f>'All vaccinated'!Q28-Reintroduction!Q28</f>
        <v>8.8253284429379991E-4</v>
      </c>
      <c r="R29" s="13">
        <f>'All vaccinated'!R28-Reintroduction!R28</f>
        <v>-1.2701019416773002E-3</v>
      </c>
    </row>
    <row r="30" spans="1:18" ht="15" x14ac:dyDescent="0.25">
      <c r="A30" s="4" t="s">
        <v>35</v>
      </c>
      <c r="B30" s="13">
        <f>'All vaccinated'!B29-Reintroduction!B29</f>
        <v>-0.36518949262404882</v>
      </c>
      <c r="C30" s="13">
        <f>'All vaccinated'!C29-Reintroduction!C29</f>
        <v>-1.8522518569668999E-3</v>
      </c>
      <c r="D30" s="13">
        <f>'All vaccinated'!D29-Reintroduction!D29</f>
        <v>-0.16642334104217987</v>
      </c>
      <c r="E30" s="13">
        <f>'All vaccinated'!E29-Reintroduction!E29</f>
        <v>2.9860987159342003E-3</v>
      </c>
      <c r="F30" s="13">
        <f>'All vaccinated'!F29-Reintroduction!F29</f>
        <v>0.32522614814960005</v>
      </c>
      <c r="G30" s="13">
        <f>'All vaccinated'!G29-Reintroduction!G29</f>
        <v>0.13870633275880101</v>
      </c>
      <c r="H30" s="13">
        <f>'All vaccinated'!H29-Reintroduction!H29</f>
        <v>-1.3302519065542997E-3</v>
      </c>
      <c r="I30" s="13">
        <f>'All vaccinated'!I29-Reintroduction!I29</f>
        <v>1.3252108628083899E-2</v>
      </c>
      <c r="J30" s="15"/>
      <c r="K30" s="13">
        <f>'All vaccinated'!K29-Reintroduction!K29</f>
        <v>-0.34298672674503411</v>
      </c>
      <c r="L30" s="13">
        <f>'All vaccinated'!L29-Reintroduction!L29</f>
        <v>1.65227300727001E-6</v>
      </c>
      <c r="M30" s="13">
        <f>'All vaccinated'!M29-Reintroduction!M29</f>
        <v>-0.16961513830055941</v>
      </c>
      <c r="N30" s="13">
        <f>'All vaccinated'!N29-Reintroduction!N29</f>
        <v>6.6457793484306013E-3</v>
      </c>
      <c r="O30" s="13">
        <f>'All vaccinated'!O29-Reintroduction!O29</f>
        <v>0.36031434758376996</v>
      </c>
      <c r="P30" s="13">
        <f>'All vaccinated'!P29-Reintroduction!P29</f>
        <v>0.15866866608693397</v>
      </c>
      <c r="Q30" s="13">
        <f>'All vaccinated'!Q29-Reintroduction!Q29</f>
        <v>2.0839608031286002E-3</v>
      </c>
      <c r="R30" s="13">
        <f>'All vaccinated'!R29-Reintroduction!R29</f>
        <v>1.4712458173369202E-2</v>
      </c>
    </row>
    <row r="31" spans="1:18" ht="15" x14ac:dyDescent="0.25">
      <c r="A31" s="4" t="s">
        <v>36</v>
      </c>
      <c r="B31" s="13">
        <f>'All vaccinated'!B30-Reintroduction!B30</f>
        <v>3.9953004357107705E-2</v>
      </c>
      <c r="C31" s="13">
        <f>'All vaccinated'!C30-Reintroduction!C30</f>
        <v>3.9130836924999987E-4</v>
      </c>
      <c r="D31" s="13">
        <f>'All vaccinated'!D30-Reintroduction!D30</f>
        <v>-2.4291995853617998E-3</v>
      </c>
      <c r="E31" s="13">
        <f>'All vaccinated'!E30-Reintroduction!E30</f>
        <v>-1.2239023678740006E-3</v>
      </c>
      <c r="F31" s="13">
        <f>'All vaccinated'!F30-Reintroduction!F30</f>
        <v>4.6542144245138029E-3</v>
      </c>
      <c r="G31" s="13">
        <f>'All vaccinated'!G30-Reintroduction!G30</f>
        <v>-3.774943872690506E-2</v>
      </c>
      <c r="H31" s="13">
        <f>'All vaccinated'!H30-Reintroduction!H30</f>
        <v>2.4935228525575018E-3</v>
      </c>
      <c r="I31" s="13">
        <f>'All vaccinated'!I30-Reintroduction!I30</f>
        <v>-3.5961997869967989E-3</v>
      </c>
      <c r="J31" s="15"/>
      <c r="K31" s="13">
        <f>'All vaccinated'!K30-Reintroduction!K30</f>
        <v>3.9447985090424006E-2</v>
      </c>
      <c r="L31" s="13">
        <f>'All vaccinated'!L30-Reintroduction!L30</f>
        <v>1.6465389395350151E-4</v>
      </c>
      <c r="M31" s="13">
        <f>'All vaccinated'!M30-Reintroduction!M30</f>
        <v>-2.499636921068059E-3</v>
      </c>
      <c r="N31" s="13">
        <f>'All vaccinated'!N30-Reintroduction!N30</f>
        <v>-1.6916501422610001E-3</v>
      </c>
      <c r="O31" s="13">
        <f>'All vaccinated'!O30-Reintroduction!O30</f>
        <v>4.4708452566923004E-3</v>
      </c>
      <c r="P31" s="13">
        <f>'All vaccinated'!P30-Reintroduction!P30</f>
        <v>-3.8514658860185014E-2</v>
      </c>
      <c r="Q31" s="13">
        <f>'All vaccinated'!Q30-Reintroduction!Q30</f>
        <v>2.516187033151901E-3</v>
      </c>
      <c r="R31" s="13">
        <f>'All vaccinated'!R30-Reintroduction!R30</f>
        <v>-4.7177147926613996E-3</v>
      </c>
    </row>
    <row r="32" spans="1:18" ht="15" x14ac:dyDescent="0.25">
      <c r="A32" s="4" t="s">
        <v>37</v>
      </c>
      <c r="B32" s="13">
        <f>'All vaccinated'!B31-Reintroduction!B31</f>
        <v>3.1345921228295992E-2</v>
      </c>
      <c r="C32" s="13">
        <f>'All vaccinated'!C31-Reintroduction!C31</f>
        <v>1.1495890504601E-3</v>
      </c>
      <c r="D32" s="13">
        <f>'All vaccinated'!D31-Reintroduction!D31</f>
        <v>-6.2852731699639987E-4</v>
      </c>
      <c r="E32" s="13">
        <f>'All vaccinated'!E31-Reintroduction!E31</f>
        <v>-7.5606856002300056E-5</v>
      </c>
      <c r="F32" s="13">
        <f>'All vaccinated'!F31-Reintroduction!F31</f>
        <v>9.0262701639170009E-4</v>
      </c>
      <c r="G32" s="13">
        <f>'All vaccinated'!G31-Reintroduction!G31</f>
        <v>-3.0195320638894962E-2</v>
      </c>
      <c r="H32" s="13">
        <f>'All vaccinated'!H31-Reintroduction!H31</f>
        <v>1.1622398442752979E-3</v>
      </c>
      <c r="I32" s="13">
        <f>'All vaccinated'!I31-Reintroduction!I31</f>
        <v>-5.9780841800709944E-4</v>
      </c>
      <c r="J32" s="15"/>
      <c r="K32" s="13">
        <f>'All vaccinated'!K31-Reintroduction!K31</f>
        <v>3.0586218125859987E-2</v>
      </c>
      <c r="L32" s="13">
        <f>'All vaccinated'!L31-Reintroduction!L31</f>
        <v>6.0610898337100003E-4</v>
      </c>
      <c r="M32" s="13">
        <f>'All vaccinated'!M31-Reintroduction!M31</f>
        <v>-9.3368909053635199E-4</v>
      </c>
      <c r="N32" s="13">
        <f>'All vaccinated'!N31-Reintroduction!N31</f>
        <v>-4.4321477927239991E-4</v>
      </c>
      <c r="O32" s="13">
        <f>'All vaccinated'!O31-Reintroduction!O31</f>
        <v>6.6167973822430295E-4</v>
      </c>
      <c r="P32" s="13">
        <f>'All vaccinated'!P31-Reintroduction!P31</f>
        <v>-3.0919032967818061E-2</v>
      </c>
      <c r="Q32" s="13">
        <f>'All vaccinated'!Q31-Reintroduction!Q31</f>
        <v>9.2168072515830257E-4</v>
      </c>
      <c r="R32" s="13">
        <f>'All vaccinated'!R31-Reintroduction!R31</f>
        <v>-1.2442810467192999E-3</v>
      </c>
    </row>
    <row r="33" spans="1:18" ht="15" x14ac:dyDescent="0.25">
      <c r="A33" s="4" t="s">
        <v>38</v>
      </c>
      <c r="B33" s="13">
        <f>'All vaccinated'!B32-Reintroduction!B32</f>
        <v>5.7781426858229984E-2</v>
      </c>
      <c r="C33" s="13">
        <f>'All vaccinated'!C32-Reintroduction!C32</f>
        <v>1.0608060016122E-3</v>
      </c>
      <c r="D33" s="13">
        <f>'All vaccinated'!D32-Reintroduction!D32</f>
        <v>-3.4874433413605004E-3</v>
      </c>
      <c r="E33" s="13">
        <f>'All vaccinated'!E32-Reintroduction!E32</f>
        <v>5.4165348073140001E-4</v>
      </c>
      <c r="F33" s="13">
        <f>'All vaccinated'!F32-Reintroduction!F32</f>
        <v>2.9824173412739963E-3</v>
      </c>
      <c r="G33" s="13">
        <f>'All vaccinated'!G32-Reintroduction!G32</f>
        <v>-5.2114458887520976E-2</v>
      </c>
      <c r="H33" s="13">
        <f>'All vaccinated'!H32-Reintroduction!H32</f>
        <v>1.6637647098843994E-3</v>
      </c>
      <c r="I33" s="13">
        <f>'All vaccinated'!I32-Reintroduction!I32</f>
        <v>-6.1595020934580033E-4</v>
      </c>
      <c r="J33" s="15"/>
      <c r="K33" s="13">
        <f>'All vaccinated'!K32-Reintroduction!K32</f>
        <v>5.5948165381451989E-2</v>
      </c>
      <c r="L33" s="13">
        <f>'All vaccinated'!L32-Reintroduction!L32</f>
        <v>7.7536294434880199E-4</v>
      </c>
      <c r="M33" s="13">
        <f>'All vaccinated'!M32-Reintroduction!M32</f>
        <v>-3.8234554590364915E-3</v>
      </c>
      <c r="N33" s="13">
        <f>'All vaccinated'!N32-Reintroduction!N32</f>
        <v>-8.316538827303E-4</v>
      </c>
      <c r="O33" s="13">
        <f>'All vaccinated'!O32-Reintroduction!O32</f>
        <v>2.0104187761500192E-3</v>
      </c>
      <c r="P33" s="13">
        <f>'All vaccinated'!P32-Reintroduction!P32</f>
        <v>-5.4418424803101995E-2</v>
      </c>
      <c r="Q33" s="13">
        <f>'All vaccinated'!Q32-Reintroduction!Q32</f>
        <v>3.5052683356120301E-4</v>
      </c>
      <c r="R33" s="13">
        <f>'All vaccinated'!R32-Reintroduction!R32</f>
        <v>-2.1845649821786001E-3</v>
      </c>
    </row>
    <row r="34" spans="1:18" ht="15" x14ac:dyDescent="0.25">
      <c r="A34" s="4" t="s">
        <v>39</v>
      </c>
      <c r="B34" s="13">
        <f>'All vaccinated'!B33-Reintroduction!B33</f>
        <v>4.6828479496066097E-2</v>
      </c>
      <c r="C34" s="13">
        <f>'All vaccinated'!C33-Reintroduction!C33</f>
        <v>-1.4369646957876001E-3</v>
      </c>
      <c r="D34" s="13">
        <f>'All vaccinated'!D33-Reintroduction!D33</f>
        <v>-2.9169866940309298E-2</v>
      </c>
      <c r="E34" s="13">
        <f>'All vaccinated'!E33-Reintroduction!E33</f>
        <v>-3.0675825331701991E-3</v>
      </c>
      <c r="F34" s="13">
        <f>'All vaccinated'!F33-Reintroduction!F33</f>
        <v>2.556426441427806E-2</v>
      </c>
      <c r="G34" s="13">
        <f>'All vaccinated'!G33-Reintroduction!G33</f>
        <v>-4.2844366827203051E-2</v>
      </c>
      <c r="H34" s="13">
        <f>'All vaccinated'!H33-Reintroduction!H33</f>
        <v>-1.138632770853E-3</v>
      </c>
      <c r="I34" s="13">
        <f>'All vaccinated'!I33-Reintroduction!I33</f>
        <v>-5.4023702807148993E-3</v>
      </c>
      <c r="J34" s="15"/>
      <c r="K34" s="13">
        <f>'All vaccinated'!K33-Reintroduction!K33</f>
        <v>4.9540331299363798E-2</v>
      </c>
      <c r="L34" s="13">
        <f>'All vaccinated'!L33-Reintroduction!L33</f>
        <v>2.7472906164105319E-4</v>
      </c>
      <c r="M34" s="13">
        <f>'All vaccinated'!M33-Reintroduction!M33</f>
        <v>-2.8377883089424898E-2</v>
      </c>
      <c r="N34" s="13">
        <f>'All vaccinated'!N33-Reintroduction!N33</f>
        <v>-1.6938277455613004E-3</v>
      </c>
      <c r="O34" s="13">
        <f>'All vaccinated'!O33-Reintroduction!O33</f>
        <v>2.7684105010991944E-2</v>
      </c>
      <c r="P34" s="13">
        <f>'All vaccinated'!P33-Reintroduction!P33</f>
        <v>-4.0904180732655948E-2</v>
      </c>
      <c r="Q34" s="13">
        <f>'All vaccinated'!Q33-Reintroduction!Q33</f>
        <v>4.893691984553996E-4</v>
      </c>
      <c r="R34" s="13">
        <f>'All vaccinated'!R33-Reintroduction!R33</f>
        <v>-4.2893351871655001E-3</v>
      </c>
    </row>
    <row r="35" spans="1:18" ht="15" x14ac:dyDescent="0.25">
      <c r="A35" s="4" t="s">
        <v>40</v>
      </c>
      <c r="B35" s="13">
        <f>'All vaccinated'!B34-Reintroduction!B34</f>
        <v>2.9514811178183997E-2</v>
      </c>
      <c r="C35" s="13">
        <f>'All vaccinated'!C34-Reintroduction!C34</f>
        <v>4.2221185535200019E-4</v>
      </c>
      <c r="D35" s="13">
        <f>'All vaccinated'!D34-Reintroduction!D34</f>
        <v>-9.537463025031999E-4</v>
      </c>
      <c r="E35" s="13">
        <f>'All vaccinated'!E34-Reintroduction!E34</f>
        <v>-7.1541198956749999E-4</v>
      </c>
      <c r="F35" s="13">
        <f>'All vaccinated'!F34-Reintroduction!F34</f>
        <v>3.2617862811619956E-4</v>
      </c>
      <c r="G35" s="13">
        <f>'All vaccinated'!G34-Reintroduction!G34</f>
        <v>-2.8045579918130947E-2</v>
      </c>
      <c r="H35" s="13">
        <f>'All vaccinated'!H34-Reintroduction!H34</f>
        <v>1.4188420015118983E-3</v>
      </c>
      <c r="I35" s="13">
        <f>'All vaccinated'!I34-Reintroduction!I34</f>
        <v>-1.8973411754691005E-3</v>
      </c>
      <c r="J35" s="15"/>
      <c r="K35" s="13">
        <f>'All vaccinated'!K34-Reintroduction!K34</f>
        <v>2.8967091910404003E-2</v>
      </c>
      <c r="L35" s="13">
        <f>'All vaccinated'!L34-Reintroduction!L34</f>
        <v>1.1193162517100001E-4</v>
      </c>
      <c r="M35" s="13">
        <f>'All vaccinated'!M34-Reintroduction!M34</f>
        <v>-5.5575643564219996E-4</v>
      </c>
      <c r="N35" s="13">
        <f>'All vaccinated'!N34-Reintroduction!N34</f>
        <v>-5.8118440720249991E-4</v>
      </c>
      <c r="O35" s="13">
        <f>'All vaccinated'!O34-Reintroduction!O34</f>
        <v>4.1478246496379906E-4</v>
      </c>
      <c r="P35" s="13">
        <f>'All vaccinated'!P34-Reintroduction!P34</f>
        <v>-2.8637756748550958E-2</v>
      </c>
      <c r="Q35" s="13">
        <f>'All vaccinated'!Q34-Reintroduction!Q34</f>
        <v>1.6939787794349945E-3</v>
      </c>
      <c r="R35" s="13">
        <f>'All vaccinated'!R34-Reintroduction!R34</f>
        <v>-1.8713882592106997E-3</v>
      </c>
    </row>
    <row r="36" spans="1:18" ht="15" x14ac:dyDescent="0.25">
      <c r="A36" s="4" t="s">
        <v>41</v>
      </c>
      <c r="B36" s="13">
        <f>'All vaccinated'!B35-Reintroduction!B35</f>
        <v>5.3270707556050602E-2</v>
      </c>
      <c r="C36" s="13">
        <f>'All vaccinated'!C35-Reintroduction!C35</f>
        <v>3.1486712870169003E-3</v>
      </c>
      <c r="D36" s="13">
        <f>'All vaccinated'!D35-Reintroduction!D35</f>
        <v>-0.11245050748333241</v>
      </c>
      <c r="E36" s="13">
        <f>'All vaccinated'!E35-Reintroduction!E35</f>
        <v>-1.7106045090880054E-4</v>
      </c>
      <c r="F36" s="13">
        <f>'All vaccinated'!F35-Reintroduction!F35</f>
        <v>4.5770242646664988E-2</v>
      </c>
      <c r="G36" s="13">
        <f>'All vaccinated'!G35-Reintroduction!G35</f>
        <v>2.8024519484723953E-2</v>
      </c>
      <c r="H36" s="13">
        <f>'All vaccinated'!H35-Reintroduction!H35</f>
        <v>5.4716317083722023E-3</v>
      </c>
      <c r="I36" s="13">
        <f>'All vaccinated'!I35-Reintroduction!I35</f>
        <v>-4.1121417897937995E-3</v>
      </c>
      <c r="J36" s="15"/>
      <c r="K36" s="13">
        <f>'All vaccinated'!K35-Reintroduction!K35</f>
        <v>4.8317355490179306E-2</v>
      </c>
      <c r="L36" s="13">
        <f>'All vaccinated'!L35-Reintroduction!L35</f>
        <v>6.7008246992160002E-4</v>
      </c>
      <c r="M36" s="13">
        <f>'All vaccinated'!M35-Reintroduction!M35</f>
        <v>-0.1187358800403779</v>
      </c>
      <c r="N36" s="13">
        <f>'All vaccinated'!N35-Reintroduction!N35</f>
        <v>-3.1416702851105012E-3</v>
      </c>
      <c r="O36" s="13">
        <f>'All vaccinated'!O35-Reintroduction!O35</f>
        <v>4.6820704673720986E-2</v>
      </c>
      <c r="P36" s="13">
        <f>'All vaccinated'!P35-Reintroduction!P35</f>
        <v>2.7643069715650004E-2</v>
      </c>
      <c r="Q36" s="13">
        <f>'All vaccinated'!Q35-Reintroduction!Q35</f>
        <v>3.9860188129582017E-3</v>
      </c>
      <c r="R36" s="13">
        <f>'All vaccinated'!R35-Reintroduction!R35</f>
        <v>-7.7924523076241987E-3</v>
      </c>
    </row>
    <row r="37" spans="1:18" ht="15" x14ac:dyDescent="0.25">
      <c r="A37" s="4" t="s">
        <v>42</v>
      </c>
      <c r="B37" s="13">
        <f>'All vaccinated'!B36-Reintroduction!B36</f>
        <v>1.9334153614113003E-2</v>
      </c>
      <c r="C37" s="13">
        <f>'All vaccinated'!C36-Reintroduction!C36</f>
        <v>-2.9152007498619995E-4</v>
      </c>
      <c r="D37" s="13">
        <f>'All vaccinated'!D36-Reintroduction!D36</f>
        <v>-7.4628864954690011E-4</v>
      </c>
      <c r="E37" s="13">
        <f>'All vaccinated'!E36-Reintroduction!E36</f>
        <v>-7.0476740555649986E-4</v>
      </c>
      <c r="F37" s="13">
        <f>'All vaccinated'!F36-Reintroduction!F36</f>
        <v>-2.1964415018779944E-4</v>
      </c>
      <c r="G37" s="13">
        <f>'All vaccinated'!G36-Reintroduction!G36</f>
        <v>-1.9761942375735031E-2</v>
      </c>
      <c r="H37" s="13">
        <f>'All vaccinated'!H36-Reintroduction!H36</f>
        <v>1.0712609178358048E-3</v>
      </c>
      <c r="I37" s="13">
        <f>'All vaccinated'!I36-Reintroduction!I36</f>
        <v>-1.3252455278304999E-3</v>
      </c>
      <c r="J37" s="15"/>
      <c r="K37" s="13">
        <f>'All vaccinated'!K36-Reintroduction!K36</f>
        <v>1.9593289339379011E-2</v>
      </c>
      <c r="L37" s="13">
        <f>'All vaccinated'!L36-Reintroduction!L36</f>
        <v>3.2602644812458098E-5</v>
      </c>
      <c r="M37" s="13">
        <f>'All vaccinated'!M36-Reintroduction!M36</f>
        <v>-2.9363283132089997E-4</v>
      </c>
      <c r="N37" s="13">
        <f>'All vaccinated'!N36-Reintroduction!N36</f>
        <v>-3.190285300878E-4</v>
      </c>
      <c r="O37" s="13">
        <f>'All vaccinated'!O36-Reintroduction!O36</f>
        <v>1.7821424034470019E-4</v>
      </c>
      <c r="P37" s="13">
        <f>'All vaccinated'!P36-Reintroduction!P36</f>
        <v>-1.9538521290815014E-2</v>
      </c>
      <c r="Q37" s="13">
        <f>'All vaccinated'!Q36-Reintroduction!Q36</f>
        <v>1.5166033080611999E-3</v>
      </c>
      <c r="R37" s="13">
        <f>'All vaccinated'!R36-Reintroduction!R36</f>
        <v>-1.0720719890072001E-3</v>
      </c>
    </row>
    <row r="38" spans="1:18" ht="15" x14ac:dyDescent="0.25">
      <c r="A38" s="4" t="s">
        <v>43</v>
      </c>
      <c r="B38" s="13">
        <f>'All vaccinated'!B37-Reintroduction!B37</f>
        <v>5.7272954850130689E-2</v>
      </c>
      <c r="C38" s="13">
        <f>'All vaccinated'!C37-Reintroduction!C37</f>
        <v>0</v>
      </c>
      <c r="D38" s="13">
        <f>'All vaccinated'!D37-Reintroduction!D37</f>
        <v>0</v>
      </c>
      <c r="E38" s="13">
        <f>'All vaccinated'!E37-Reintroduction!E37</f>
        <v>0</v>
      </c>
      <c r="F38" s="13">
        <f>'All vaccinated'!F37-Reintroduction!F37</f>
        <v>2.428246520544991E-3</v>
      </c>
      <c r="G38" s="13">
        <f>'All vaccinated'!G37-Reintroduction!G37</f>
        <v>-4.9346632046922023E-2</v>
      </c>
      <c r="H38" s="13">
        <f>'All vaccinated'!H37-Reintroduction!H37</f>
        <v>1.3130864444820985E-3</v>
      </c>
      <c r="I38" s="13">
        <f>'All vaccinated'!I37-Reintroduction!I37</f>
        <v>0</v>
      </c>
      <c r="J38" s="15"/>
      <c r="K38" s="13">
        <f>'All vaccinated'!K37-Reintroduction!K37</f>
        <v>5.4397173086752001E-2</v>
      </c>
      <c r="L38" s="13">
        <f>'All vaccinated'!L37-Reintroduction!L37</f>
        <v>7.3333873742920043E-4</v>
      </c>
      <c r="M38" s="13">
        <f>'All vaccinated'!M37-Reintroduction!M37</f>
        <v>-4.9697501781843997E-3</v>
      </c>
      <c r="N38" s="13">
        <f>'All vaccinated'!N37-Reintroduction!N37</f>
        <v>-6.7722775318519994E-4</v>
      </c>
      <c r="O38" s="13">
        <f>'All vaccinated'!O37-Reintroduction!O37</f>
        <v>1.6014572673840044E-3</v>
      </c>
      <c r="P38" s="13">
        <f>'All vaccinated'!P37-Reintroduction!P37</f>
        <v>-5.1068372913625981E-2</v>
      </c>
      <c r="Q38" s="13">
        <f>'All vaccinated'!Q37-Reintroduction!Q37</f>
        <v>-8.3073695539004344E-6</v>
      </c>
      <c r="R38" s="13">
        <f>'All vaccinated'!R37-Reintroduction!R37</f>
        <v>-1.8987375754527997E-3</v>
      </c>
    </row>
    <row r="39" spans="1:18" ht="15" x14ac:dyDescent="0.25">
      <c r="A39" s="4" t="s">
        <v>44</v>
      </c>
      <c r="B39" s="13">
        <f>'All vaccinated'!B38-Reintroduction!B38</f>
        <v>4.3631536688955017E-2</v>
      </c>
      <c r="C39" s="13">
        <f>'All vaccinated'!C38-Reintroduction!C38</f>
        <v>7.0813326870499717E-5</v>
      </c>
      <c r="D39" s="13">
        <f>'All vaccinated'!D38-Reintroduction!D38</f>
        <v>-3.1605824983305993E-3</v>
      </c>
      <c r="E39" s="13">
        <f>'All vaccinated'!E38-Reintroduction!E38</f>
        <v>-1.7648085308812986E-3</v>
      </c>
      <c r="F39" s="13">
        <f>'All vaccinated'!F38-Reintroduction!F38</f>
        <v>7.9847987830369976E-3</v>
      </c>
      <c r="G39" s="13">
        <f>'All vaccinated'!G38-Reintroduction!G38</f>
        <v>-4.3368953786682041E-2</v>
      </c>
      <c r="H39" s="13">
        <f>'All vaccinated'!H38-Reintroduction!H38</f>
        <v>1.9271860052624025E-3</v>
      </c>
      <c r="I39" s="13">
        <f>'All vaccinated'!I38-Reintroduction!I38</f>
        <v>-4.3953808779342018E-3</v>
      </c>
      <c r="J39" s="15"/>
      <c r="K39" s="13">
        <f>'All vaccinated'!K38-Reintroduction!K38</f>
        <v>4.2807734858672911E-2</v>
      </c>
      <c r="L39" s="13">
        <f>'All vaccinated'!L38-Reintroduction!L38</f>
        <v>3.5422118139399299E-5</v>
      </c>
      <c r="M39" s="13">
        <f>'All vaccinated'!M38-Reintroduction!M38</f>
        <v>-3.6464921474607002E-3</v>
      </c>
      <c r="N39" s="13">
        <f>'All vaccinated'!N38-Reintroduction!N38</f>
        <v>-1.6403913990275E-3</v>
      </c>
      <c r="O39" s="13">
        <f>'All vaccinated'!O38-Reintroduction!O38</f>
        <v>8.4966563241419962E-3</v>
      </c>
      <c r="P39" s="13">
        <f>'All vaccinated'!P38-Reintroduction!P38</f>
        <v>-4.3634479777863056E-2</v>
      </c>
      <c r="Q39" s="13">
        <f>'All vaccinated'!Q38-Reintroduction!Q38</f>
        <v>1.9448540903665018E-3</v>
      </c>
      <c r="R39" s="13">
        <f>'All vaccinated'!R38-Reintroduction!R38</f>
        <v>-4.7448838708208001E-3</v>
      </c>
    </row>
    <row r="40" spans="1:18" ht="15" x14ac:dyDescent="0.25">
      <c r="A40" s="4" t="s">
        <v>45</v>
      </c>
      <c r="B40" s="13">
        <f>'All vaccinated'!B39-Reintroduction!B39</f>
        <v>5.6245761083595691E-2</v>
      </c>
      <c r="C40" s="13">
        <f>'All vaccinated'!C39-Reintroduction!C39</f>
        <v>0</v>
      </c>
      <c r="D40" s="13">
        <f>'All vaccinated'!D39-Reintroduction!D39</f>
        <v>-9.6629693242509997E-4</v>
      </c>
      <c r="E40" s="13">
        <f>'All vaccinated'!E39-Reintroduction!E39</f>
        <v>0</v>
      </c>
      <c r="F40" s="13">
        <f>'All vaccinated'!F39-Reintroduction!F39</f>
        <v>5.1175246106809902E-3</v>
      </c>
      <c r="G40" s="13">
        <f>'All vaccinated'!G39-Reintroduction!G39</f>
        <v>-5.3387803579038051E-2</v>
      </c>
      <c r="H40" s="13">
        <f>'All vaccinated'!H39-Reintroduction!H39</f>
        <v>8.7181819137049921E-4</v>
      </c>
      <c r="I40" s="13">
        <f>'All vaccinated'!I39-Reintroduction!I39</f>
        <v>-2.4509691659384998E-3</v>
      </c>
      <c r="J40" s="15"/>
      <c r="K40" s="13">
        <f>'All vaccinated'!K39-Reintroduction!K39</f>
        <v>5.48277718265886E-2</v>
      </c>
      <c r="L40" s="13">
        <f>'All vaccinated'!L39-Reintroduction!L39</f>
        <v>5.5657716292979178E-4</v>
      </c>
      <c r="M40" s="13">
        <f>'All vaccinated'!M39-Reintroduction!M39</f>
        <v>-4.3441372409138007E-3</v>
      </c>
      <c r="N40" s="13">
        <f>'All vaccinated'!N39-Reintroduction!N39</f>
        <v>-1.0247436678448999E-3</v>
      </c>
      <c r="O40" s="13">
        <f>'All vaccinated'!O39-Reintroduction!O39</f>
        <v>5.0706553216620098E-3</v>
      </c>
      <c r="P40" s="13">
        <f>'All vaccinated'!P39-Reintroduction!P39</f>
        <v>-5.3855796553806012E-2</v>
      </c>
      <c r="Q40" s="13">
        <f>'All vaccinated'!Q39-Reintroduction!Q39</f>
        <v>5.7353860234490156E-4</v>
      </c>
      <c r="R40" s="13">
        <f>'All vaccinated'!R39-Reintroduction!R39</f>
        <v>-3.0364352483486998E-3</v>
      </c>
    </row>
    <row r="41" spans="1:18" ht="15" x14ac:dyDescent="0.25">
      <c r="A41" s="4" t="s">
        <v>46</v>
      </c>
      <c r="B41" s="13">
        <f>'All vaccinated'!B40-Reintroduction!B40</f>
        <v>3.4237087887457995E-2</v>
      </c>
      <c r="C41" s="13">
        <f>'All vaccinated'!C40-Reintroduction!C40</f>
        <v>5.692809407573001E-4</v>
      </c>
      <c r="D41" s="13">
        <f>'All vaccinated'!D40-Reintroduction!D40</f>
        <v>-9.872469333958001E-4</v>
      </c>
      <c r="E41" s="13">
        <f>'All vaccinated'!E40-Reintroduction!E40</f>
        <v>-8.3766578093029962E-4</v>
      </c>
      <c r="F41" s="13">
        <f>'All vaccinated'!F40-Reintroduction!F40</f>
        <v>5.1620858222319911E-4</v>
      </c>
      <c r="G41" s="13">
        <f>'All vaccinated'!G40-Reintroduction!G40</f>
        <v>-3.1980662541798099E-2</v>
      </c>
      <c r="H41" s="13">
        <f>'All vaccinated'!H40-Reintroduction!H40</f>
        <v>1.4678033408117019E-3</v>
      </c>
      <c r="I41" s="13">
        <f>'All vaccinated'!I40-Reintroduction!I40</f>
        <v>-2.2960952727118997E-3</v>
      </c>
      <c r="J41" s="15"/>
      <c r="K41" s="13">
        <f>'All vaccinated'!K40-Reintroduction!K40</f>
        <v>3.3664801440219994E-2</v>
      </c>
      <c r="L41" s="13">
        <f>'All vaccinated'!L40-Reintroduction!L40</f>
        <v>5.5056255573075448E-4</v>
      </c>
      <c r="M41" s="13">
        <f>'All vaccinated'!M40-Reintroduction!M40</f>
        <v>-1.2434439804170322E-3</v>
      </c>
      <c r="N41" s="13">
        <f>'All vaccinated'!N40-Reintroduction!N40</f>
        <v>-6.7040260506259991E-4</v>
      </c>
      <c r="O41" s="13">
        <f>'All vaccinated'!O40-Reintroduction!O40</f>
        <v>6.0198281765330014E-4</v>
      </c>
      <c r="P41" s="13">
        <f>'All vaccinated'!P40-Reintroduction!P40</f>
        <v>-3.246663986891507E-2</v>
      </c>
      <c r="Q41" s="13">
        <f>'All vaccinated'!Q40-Reintroduction!Q40</f>
        <v>1.5820522871903969E-3</v>
      </c>
      <c r="R41" s="13">
        <f>'All vaccinated'!R40-Reintroduction!R40</f>
        <v>-2.5136805748805996E-3</v>
      </c>
    </row>
    <row r="42" spans="1:18" ht="15" x14ac:dyDescent="0.25">
      <c r="A42" s="4" t="s">
        <v>47</v>
      </c>
      <c r="B42" s="13">
        <f>'All vaccinated'!B41-Reintroduction!B41</f>
        <v>2.6061383262761001E-2</v>
      </c>
      <c r="C42" s="13">
        <f>'All vaccinated'!C41-Reintroduction!C41</f>
        <v>0</v>
      </c>
      <c r="D42" s="13">
        <f>'All vaccinated'!D41-Reintroduction!D41</f>
        <v>0</v>
      </c>
      <c r="E42" s="13">
        <f>'All vaccinated'!E41-Reintroduction!E41</f>
        <v>0</v>
      </c>
      <c r="F42" s="13">
        <f>'All vaccinated'!F41-Reintroduction!F41</f>
        <v>2.1981394671809987E-4</v>
      </c>
      <c r="G42" s="13">
        <f>'All vaccinated'!G41-Reintroduction!G41</f>
        <v>-2.521757219777998E-2</v>
      </c>
      <c r="H42" s="13">
        <f>'All vaccinated'!H41-Reintroduction!H41</f>
        <v>1.3665595650564979E-3</v>
      </c>
      <c r="I42" s="13">
        <f>'All vaccinated'!I41-Reintroduction!I41</f>
        <v>-8.3614829502169999E-4</v>
      </c>
      <c r="J42" s="15"/>
      <c r="K42" s="13">
        <f>'All vaccinated'!K41-Reintroduction!K41</f>
        <v>2.5682912591182994E-2</v>
      </c>
      <c r="L42" s="13">
        <f>'All vaccinated'!L41-Reintroduction!L41</f>
        <v>4.8541664764959998E-4</v>
      </c>
      <c r="M42" s="13">
        <f>'All vaccinated'!M41-Reintroduction!M41</f>
        <v>-5.4467121461791127E-4</v>
      </c>
      <c r="N42" s="13">
        <f>'All vaccinated'!N41-Reintroduction!N41</f>
        <v>-4.5639018897130007E-4</v>
      </c>
      <c r="O42" s="13">
        <f>'All vaccinated'!O41-Reintroduction!O41</f>
        <v>1.2718054472199989E-4</v>
      </c>
      <c r="P42" s="13">
        <f>'All vaccinated'!P41-Reintroduction!P41</f>
        <v>-2.5737421751474976E-2</v>
      </c>
      <c r="Q42" s="13">
        <f>'All vaccinated'!Q41-Reintroduction!Q41</f>
        <v>1.3161938691529027E-3</v>
      </c>
      <c r="R42" s="13">
        <f>'All vaccinated'!R41-Reintroduction!R41</f>
        <v>-1.3944819094273999E-3</v>
      </c>
    </row>
    <row r="43" spans="1:18" ht="15" x14ac:dyDescent="0.25">
      <c r="A43" s="4" t="s">
        <v>48</v>
      </c>
      <c r="B43" s="13">
        <f>'All vaccinated'!B42-Reintroduction!B42</f>
        <v>4.4897837780550995E-2</v>
      </c>
      <c r="C43" s="13">
        <f>'All vaccinated'!C42-Reintroduction!C42</f>
        <v>4.0035262932576008E-3</v>
      </c>
      <c r="D43" s="13">
        <f>'All vaccinated'!D42-Reintroduction!D42</f>
        <v>-0.1260580137549161</v>
      </c>
      <c r="E43" s="13">
        <f>'All vaccinated'!E42-Reintroduction!E42</f>
        <v>2.7762321577724011E-3</v>
      </c>
      <c r="F43" s="13">
        <f>'All vaccinated'!F42-Reintroduction!F42</f>
        <v>4.8610228127552002E-2</v>
      </c>
      <c r="G43" s="13">
        <f>'All vaccinated'!G42-Reintroduction!G42</f>
        <v>4.8737596078516909E-2</v>
      </c>
      <c r="H43" s="13">
        <f>'All vaccinated'!H42-Reintroduction!H42</f>
        <v>7.1891526829993974E-3</v>
      </c>
      <c r="I43" s="13">
        <f>'All vaccinated'!I42-Reintroduction!I42</f>
        <v>-8.1086981584800599E-5</v>
      </c>
      <c r="J43" s="15"/>
      <c r="K43" s="13">
        <f>'All vaccinated'!K42-Reintroduction!K42</f>
        <v>3.10097717478275E-2</v>
      </c>
      <c r="L43" s="13">
        <f>'All vaccinated'!L42-Reintroduction!L42</f>
        <v>4.2574589916942815E-4</v>
      </c>
      <c r="M43" s="13">
        <f>'All vaccinated'!M42-Reintroduction!M42</f>
        <v>-0.13185554604126989</v>
      </c>
      <c r="N43" s="13">
        <f>'All vaccinated'!N42-Reintroduction!N42</f>
        <v>-1.4549039606941002E-3</v>
      </c>
      <c r="O43" s="13">
        <f>'All vaccinated'!O42-Reintroduction!O42</f>
        <v>4.8679710407021987E-2</v>
      </c>
      <c r="P43" s="13">
        <f>'All vaccinated'!P42-Reintroduction!P42</f>
        <v>4.9328262613347995E-2</v>
      </c>
      <c r="Q43" s="13">
        <f>'All vaccinated'!Q42-Reintroduction!Q42</f>
        <v>3.4221924197994011E-3</v>
      </c>
      <c r="R43" s="13">
        <f>'All vaccinated'!R42-Reintroduction!R42</f>
        <v>-2.6076346987996997E-3</v>
      </c>
    </row>
    <row r="44" spans="1:18" ht="15" x14ac:dyDescent="0.25">
      <c r="A44" s="4" t="s">
        <v>49</v>
      </c>
      <c r="B44" s="13">
        <f>'All vaccinated'!B43-Reintroduction!B43</f>
        <v>3.2680287122790988E-2</v>
      </c>
      <c r="C44" s="13">
        <f>'All vaccinated'!C43-Reintroduction!C43</f>
        <v>1.4413929068600017E-4</v>
      </c>
      <c r="D44" s="13">
        <f>'All vaccinated'!D43-Reintroduction!D43</f>
        <v>-1.3725906241665998E-3</v>
      </c>
      <c r="E44" s="13">
        <f>'All vaccinated'!E43-Reintroduction!E43</f>
        <v>-1.2624730883436996E-3</v>
      </c>
      <c r="F44" s="13">
        <f>'All vaccinated'!F43-Reintroduction!F43</f>
        <v>6.3331503560250073E-4</v>
      </c>
      <c r="G44" s="13">
        <f>'All vaccinated'!G43-Reintroduction!G43</f>
        <v>-2.8600463437940982E-2</v>
      </c>
      <c r="H44" s="13">
        <f>'All vaccinated'!H43-Reintroduction!H43</f>
        <v>2.2810909671438021E-3</v>
      </c>
      <c r="I44" s="13">
        <f>'All vaccinated'!I43-Reintroduction!I43</f>
        <v>-3.2316813482227997E-3</v>
      </c>
      <c r="J44" s="15"/>
      <c r="K44" s="13">
        <f>'All vaccinated'!K43-Reintroduction!K43</f>
        <v>3.1644699478325988E-2</v>
      </c>
      <c r="L44" s="13">
        <f>'All vaccinated'!L43-Reintroduction!L43</f>
        <v>1.196133906916E-4</v>
      </c>
      <c r="M44" s="13">
        <f>'All vaccinated'!M43-Reintroduction!M43</f>
        <v>-1.4008778652911393E-3</v>
      </c>
      <c r="N44" s="13">
        <f>'All vaccinated'!N43-Reintroduction!N43</f>
        <v>-1.1334322019135E-3</v>
      </c>
      <c r="O44" s="13">
        <f>'All vaccinated'!O43-Reintroduction!O43</f>
        <v>7.9540832506009955E-4</v>
      </c>
      <c r="P44" s="13">
        <f>'All vaccinated'!P43-Reintroduction!P43</f>
        <v>-2.9267675560042949E-2</v>
      </c>
      <c r="Q44" s="13">
        <f>'All vaccinated'!Q43-Reintroduction!Q43</f>
        <v>2.2888900317328993E-3</v>
      </c>
      <c r="R44" s="13">
        <f>'All vaccinated'!R43-Reintroduction!R43</f>
        <v>-3.5425183315525004E-3</v>
      </c>
    </row>
    <row r="45" spans="1:18" ht="15" x14ac:dyDescent="0.25">
      <c r="A45" s="4" t="s">
        <v>50</v>
      </c>
      <c r="B45" s="13">
        <f>'All vaccinated'!B44-Reintroduction!B44</f>
        <v>4.5746360322349092E-2</v>
      </c>
      <c r="C45" s="13">
        <f>'All vaccinated'!C44-Reintroduction!C44</f>
        <v>0</v>
      </c>
      <c r="D45" s="13">
        <f>'All vaccinated'!D44-Reintroduction!D44</f>
        <v>0</v>
      </c>
      <c r="E45" s="13">
        <f>'All vaccinated'!E44-Reintroduction!E44</f>
        <v>0</v>
      </c>
      <c r="F45" s="13">
        <f>'All vaccinated'!F44-Reintroduction!F44</f>
        <v>4.5622411597980028E-3</v>
      </c>
      <c r="G45" s="13">
        <f>'All vaccinated'!G44-Reintroduction!G44</f>
        <v>-4.3242186784963943E-2</v>
      </c>
      <c r="H45" s="13">
        <f>'All vaccinated'!H44-Reintroduction!H44</f>
        <v>2.0941303909816009E-3</v>
      </c>
      <c r="I45" s="13">
        <f>'All vaccinated'!I44-Reintroduction!I44</f>
        <v>-3.4552359948148998E-3</v>
      </c>
      <c r="J45" s="15"/>
      <c r="K45" s="13">
        <f>'All vaccinated'!K44-Reintroduction!K44</f>
        <v>4.4935249129798988E-2</v>
      </c>
      <c r="L45" s="13">
        <f>'All vaccinated'!L44-Reintroduction!L44</f>
        <v>2.7180727349310002E-4</v>
      </c>
      <c r="M45" s="13">
        <f>'All vaccinated'!M44-Reintroduction!M44</f>
        <v>-2.9021560717621998E-3</v>
      </c>
      <c r="N45" s="13">
        <f>'All vaccinated'!N44-Reintroduction!N44</f>
        <v>-1.4949772225905E-3</v>
      </c>
      <c r="O45" s="13">
        <f>'All vaccinated'!O44-Reintroduction!O44</f>
        <v>4.4681266973729955E-3</v>
      </c>
      <c r="P45" s="13">
        <f>'All vaccinated'!P44-Reintroduction!P44</f>
        <v>-4.4100029674607022E-2</v>
      </c>
      <c r="Q45" s="13">
        <f>'All vaccinated'!Q44-Reintroduction!Q44</f>
        <v>1.9654893271621003E-3</v>
      </c>
      <c r="R45" s="13">
        <f>'All vaccinated'!R44-Reintroduction!R44</f>
        <v>-3.9468898149508996E-3</v>
      </c>
    </row>
    <row r="46" spans="1:18" ht="15" x14ac:dyDescent="0.25">
      <c r="A46" s="4" t="s">
        <v>51</v>
      </c>
      <c r="B46" s="13">
        <f>'All vaccinated'!B45-Reintroduction!B45</f>
        <v>5.5277330922523196E-2</v>
      </c>
      <c r="C46" s="13">
        <f>'All vaccinated'!C45-Reintroduction!C45</f>
        <v>2.8172973086650023E-4</v>
      </c>
      <c r="D46" s="13">
        <f>'All vaccinated'!D45-Reintroduction!D45</f>
        <v>-6.3799625104917004E-3</v>
      </c>
      <c r="E46" s="13">
        <f>'All vaccinated'!E45-Reintroduction!E45</f>
        <v>-1.8535744099187996E-3</v>
      </c>
      <c r="F46" s="13">
        <f>'All vaccinated'!F45-Reintroduction!F45</f>
        <v>1.1987542431210002E-2</v>
      </c>
      <c r="G46" s="13">
        <f>'All vaccinated'!G45-Reintroduction!G45</f>
        <v>-5.6816346975517962E-2</v>
      </c>
      <c r="H46" s="13">
        <f>'All vaccinated'!H45-Reintroduction!H45</f>
        <v>1.4229015823700002E-3</v>
      </c>
      <c r="I46" s="13">
        <f>'All vaccinated'!I45-Reintroduction!I45</f>
        <v>-4.9665085120748007E-3</v>
      </c>
      <c r="J46" s="15"/>
      <c r="K46" s="13">
        <f>'All vaccinated'!K45-Reintroduction!K45</f>
        <v>5.5400036084472901E-2</v>
      </c>
      <c r="L46" s="13">
        <f>'All vaccinated'!L45-Reintroduction!L45</f>
        <v>5.4874714835923986E-4</v>
      </c>
      <c r="M46" s="13">
        <f>'All vaccinated'!M45-Reintroduction!M45</f>
        <v>-5.5903438652496005E-3</v>
      </c>
      <c r="N46" s="13">
        <f>'All vaccinated'!N45-Reintroduction!N45</f>
        <v>-2.0561210212302998E-3</v>
      </c>
      <c r="O46" s="13">
        <f>'All vaccinated'!O45-Reintroduction!O45</f>
        <v>1.3009647549284992E-2</v>
      </c>
      <c r="P46" s="13">
        <f>'All vaccinated'!P45-Reintroduction!P45</f>
        <v>-5.7991341363610061E-2</v>
      </c>
      <c r="Q46" s="13">
        <f>'All vaccinated'!Q45-Reintroduction!Q45</f>
        <v>1.6357059644028019E-3</v>
      </c>
      <c r="R46" s="13">
        <f>'All vaccinated'!R45-Reintroduction!R45</f>
        <v>-5.4360842874780005E-3</v>
      </c>
    </row>
    <row r="47" spans="1:18" ht="15" x14ac:dyDescent="0.25">
      <c r="A47" s="4" t="s">
        <v>52</v>
      </c>
      <c r="B47" s="13">
        <f>'All vaccinated'!B46-Reintroduction!B46</f>
        <v>5.1367271414641993E-2</v>
      </c>
      <c r="C47" s="13">
        <f>'All vaccinated'!C46-Reintroduction!C46</f>
        <v>8.3590171621669967E-4</v>
      </c>
      <c r="D47" s="13">
        <f>'All vaccinated'!D46-Reintroduction!D46</f>
        <v>-2.9848596315708003E-3</v>
      </c>
      <c r="E47" s="13">
        <f>'All vaccinated'!E46-Reintroduction!E46</f>
        <v>-1.0925905802404998E-3</v>
      </c>
      <c r="F47" s="13">
        <f>'All vaccinated'!F46-Reintroduction!F46</f>
        <v>6.6546287279850014E-3</v>
      </c>
      <c r="G47" s="13">
        <f>'All vaccinated'!G46-Reintroduction!G46</f>
        <v>-4.9588470148283936E-2</v>
      </c>
      <c r="H47" s="13">
        <f>'All vaccinated'!H46-Reintroduction!H46</f>
        <v>1.5576141873269028E-3</v>
      </c>
      <c r="I47" s="13">
        <f>'All vaccinated'!I46-Reintroduction!I46</f>
        <v>-3.2504027181029984E-3</v>
      </c>
      <c r="J47" s="15"/>
      <c r="K47" s="13">
        <f>'All vaccinated'!K46-Reintroduction!K46</f>
        <v>5.0872926637752003E-2</v>
      </c>
      <c r="L47" s="13">
        <f>'All vaccinated'!L46-Reintroduction!L46</f>
        <v>1.634797345815E-4</v>
      </c>
      <c r="M47" s="13">
        <f>'All vaccinated'!M46-Reintroduction!M46</f>
        <v>-3.953183497178E-3</v>
      </c>
      <c r="N47" s="13">
        <f>'All vaccinated'!N46-Reintroduction!N46</f>
        <v>-1.3297710347387999E-3</v>
      </c>
      <c r="O47" s="13">
        <f>'All vaccinated'!O46-Reintroduction!O46</f>
        <v>7.1135081979799841E-3</v>
      </c>
      <c r="P47" s="13">
        <f>'All vaccinated'!P46-Reintroduction!P46</f>
        <v>-5.1661892695067047E-2</v>
      </c>
      <c r="Q47" s="13">
        <f>'All vaccinated'!Q46-Reintroduction!Q46</f>
        <v>1.4448968879717007E-3</v>
      </c>
      <c r="R47" s="13">
        <f>'All vaccinated'!R46-Reintroduction!R46</f>
        <v>-3.9470712008865998E-3</v>
      </c>
    </row>
    <row r="48" spans="1:18" ht="15" x14ac:dyDescent="0.25">
      <c r="A48" s="4" t="s">
        <v>53</v>
      </c>
      <c r="B48" s="13">
        <f>'All vaccinated'!B47-Reintroduction!B47</f>
        <v>-0.12467375838030119</v>
      </c>
      <c r="C48" s="13">
        <f>'All vaccinated'!C47-Reintroduction!C47</f>
        <v>-1.8673526370971004E-3</v>
      </c>
      <c r="D48" s="13">
        <f>'All vaccinated'!D47-Reintroduction!D47</f>
        <v>-0.1532490728024411</v>
      </c>
      <c r="E48" s="13">
        <f>'All vaccinated'!E47-Reintroduction!E47</f>
        <v>2.980846461448014E-4</v>
      </c>
      <c r="F48" s="13">
        <f>'All vaccinated'!F47-Reintroduction!F47</f>
        <v>0.12998563019342599</v>
      </c>
      <c r="G48" s="13">
        <f>'All vaccinated'!G47-Reintroduction!G47</f>
        <v>0.12429636372425801</v>
      </c>
      <c r="H48" s="13">
        <f>'All vaccinated'!H47-Reintroduction!H47</f>
        <v>-8.6198831387730018E-4</v>
      </c>
      <c r="I48" s="13">
        <f>'All vaccinated'!I47-Reintroduction!I47</f>
        <v>3.1901575293587989E-3</v>
      </c>
      <c r="J48" s="15"/>
      <c r="K48" s="13">
        <f>'All vaccinated'!K47-Reintroduction!K47</f>
        <v>-0.12237577406400779</v>
      </c>
      <c r="L48" s="13">
        <f>'All vaccinated'!L47-Reintroduction!L47</f>
        <v>5.0137201539131153E-4</v>
      </c>
      <c r="M48" s="13">
        <f>'All vaccinated'!M47-Reintroduction!M47</f>
        <v>-0.15391815866474051</v>
      </c>
      <c r="N48" s="13">
        <f>'All vaccinated'!N47-Reintroduction!N47</f>
        <v>1.7175674754753012E-3</v>
      </c>
      <c r="O48" s="13">
        <f>'All vaccinated'!O47-Reintroduction!O47</f>
        <v>0.13810290462152497</v>
      </c>
      <c r="P48" s="13">
        <f>'All vaccinated'!P47-Reintroduction!P47</f>
        <v>0.13712418012056699</v>
      </c>
      <c r="Q48" s="13">
        <f>'All vaccinated'!Q47-Reintroduction!Q47</f>
        <v>1.8681497662454E-3</v>
      </c>
      <c r="R48" s="13">
        <f>'All vaccinated'!R47-Reintroduction!R47</f>
        <v>5.5842064430935007E-3</v>
      </c>
    </row>
    <row r="49" spans="1:18" ht="15" x14ac:dyDescent="0.25">
      <c r="A49" s="4" t="s">
        <v>54</v>
      </c>
      <c r="B49" s="13">
        <f>'All vaccinated'!B48-Reintroduction!B48</f>
        <v>4.89425984470854E-2</v>
      </c>
      <c r="C49" s="13">
        <f>'All vaccinated'!C48-Reintroduction!C48</f>
        <v>2.9682613459550014E-4</v>
      </c>
      <c r="D49" s="13">
        <f>'All vaccinated'!D48-Reintroduction!D48</f>
        <v>-4.6221104112369998E-3</v>
      </c>
      <c r="E49" s="13">
        <f>'All vaccinated'!E48-Reintroduction!E48</f>
        <v>-2.1052450941537E-3</v>
      </c>
      <c r="F49" s="13">
        <f>'All vaccinated'!F48-Reintroduction!F48</f>
        <v>1.1511491938613977E-2</v>
      </c>
      <c r="G49" s="13">
        <f>'All vaccinated'!G48-Reintroduction!G48</f>
        <v>-5.0076345534292965E-2</v>
      </c>
      <c r="H49" s="13">
        <f>'All vaccinated'!H48-Reintroduction!H48</f>
        <v>2.062897412379E-3</v>
      </c>
      <c r="I49" s="13">
        <f>'All vaccinated'!I48-Reintroduction!I48</f>
        <v>-5.0338913208058996E-3</v>
      </c>
      <c r="J49" s="15"/>
      <c r="K49" s="13">
        <f>'All vaccinated'!K48-Reintroduction!K48</f>
        <v>4.7704473331526998E-2</v>
      </c>
      <c r="L49" s="13">
        <f>'All vaccinated'!L48-Reintroduction!L48</f>
        <v>2.1354170535720001E-4</v>
      </c>
      <c r="M49" s="13">
        <f>'All vaccinated'!M48-Reintroduction!M48</f>
        <v>-4.7128965990156004E-3</v>
      </c>
      <c r="N49" s="13">
        <f>'All vaccinated'!N48-Reintroduction!N48</f>
        <v>-2.0968772703128004E-3</v>
      </c>
      <c r="O49" s="13">
        <f>'All vaccinated'!O48-Reintroduction!O48</f>
        <v>1.2744779153709973E-2</v>
      </c>
      <c r="P49" s="13">
        <f>'All vaccinated'!P48-Reintroduction!P48</f>
        <v>-5.0477624240099939E-2</v>
      </c>
      <c r="Q49" s="13">
        <f>'All vaccinated'!Q48-Reintroduction!Q48</f>
        <v>1.8566574556680981E-3</v>
      </c>
      <c r="R49" s="13">
        <f>'All vaccinated'!R48-Reintroduction!R48</f>
        <v>-5.4923923529259996E-3</v>
      </c>
    </row>
    <row r="50" spans="1:18" ht="15" x14ac:dyDescent="0.25">
      <c r="A50" s="4" t="s">
        <v>55</v>
      </c>
      <c r="B50" s="13">
        <f>'All vaccinated'!B49-Reintroduction!B49</f>
        <v>4.9065071462410001E-2</v>
      </c>
      <c r="C50" s="13">
        <f>'All vaccinated'!C49-Reintroduction!C49</f>
        <v>7.6352378620600037E-4</v>
      </c>
      <c r="D50" s="13">
        <f>'All vaccinated'!D49-Reintroduction!D49</f>
        <v>-3.0640808653263998E-3</v>
      </c>
      <c r="E50" s="13">
        <f>'All vaccinated'!E49-Reintroduction!E49</f>
        <v>-1.0343263524690005E-3</v>
      </c>
      <c r="F50" s="13">
        <f>'All vaccinated'!F49-Reintroduction!F49</f>
        <v>4.6926044896400121E-3</v>
      </c>
      <c r="G50" s="13">
        <f>'All vaccinated'!G49-Reintroduction!G49</f>
        <v>-4.7079900022163002E-2</v>
      </c>
      <c r="H50" s="13">
        <f>'All vaccinated'!H49-Reintroduction!H49</f>
        <v>1.1108467320890998E-3</v>
      </c>
      <c r="I50" s="13">
        <f>'All vaccinated'!I49-Reintroduction!I49</f>
        <v>-2.4727398839293003E-3</v>
      </c>
      <c r="J50" s="15"/>
      <c r="K50" s="13">
        <f>'All vaccinated'!K49-Reintroduction!K49</f>
        <v>4.8269893414111004E-2</v>
      </c>
      <c r="L50" s="13">
        <f>'All vaccinated'!L49-Reintroduction!L49</f>
        <v>4.8941444650794778E-4</v>
      </c>
      <c r="M50" s="13">
        <f>'All vaccinated'!M49-Reintroduction!M49</f>
        <v>-3.6379919595306998E-3</v>
      </c>
      <c r="N50" s="13">
        <f>'All vaccinated'!N49-Reintroduction!N49</f>
        <v>-9.9317892000349997E-4</v>
      </c>
      <c r="O50" s="13">
        <f>'All vaccinated'!O49-Reintroduction!O49</f>
        <v>5.0877081372740079E-3</v>
      </c>
      <c r="P50" s="13">
        <f>'All vaccinated'!P49-Reintroduction!P49</f>
        <v>-4.8631443938012997E-2</v>
      </c>
      <c r="Q50" s="13">
        <f>'All vaccinated'!Q49-Reintroduction!Q49</f>
        <v>1.2464181904256987E-3</v>
      </c>
      <c r="R50" s="13">
        <f>'All vaccinated'!R49-Reintroduction!R49</f>
        <v>-3.060576348928E-3</v>
      </c>
    </row>
    <row r="51" spans="1:18" ht="15" x14ac:dyDescent="0.25">
      <c r="A51" s="4" t="s">
        <v>56</v>
      </c>
      <c r="B51" s="13">
        <f>'All vaccinated'!B50-Reintroduction!B50</f>
        <v>2.6861013824656998E-2</v>
      </c>
      <c r="C51" s="13">
        <f>'All vaccinated'!C50-Reintroduction!C50</f>
        <v>2.1671770341640017E-4</v>
      </c>
      <c r="D51" s="13">
        <f>'All vaccinated'!D50-Reintroduction!D50</f>
        <v>-1.0819426416465001E-3</v>
      </c>
      <c r="E51" s="13">
        <f>'All vaccinated'!E50-Reintroduction!E50</f>
        <v>-1.6880637207819949E-4</v>
      </c>
      <c r="F51" s="13">
        <f>'All vaccinated'!F50-Reintroduction!F50</f>
        <v>3.4328149217559972E-4</v>
      </c>
      <c r="G51" s="13">
        <f>'All vaccinated'!G50-Reintroduction!G50</f>
        <v>-2.5217910133093935E-2</v>
      </c>
      <c r="H51" s="13">
        <f>'All vaccinated'!H50-Reintroduction!H50</f>
        <v>3.3387975008149912E-4</v>
      </c>
      <c r="I51" s="13">
        <f>'All vaccinated'!I50-Reintroduction!I50</f>
        <v>-4.7009669882819988E-4</v>
      </c>
      <c r="J51" s="15"/>
      <c r="K51" s="13">
        <f>'All vaccinated'!K50-Reintroduction!K50</f>
        <v>2.6148242828653995E-2</v>
      </c>
      <c r="L51" s="13">
        <f>'All vaccinated'!L50-Reintroduction!L50</f>
        <v>1.5801898356119999E-4</v>
      </c>
      <c r="M51" s="13">
        <f>'All vaccinated'!M50-Reintroduction!M50</f>
        <v>-1.1730815087405476E-3</v>
      </c>
      <c r="N51" s="13">
        <f>'All vaccinated'!N50-Reintroduction!N50</f>
        <v>-1.9915621478489999E-4</v>
      </c>
      <c r="O51" s="13">
        <f>'All vaccinated'!O50-Reintroduction!O50</f>
        <v>3.490942239367037E-4</v>
      </c>
      <c r="P51" s="13">
        <f>'All vaccinated'!P50-Reintroduction!P50</f>
        <v>-2.5539628200772047E-2</v>
      </c>
      <c r="Q51" s="13">
        <f>'All vaccinated'!Q50-Reintroduction!Q50</f>
        <v>3.8062607893519368E-4</v>
      </c>
      <c r="R51" s="13">
        <f>'All vaccinated'!R50-Reintroduction!R50</f>
        <v>-4.8652104876429996E-4</v>
      </c>
    </row>
    <row r="52" spans="1:18" ht="15" x14ac:dyDescent="0.25">
      <c r="A52" s="5" t="s">
        <v>59</v>
      </c>
      <c r="B52" s="17">
        <f>AVERAGE(B4:B51)</f>
        <v>2.2160863488182744E-2</v>
      </c>
      <c r="C52" s="17">
        <f t="shared" ref="C52:R52" si="0">AVERAGE(C4:C51)</f>
        <v>2.0520017743945015E-4</v>
      </c>
      <c r="D52" s="17">
        <f t="shared" si="0"/>
        <v>-2.7160348497794234E-2</v>
      </c>
      <c r="E52" s="17">
        <f t="shared" si="0"/>
        <v>-6.0786966095583729E-4</v>
      </c>
      <c r="F52" s="17">
        <f t="shared" si="0"/>
        <v>2.3820736239664218E-2</v>
      </c>
      <c r="G52" s="17">
        <f t="shared" si="0"/>
        <v>-1.8568244879592997E-2</v>
      </c>
      <c r="H52" s="17">
        <f t="shared" si="0"/>
        <v>1.3751934440053976E-3</v>
      </c>
      <c r="I52" s="18">
        <f t="shared" si="0"/>
        <v>-1.7578257458035519E-3</v>
      </c>
      <c r="J52" s="19"/>
      <c r="K52" s="20">
        <f t="shared" si="0"/>
        <v>2.2133233409592574E-2</v>
      </c>
      <c r="L52" s="17">
        <f t="shared" si="0"/>
        <v>3.4385722630968062E-4</v>
      </c>
      <c r="M52" s="17">
        <f t="shared" si="0"/>
        <v>-2.8147793380764227E-2</v>
      </c>
      <c r="N52" s="17">
        <f t="shared" si="0"/>
        <v>-7.1741719658520485E-4</v>
      </c>
      <c r="O52" s="17">
        <f t="shared" si="0"/>
        <v>2.570159765988278E-2</v>
      </c>
      <c r="P52" s="17">
        <f t="shared" si="0"/>
        <v>-1.784100029229186E-2</v>
      </c>
      <c r="Q52" s="17">
        <f t="shared" si="0"/>
        <v>1.3788010730575856E-3</v>
      </c>
      <c r="R52" s="17">
        <f t="shared" si="0"/>
        <v>-2.1619388209627314E-3</v>
      </c>
    </row>
  </sheetData>
  <mergeCells count="4">
    <mergeCell ref="B2:I2"/>
    <mergeCell ref="K2:R2"/>
    <mergeCell ref="B1:E1"/>
    <mergeCell ref="F1:I1"/>
  </mergeCells>
  <conditionalFormatting sqref="B4:R51">
    <cfRule type="cellIs" dxfId="1" priority="1" operator="lessThan">
      <formula>-0.01</formula>
    </cfRule>
    <cfRule type="cellIs" dxfId="0" priority="2" operator="greaterThan">
      <formula>0.01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vaccinated</vt:lpstr>
      <vt:lpstr>Reintroduction</vt:lpstr>
      <vt:lpstr>Sobol indices diff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Artemiy Dimov</dc:creator>
  <cp:lastModifiedBy>Artemiy Dimov</cp:lastModifiedBy>
  <dcterms:created xsi:type="dcterms:W3CDTF">2023-03-31T14:09:30Z</dcterms:created>
  <dcterms:modified xsi:type="dcterms:W3CDTF">2023-05-10T09:32:50Z</dcterms:modified>
</cp:coreProperties>
</file>