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output\"/>
    </mc:Choice>
  </mc:AlternateContent>
  <bookViews>
    <workbookView xWindow="0" yWindow="0" windowWidth="1920" windowHeight="936" tabRatio="797"/>
  </bookViews>
  <sheets>
    <sheet name="airqplus_deaths_yll_lifetable_a" sheetId="1" r:id="rId1"/>
    <sheet name="deaths_difference" sheetId="4" r:id="rId2"/>
    <sheet name="yll_difference" sheetId="7" r:id="rId3"/>
    <sheet name="entry_population_modelled" sheetId="11" r:id="rId4"/>
    <sheet name="entry_population_cutoff" sheetId="9" r:id="rId5"/>
    <sheet name="hazard_rates_modelled" sheetId="12" r:id="rId6"/>
    <sheet name="hazard_rates_cutoff" sheetId="10" r:id="rId7"/>
    <sheet name="yll_cutoff" sheetId="5" r:id="rId8"/>
    <sheet name="yll_modelled" sheetId="6" r:id="rId9"/>
    <sheet name="yll_per_age_cohort" sheetId="8" r:id="rId10"/>
    <sheet name="deaths_modelled" sheetId="2" r:id="rId11"/>
    <sheet name="deaths_cutoff" sheetId="3" r:id="rId12"/>
  </sheets>
  <calcPr calcId="162913"/>
</workbook>
</file>

<file path=xl/calcChain.xml><?xml version="1.0" encoding="utf-8"?>
<calcChain xmlns="http://schemas.openxmlformats.org/spreadsheetml/2006/main">
  <c r="D109" i="7" l="1"/>
  <c r="AG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A109" i="7"/>
  <c r="BB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F109" i="7"/>
  <c r="AE109" i="7"/>
  <c r="AD109" i="7"/>
  <c r="AC109" i="7"/>
  <c r="AO106" i="7"/>
  <c r="AN106" i="7" l="1"/>
  <c r="AM106" i="7"/>
  <c r="AL106" i="7"/>
  <c r="AK106" i="7"/>
  <c r="AJ106" i="7"/>
  <c r="AI106" i="7"/>
  <c r="AH106" i="7"/>
  <c r="AG106" i="7"/>
  <c r="AF106" i="7"/>
  <c r="AE106" i="7"/>
  <c r="AD106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B109" i="7"/>
  <c r="N109" i="7"/>
  <c r="M109" i="7"/>
  <c r="L109" i="7"/>
  <c r="K109" i="7"/>
  <c r="J109" i="7"/>
  <c r="I109" i="7"/>
  <c r="H109" i="7"/>
  <c r="G109" i="7"/>
  <c r="F109" i="7"/>
  <c r="C109" i="7"/>
  <c r="CX106" i="7" l="1"/>
  <c r="CX107" i="7" s="1"/>
  <c r="CX104" i="7"/>
  <c r="AY107" i="7"/>
  <c r="AY104" i="7"/>
  <c r="U107" i="7"/>
  <c r="U104" i="7"/>
  <c r="K104" i="7"/>
  <c r="D31" i="1" l="1"/>
  <c r="N159" i="1" l="1"/>
  <c r="M159" i="1"/>
  <c r="B103" i="4" l="1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T106" i="7" l="1"/>
  <c r="CL106" i="7"/>
  <c r="CD106" i="7"/>
  <c r="BV106" i="7"/>
  <c r="BN106" i="7"/>
  <c r="BF106" i="7"/>
  <c r="AX106" i="7"/>
  <c r="AP106" i="7"/>
  <c r="Z106" i="7"/>
  <c r="R106" i="7"/>
  <c r="J106" i="7"/>
  <c r="CS106" i="7"/>
  <c r="CK106" i="7"/>
  <c r="CC106" i="7"/>
  <c r="BU106" i="7"/>
  <c r="BM106" i="7"/>
  <c r="BE106" i="7"/>
  <c r="AW106" i="7"/>
  <c r="Y106" i="7"/>
  <c r="Q106" i="7"/>
  <c r="I106" i="7"/>
  <c r="CR106" i="7"/>
  <c r="CJ106" i="7"/>
  <c r="CB106" i="7"/>
  <c r="BT106" i="7"/>
  <c r="BL106" i="7"/>
  <c r="BD106" i="7"/>
  <c r="AV106" i="7"/>
  <c r="X106" i="7"/>
  <c r="P106" i="7"/>
  <c r="H106" i="7"/>
  <c r="CQ106" i="7"/>
  <c r="CI106" i="7"/>
  <c r="CA106" i="7"/>
  <c r="BS106" i="7"/>
  <c r="BK106" i="7"/>
  <c r="BC106" i="7"/>
  <c r="AU106" i="7"/>
  <c r="W106" i="7"/>
  <c r="O106" i="7"/>
  <c r="G106" i="7"/>
  <c r="CP106" i="7"/>
  <c r="CH106" i="7"/>
  <c r="BZ106" i="7"/>
  <c r="BR106" i="7"/>
  <c r="BJ106" i="7"/>
  <c r="BB106" i="7"/>
  <c r="AT106" i="7"/>
  <c r="V106" i="7"/>
  <c r="N106" i="7"/>
  <c r="F106" i="7"/>
  <c r="C106" i="7"/>
  <c r="CW106" i="7"/>
  <c r="CO106" i="7"/>
  <c r="CG106" i="7"/>
  <c r="BY106" i="7"/>
  <c r="BQ106" i="7"/>
  <c r="BI106" i="7"/>
  <c r="BA106" i="7"/>
  <c r="AS106" i="7"/>
  <c r="AC106" i="7"/>
  <c r="U106" i="7"/>
  <c r="M106" i="7"/>
  <c r="E106" i="7"/>
  <c r="CV106" i="7"/>
  <c r="CN106" i="7"/>
  <c r="CF106" i="7"/>
  <c r="BX106" i="7"/>
  <c r="BP106" i="7"/>
  <c r="BH106" i="7"/>
  <c r="AZ106" i="7"/>
  <c r="AR106" i="7"/>
  <c r="AB106" i="7"/>
  <c r="T106" i="7"/>
  <c r="L106" i="7"/>
  <c r="D106" i="7"/>
  <c r="C103" i="7"/>
  <c r="B106" i="7"/>
  <c r="CU106" i="7"/>
  <c r="CM106" i="7"/>
  <c r="CE106" i="7"/>
  <c r="BW106" i="7"/>
  <c r="BO106" i="7"/>
  <c r="BG106" i="7"/>
  <c r="AY106" i="7"/>
  <c r="AQ106" i="7"/>
  <c r="AA106" i="7"/>
  <c r="S106" i="7"/>
  <c r="K106" i="7"/>
  <c r="E109" i="7"/>
  <c r="CX103" i="7"/>
  <c r="CP103" i="7"/>
  <c r="CH103" i="7"/>
  <c r="BZ103" i="7"/>
  <c r="BR103" i="7"/>
  <c r="BJ103" i="7"/>
  <c r="BB103" i="7"/>
  <c r="AT103" i="7"/>
  <c r="AL103" i="7"/>
  <c r="AD103" i="7"/>
  <c r="V103" i="7"/>
  <c r="N103" i="7"/>
  <c r="CW103" i="7"/>
  <c r="CO103" i="7"/>
  <c r="CG103" i="7"/>
  <c r="BY103" i="7"/>
  <c r="BQ103" i="7"/>
  <c r="BI103" i="7"/>
  <c r="BA103" i="7"/>
  <c r="AS103" i="7"/>
  <c r="AK103" i="7"/>
  <c r="AC103" i="7"/>
  <c r="U103" i="7"/>
  <c r="M103" i="7"/>
  <c r="CV103" i="7"/>
  <c r="CN103" i="7"/>
  <c r="CF103" i="7"/>
  <c r="BX103" i="7"/>
  <c r="BP103" i="7"/>
  <c r="BH103" i="7"/>
  <c r="AZ103" i="7"/>
  <c r="AR103" i="7"/>
  <c r="AJ103" i="7"/>
  <c r="AB103" i="7"/>
  <c r="T103" i="7"/>
  <c r="L103" i="7"/>
  <c r="CU103" i="7"/>
  <c r="CM103" i="7"/>
  <c r="CE103" i="7"/>
  <c r="BW103" i="7"/>
  <c r="BO103" i="7"/>
  <c r="BG103" i="7"/>
  <c r="AY103" i="7"/>
  <c r="AQ103" i="7"/>
  <c r="AI103" i="7"/>
  <c r="AA103" i="7"/>
  <c r="S103" i="7"/>
  <c r="CT103" i="7"/>
  <c r="CL103" i="7"/>
  <c r="CD103" i="7"/>
  <c r="BV103" i="7"/>
  <c r="BN103" i="7"/>
  <c r="BF103" i="7"/>
  <c r="AX103" i="7"/>
  <c r="AP103" i="7"/>
  <c r="AH103" i="7"/>
  <c r="Z103" i="7"/>
  <c r="R103" i="7"/>
  <c r="CS103" i="7"/>
  <c r="CK103" i="7"/>
  <c r="CC103" i="7"/>
  <c r="BU103" i="7"/>
  <c r="BM103" i="7"/>
  <c r="BE103" i="7"/>
  <c r="AW103" i="7"/>
  <c r="AO103" i="7"/>
  <c r="AG103" i="7"/>
  <c r="Y103" i="7"/>
  <c r="Q103" i="7"/>
  <c r="CR103" i="7"/>
  <c r="CJ103" i="7"/>
  <c r="CB103" i="7"/>
  <c r="BT103" i="7"/>
  <c r="BL103" i="7"/>
  <c r="BD103" i="7"/>
  <c r="AV103" i="7"/>
  <c r="AN103" i="7"/>
  <c r="AF103" i="7"/>
  <c r="X103" i="7"/>
  <c r="P103" i="7"/>
  <c r="CQ103" i="7"/>
  <c r="CI103" i="7"/>
  <c r="CA103" i="7"/>
  <c r="BS103" i="7"/>
  <c r="BK103" i="7"/>
  <c r="BC103" i="7"/>
  <c r="AU103" i="7"/>
  <c r="AM103" i="7"/>
  <c r="AE103" i="7"/>
  <c r="W103" i="7"/>
  <c r="O103" i="7"/>
  <c r="E103" i="7"/>
  <c r="F103" i="7"/>
  <c r="D103" i="7"/>
  <c r="K103" i="7"/>
  <c r="J103" i="7"/>
  <c r="I103" i="7"/>
  <c r="H103" i="7"/>
  <c r="B103" i="7"/>
  <c r="G103" i="7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  <c r="K107" i="7" l="1"/>
  <c r="K110" i="7"/>
</calcChain>
</file>

<file path=xl/sharedStrings.xml><?xml version="1.0" encoding="utf-8"?>
<sst xmlns="http://schemas.openxmlformats.org/spreadsheetml/2006/main" count="97923" uniqueCount="38252">
  <si>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</si>
  <si>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</si>
  <si>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</si>
  <si>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</si>
  <si>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</si>
  <si>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</si>
  <si>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</si>
  <si>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</si>
  <si>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</si>
  <si>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</si>
  <si>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</si>
  <si>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</si>
  <si>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</si>
  <si>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</si>
  <si>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</si>
  <si>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</si>
  <si>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</si>
  <si>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</si>
  <si>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</si>
  <si>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</si>
  <si>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</si>
  <si>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</si>
  <si>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</si>
  <si>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</si>
  <si>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</si>
  <si>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</si>
  <si>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</si>
  <si>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</si>
  <si>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</si>
  <si>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</si>
  <si>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</si>
  <si>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</si>
  <si>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</si>
  <si>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</si>
  <si>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</si>
  <si>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</si>
  <si>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</si>
  <si>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</si>
  <si>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</si>
  <si>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</si>
  <si>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</si>
  <si>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</si>
  <si>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</si>
  <si>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</si>
  <si>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</si>
  <si>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</si>
  <si>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</si>
  <si>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</si>
  <si>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</si>
  <si>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</si>
  <si>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</si>
  <si>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</si>
  <si>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</si>
  <si>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</si>
  <si>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</si>
  <si>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</si>
  <si>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</si>
  <si>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</si>
  <si>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</si>
  <si>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</si>
  <si>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</si>
  <si>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</si>
  <si>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</si>
  <si>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</si>
  <si>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</si>
  <si>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</si>
  <si>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</si>
  <si>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</si>
  <si>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</si>
  <si>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</si>
  <si>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</si>
  <si>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</si>
  <si>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</si>
  <si>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</si>
  <si>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</si>
  <si>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</si>
  <si>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</si>
  <si>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</si>
  <si>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</si>
  <si>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</si>
  <si>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</si>
  <si>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</si>
  <si>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</si>
  <si>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</si>
  <si>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</si>
  <si>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</si>
  <si>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</si>
  <si>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</si>
  <si>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</si>
  <si>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</si>
  <si>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</si>
  <si>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</si>
  <si>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</si>
  <si>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</si>
  <si>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</si>
  <si>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</si>
  <si>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</si>
  <si>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</si>
  <si>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</si>
  <si>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</si>
  <si>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</si>
  <si>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</si>
  <si>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</si>
  <si>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</si>
  <si>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</si>
  <si>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</si>
  <si>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</si>
  <si>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</si>
  <si>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</si>
  <si>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</si>
  <si>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</si>
  <si>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</si>
  <si>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</si>
  <si>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</si>
  <si>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</si>
  <si>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</si>
  <si>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</si>
  <si>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</si>
  <si>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</si>
  <si>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</si>
  <si>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</si>
  <si>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</si>
  <si>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</si>
  <si>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</si>
  <si>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</si>
  <si>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</si>
  <si>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</si>
  <si>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</si>
  <si>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</si>
  <si>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</si>
  <si>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</si>
  <si>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</si>
  <si>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</si>
  <si>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</si>
  <si>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</si>
  <si>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</si>
  <si>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</si>
  <si>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</si>
  <si>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</si>
  <si>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</si>
  <si>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</si>
  <si>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</si>
  <si>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</si>
  <si>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</si>
  <si>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</si>
  <si>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</si>
  <si>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</si>
  <si>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</si>
  <si>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</si>
  <si>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</si>
  <si>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</si>
  <si>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</si>
  <si>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</si>
  <si>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</si>
  <si>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</si>
  <si>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</si>
  <si>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</si>
  <si>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</si>
  <si>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</si>
  <si>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</si>
  <si>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</si>
  <si>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</si>
  <si>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</si>
  <si>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</si>
  <si>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</si>
  <si>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</si>
  <si>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</si>
  <si>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</si>
  <si>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</si>
  <si>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</si>
  <si>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</si>
  <si>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</si>
  <si>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</si>
  <si>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</si>
  <si>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</si>
  <si>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</si>
  <si>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</si>
  <si>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</si>
  <si>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</si>
  <si>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</si>
  <si>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</si>
  <si>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</si>
  <si>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</si>
  <si>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</si>
  <si>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</si>
  <si>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</si>
  <si>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</si>
  <si>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</si>
  <si>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</si>
  <si>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</si>
  <si>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</si>
  <si>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</si>
  <si>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</si>
  <si>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</si>
  <si>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</si>
  <si>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</si>
  <si>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</si>
  <si>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</si>
  <si>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</si>
  <si>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</si>
  <si>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</si>
  <si>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</si>
  <si>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</si>
  <si>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</si>
  <si>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</si>
  <si>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</si>
  <si>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</si>
  <si>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</si>
  <si>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</si>
  <si>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</si>
  <si>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</si>
  <si>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</si>
  <si>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</si>
  <si>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</si>
  <si>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</si>
  <si>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</si>
  <si>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</si>
  <si>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</si>
  <si>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</si>
  <si>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</si>
  <si>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</si>
  <si>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</si>
  <si>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</si>
  <si>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</si>
  <si>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</si>
  <si>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</si>
  <si>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</si>
  <si>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</si>
  <si>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</si>
  <si>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</si>
  <si>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</si>
  <si>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</si>
  <si>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</si>
  <si>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</si>
  <si>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</si>
  <si>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</si>
  <si>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</si>
  <si>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</si>
  <si>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</si>
  <si>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</si>
  <si>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</si>
  <si>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</si>
  <si>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</si>
  <si>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</si>
  <si>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</si>
  <si>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</si>
  <si>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</si>
  <si>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</si>
  <si>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</si>
  <si>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</si>
  <si>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</si>
  <si>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</si>
  <si>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</si>
  <si>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</si>
  <si>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</si>
  <si>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</si>
  <si>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</si>
  <si>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</si>
  <si>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</si>
  <si>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</si>
  <si>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</si>
  <si>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</si>
  <si>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</si>
  <si>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</si>
  <si>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</si>
  <si>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</si>
  <si>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</si>
  <si>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</si>
  <si>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</si>
  <si>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</si>
  <si>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</si>
  <si>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</si>
  <si>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</si>
  <si>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</si>
  <si>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</si>
  <si>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</si>
  <si>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</si>
  <si>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</si>
  <si>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</si>
  <si>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</si>
  <si>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</si>
  <si>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</si>
  <si>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</si>
  <si>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</si>
  <si>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</si>
  <si>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</si>
  <si>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</si>
  <si>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</si>
  <si>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</si>
  <si>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</si>
  <si>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</si>
  <si>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</si>
  <si>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</si>
  <si>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</si>
  <si>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</si>
  <si>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</si>
  <si>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</si>
  <si>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</si>
  <si>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</si>
  <si>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</si>
  <si>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</si>
  <si>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</si>
  <si>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</si>
  <si>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</si>
  <si>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</si>
  <si>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</si>
  <si>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</si>
  <si>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</si>
  <si>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</si>
  <si>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</si>
  <si>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</si>
  <si>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</si>
  <si>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</si>
  <si>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</si>
  <si>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</si>
  <si>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</si>
  <si>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</si>
  <si>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</si>
  <si>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</si>
  <si>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</si>
  <si>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</si>
  <si>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</si>
  <si>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</si>
  <si>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</si>
  <si>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</si>
  <si>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</si>
  <si>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</si>
  <si>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</si>
  <si>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</si>
  <si>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</si>
  <si>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</si>
  <si>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</si>
  <si>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</si>
  <si>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</si>
  <si>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</si>
  <si>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</si>
  <si>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</si>
  <si>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</si>
  <si>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</si>
  <si>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</si>
  <si>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</si>
  <si>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</si>
  <si>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</si>
  <si>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</si>
  <si>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</si>
  <si>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</si>
  <si>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</si>
  <si>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</si>
  <si>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</si>
  <si>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</si>
  <si>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</si>
  <si>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</si>
  <si>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</si>
  <si>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</si>
  <si>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</si>
  <si>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</si>
  <si>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</si>
  <si>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</si>
  <si>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</si>
  <si>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</si>
  <si>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</si>
  <si>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</si>
  <si>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</si>
  <si>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</si>
  <si>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</si>
  <si>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</si>
  <si>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</si>
  <si>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</si>
  <si>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</si>
  <si>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</si>
  <si>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</si>
  <si>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</si>
  <si>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</si>
  <si>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</si>
  <si>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</si>
  <si>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</si>
  <si>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</si>
  <si>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</si>
  <si>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</si>
  <si>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</si>
  <si>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</si>
  <si>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</si>
  <si>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</si>
  <si>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</si>
  <si>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</si>
  <si>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</si>
  <si>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</si>
  <si>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</si>
  <si>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</si>
  <si>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</si>
  <si>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</si>
  <si>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</si>
  <si>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</si>
  <si>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</si>
  <si>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</si>
  <si>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</si>
  <si>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</si>
  <si>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</si>
  <si>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</si>
  <si>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</si>
  <si>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</si>
  <si>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</si>
  <si>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</si>
  <si>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</si>
  <si>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</si>
  <si>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</si>
  <si>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</si>
  <si>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</si>
  <si>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</si>
  <si>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</si>
  <si>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</si>
  <si>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</si>
  <si>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</si>
  <si>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</si>
  <si>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</si>
  <si>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</si>
  <si>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</si>
  <si>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</si>
  <si>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</si>
  <si>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</si>
  <si>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</si>
  <si>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</si>
  <si>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</si>
  <si>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</si>
  <si>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</si>
  <si>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</si>
  <si>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</si>
  <si>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</si>
  <si>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</si>
  <si>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</si>
  <si>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</si>
  <si>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</si>
  <si>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</si>
  <si>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</si>
  <si>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</si>
  <si>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</si>
  <si>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</si>
  <si>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</si>
  <si>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</si>
  <si>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</si>
  <si>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</si>
  <si>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</si>
  <si>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</si>
  <si>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</si>
  <si>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</si>
  <si>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</si>
  <si>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</si>
  <si>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</si>
  <si>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</si>
  <si>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</si>
  <si>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</si>
  <si>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</si>
  <si>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</si>
  <si>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</si>
  <si>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</si>
  <si>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</si>
  <si>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</si>
  <si>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</si>
  <si>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</si>
  <si>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</si>
  <si>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</si>
  <si>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</si>
  <si>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</si>
  <si>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</si>
  <si>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</si>
  <si>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</si>
  <si>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</si>
  <si>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</si>
  <si>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</si>
  <si>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</si>
  <si>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</si>
  <si>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</si>
  <si>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</si>
  <si>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</si>
  <si>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</si>
  <si>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</si>
  <si>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</si>
  <si>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</si>
  <si>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</si>
  <si>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</si>
  <si>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</si>
  <si>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</si>
  <si>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</si>
  <si>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</si>
  <si>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</si>
  <si>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</si>
  <si>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</si>
  <si>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</si>
  <si>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</si>
  <si>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</si>
  <si>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</si>
  <si>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</si>
  <si>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</si>
  <si>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</si>
  <si>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</si>
  <si>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</si>
  <si>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</si>
  <si>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</si>
  <si>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</si>
  <si>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</si>
  <si>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</si>
  <si>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</si>
  <si>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</si>
  <si>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</si>
  <si>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</si>
  <si>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</si>
  <si>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</si>
  <si>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</si>
  <si>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</si>
  <si>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</si>
  <si>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</si>
  <si>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</si>
  <si>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</si>
  <si>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</si>
  <si>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</si>
  <si>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</si>
  <si>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</si>
  <si>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</si>
  <si>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</si>
  <si>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</si>
  <si>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</si>
  <si>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</si>
  <si>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</si>
  <si>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</si>
  <si>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</si>
  <si>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</si>
  <si>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</si>
  <si>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</si>
  <si>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</si>
  <si>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</si>
  <si>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</si>
  <si>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</si>
  <si>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</si>
  <si>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</si>
  <si>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</si>
  <si>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</si>
  <si>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</si>
  <si>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</si>
  <si>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</si>
  <si>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</si>
  <si>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</si>
  <si>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</si>
  <si>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</si>
  <si>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</si>
  <si>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</si>
  <si>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</si>
  <si>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</si>
  <si>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</si>
  <si>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</si>
  <si>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</si>
  <si>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</si>
  <si>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</si>
  <si>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</si>
  <si>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</si>
  <si>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</si>
  <si>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</si>
  <si>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</si>
  <si>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</si>
  <si>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</si>
  <si>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</si>
  <si>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</si>
  <si>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</si>
  <si>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</si>
  <si>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</si>
  <si>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</si>
  <si>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</si>
  <si>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</si>
  <si>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</si>
  <si>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</si>
  <si>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</si>
  <si>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</si>
  <si>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</si>
  <si>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</si>
  <si>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</si>
  <si>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</si>
  <si>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</si>
  <si>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</si>
  <si>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</si>
  <si>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</si>
  <si>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</si>
  <si>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</si>
  <si>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</si>
  <si>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</si>
  <si>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</si>
  <si>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</si>
  <si>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</si>
  <si>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</si>
  <si>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</si>
  <si>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</si>
  <si>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</si>
  <si>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</si>
  <si>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</si>
  <si>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</si>
  <si>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</si>
  <si>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</si>
  <si>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</si>
  <si>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</si>
  <si>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</si>
  <si>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</si>
  <si>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</si>
  <si>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</si>
  <si>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</si>
  <si>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</si>
  <si>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</si>
  <si>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</si>
  <si>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</si>
  <si>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</si>
  <si>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</si>
  <si>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</si>
  <si>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</si>
  <si>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</si>
  <si>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</si>
  <si>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</si>
  <si>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</si>
  <si>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</si>
  <si>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</si>
  <si>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</si>
  <si>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</si>
  <si>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</si>
  <si>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</si>
  <si>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</si>
  <si>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</si>
  <si>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</si>
  <si>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</si>
  <si>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</si>
  <si>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</si>
  <si>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</si>
  <si>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</si>
  <si>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</si>
  <si>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</si>
  <si>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</si>
  <si>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</si>
  <si>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</si>
  <si>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</si>
  <si>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</si>
  <si>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</si>
  <si>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</si>
  <si>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</si>
  <si>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</si>
  <si>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</si>
  <si>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</si>
  <si>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</si>
  <si>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</si>
  <si>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</si>
  <si>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</si>
  <si>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</si>
  <si>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</si>
  <si>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</si>
  <si>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</si>
  <si>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</si>
  <si>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</si>
  <si>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</si>
  <si>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</si>
  <si>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</si>
  <si>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</si>
  <si>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</si>
  <si>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</si>
  <si>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</si>
  <si>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</si>
  <si>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</si>
  <si>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</si>
  <si>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</si>
  <si>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</si>
  <si>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</si>
  <si>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</si>
  <si>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</si>
  <si>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</si>
  <si>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</si>
  <si>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</si>
  <si>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</si>
  <si>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</si>
  <si>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</si>
  <si>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</si>
  <si>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</si>
  <si>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</si>
  <si>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</si>
  <si>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</si>
  <si>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</si>
  <si>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</si>
  <si>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</si>
  <si>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</si>
  <si>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</si>
  <si>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</si>
  <si>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</si>
  <si>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</si>
  <si>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</si>
  <si>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</si>
  <si>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</si>
  <si>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</si>
  <si>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</si>
  <si>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</si>
  <si>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</si>
  <si>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</si>
  <si>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</si>
  <si>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</si>
  <si>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</si>
  <si>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</si>
  <si>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</si>
  <si>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</si>
  <si>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</si>
  <si>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</si>
  <si>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</si>
  <si>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</si>
  <si>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</si>
  <si>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</si>
  <si>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</si>
  <si>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</si>
  <si>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</si>
  <si>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</si>
  <si>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</si>
  <si>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</si>
  <si>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</si>
  <si>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</si>
  <si>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</si>
  <si>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</si>
  <si>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</si>
  <si>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</si>
  <si>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</si>
  <si>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</si>
  <si>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</si>
  <si>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</si>
  <si>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</si>
  <si>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</si>
  <si>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</si>
  <si>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</si>
  <si>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</si>
  <si>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</si>
  <si>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</si>
  <si>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</si>
  <si>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</si>
  <si>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</si>
  <si>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</si>
  <si>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</si>
  <si>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</si>
  <si>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</si>
  <si>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</si>
  <si>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</si>
  <si>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</si>
  <si>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</si>
  <si>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</si>
  <si>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</si>
  <si>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</si>
  <si>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</si>
  <si>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</si>
  <si>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</si>
  <si>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</si>
  <si>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</si>
  <si>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</si>
  <si>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</si>
  <si>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</si>
  <si>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</si>
  <si>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</si>
  <si>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</si>
  <si>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</si>
  <si>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</si>
  <si>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</si>
  <si>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</si>
  <si>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</si>
  <si>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</si>
  <si>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</si>
  <si>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</si>
  <si>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</si>
  <si>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</si>
  <si>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</si>
  <si>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</si>
  <si>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</si>
  <si>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</si>
  <si>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</si>
  <si>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</si>
  <si>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</si>
  <si>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</si>
  <si>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</si>
  <si>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</si>
  <si>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</si>
  <si>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</si>
  <si>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</si>
  <si>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</si>
  <si>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</si>
  <si>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</si>
  <si>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</si>
  <si>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</si>
  <si>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</si>
  <si>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</si>
  <si>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</si>
  <si>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</si>
  <si>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</si>
  <si>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</si>
  <si>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</si>
  <si>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</si>
  <si>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</si>
  <si>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</si>
  <si>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</si>
  <si>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</si>
  <si>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</si>
  <si>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</si>
  <si>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</si>
  <si>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</si>
  <si>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</si>
  <si>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</si>
  <si>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</si>
  <si>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</si>
  <si>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</si>
  <si>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</si>
  <si>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</si>
  <si>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</si>
  <si>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</si>
  <si>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</si>
  <si>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</si>
  <si>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</si>
  <si>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</si>
  <si>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</si>
  <si>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</si>
  <si>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</si>
  <si>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</si>
  <si>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</si>
  <si>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</si>
  <si>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</si>
  <si>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</si>
  <si>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</si>
  <si>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</si>
  <si>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</si>
  <si>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</si>
  <si>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</si>
  <si>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</si>
  <si>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</si>
  <si>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</si>
  <si>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</si>
  <si>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</si>
  <si>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</si>
  <si>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</si>
  <si>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</si>
  <si>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</si>
  <si>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</si>
  <si>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</si>
  <si>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</si>
  <si>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</si>
  <si>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</si>
  <si>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</si>
  <si>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</si>
  <si>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</si>
  <si>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</si>
  <si>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</si>
  <si>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</si>
  <si>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</si>
  <si>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</si>
  <si>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</si>
  <si>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</si>
  <si>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</si>
  <si>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</si>
  <si>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</si>
  <si>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</si>
  <si>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</si>
  <si>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</si>
  <si>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</si>
  <si>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</si>
  <si>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</si>
  <si>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</si>
  <si>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</si>
  <si>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</si>
  <si>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</si>
  <si>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</si>
  <si>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</si>
  <si>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</si>
  <si>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</si>
  <si>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</si>
  <si>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</si>
  <si>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</si>
  <si>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</si>
  <si>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</si>
  <si>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</si>
  <si>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</si>
  <si>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</si>
  <si>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</si>
  <si>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</si>
  <si>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</si>
  <si>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</si>
  <si>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</si>
  <si>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</si>
  <si>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</si>
  <si>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</si>
  <si>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</si>
  <si>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</si>
  <si>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</si>
  <si>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</si>
  <si>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</si>
  <si>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</si>
  <si>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</si>
  <si>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</si>
  <si>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</si>
  <si>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</si>
  <si>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</si>
  <si>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</si>
  <si>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</si>
  <si>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</si>
  <si>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</si>
  <si>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</si>
  <si>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</si>
  <si>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</si>
  <si>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</si>
  <si>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</si>
  <si>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</si>
  <si>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</si>
  <si>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</si>
  <si>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</si>
  <si>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</si>
  <si>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</si>
  <si>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</si>
  <si>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</si>
  <si>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</si>
  <si>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</si>
  <si>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</si>
  <si>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</si>
  <si>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</si>
  <si>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</si>
  <si>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</si>
  <si>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</si>
  <si>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</si>
  <si>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</si>
  <si>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</si>
  <si>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</si>
  <si>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</si>
  <si>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</si>
  <si>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</si>
  <si>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</si>
  <si>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</si>
  <si>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</si>
  <si>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</si>
  <si>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</si>
  <si>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</si>
  <si>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</si>
  <si>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</si>
  <si>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</si>
  <si>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</si>
  <si>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</si>
  <si>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</si>
  <si>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</si>
  <si>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</si>
  <si>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</si>
  <si>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</si>
  <si>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</si>
  <si>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</si>
  <si>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</si>
  <si>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</si>
  <si>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</si>
  <si>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</si>
  <si>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</si>
  <si>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</si>
  <si>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</si>
  <si>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</si>
  <si>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</si>
  <si>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</si>
  <si>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</si>
  <si>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</si>
  <si>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</si>
  <si>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</si>
  <si>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</si>
  <si>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</si>
  <si>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</si>
  <si>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</si>
  <si>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</si>
  <si>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</si>
  <si>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</si>
  <si>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</si>
  <si>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</si>
  <si>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</si>
  <si>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</si>
  <si>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</si>
  <si>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</si>
  <si>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</si>
  <si>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</si>
  <si>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</si>
  <si>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</si>
  <si>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</si>
  <si>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</si>
  <si>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</si>
  <si>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</si>
  <si>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</si>
  <si>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</si>
  <si>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</si>
  <si>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</si>
  <si>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</si>
  <si>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</si>
  <si>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</si>
  <si>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</si>
  <si>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</si>
  <si>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</si>
  <si>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</si>
  <si>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</si>
  <si>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</si>
  <si>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</si>
  <si>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</si>
  <si>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</si>
  <si>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</si>
  <si>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</si>
  <si>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</si>
  <si>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</si>
  <si>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</si>
  <si>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</si>
  <si>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</si>
  <si>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</si>
  <si>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</si>
  <si>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</si>
  <si>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</si>
  <si>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</si>
  <si>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</si>
  <si>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</si>
  <si>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</si>
  <si>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</si>
  <si>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</si>
  <si>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</si>
  <si>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</si>
  <si>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</si>
  <si>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</si>
  <si>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</si>
  <si>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</si>
  <si>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</si>
  <si>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</si>
  <si>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</si>
  <si>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</si>
  <si>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</si>
  <si>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</si>
  <si>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</si>
  <si>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</si>
  <si>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</si>
  <si>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</si>
  <si>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</si>
  <si>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</si>
  <si>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</si>
  <si>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</si>
  <si>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</si>
  <si>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</si>
  <si>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</si>
  <si>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</si>
  <si>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</si>
  <si>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</si>
  <si>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</si>
  <si>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</si>
  <si>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</si>
  <si>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</si>
  <si>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</si>
  <si>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</si>
  <si>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</si>
  <si>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</si>
  <si>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</si>
  <si>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</si>
  <si>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</si>
  <si>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</si>
  <si>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</si>
  <si>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</si>
  <si>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</si>
  <si>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</si>
  <si>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</si>
  <si>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</si>
  <si>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</si>
  <si>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</si>
  <si>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</si>
  <si>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</si>
  <si>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</si>
  <si>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</si>
  <si>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</si>
  <si>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</si>
  <si>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</si>
  <si>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</si>
  <si>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</si>
  <si>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</si>
  <si>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</si>
  <si>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</si>
  <si>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</si>
  <si>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</si>
  <si>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</si>
  <si>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</si>
  <si>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</si>
  <si>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</si>
  <si>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</si>
  <si>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</si>
  <si>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</si>
  <si>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</si>
  <si>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</si>
  <si>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</si>
  <si>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</si>
  <si>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</si>
  <si>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</si>
  <si>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</si>
  <si>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</si>
  <si>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</si>
  <si>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</si>
  <si>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</si>
  <si>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</si>
  <si>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</si>
  <si>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</si>
  <si>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</si>
  <si>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</si>
  <si>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</si>
  <si>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</si>
  <si>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</si>
  <si>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</si>
  <si>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</si>
  <si>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</si>
  <si>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</si>
  <si>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</si>
  <si>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</si>
  <si>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</si>
  <si>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</si>
  <si>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</si>
  <si>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</si>
  <si>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</si>
  <si>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</si>
  <si>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</si>
  <si>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</si>
  <si>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</si>
  <si>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</si>
  <si>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</si>
  <si>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</si>
  <si>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</si>
  <si>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</si>
  <si>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</si>
  <si>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</si>
  <si>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</si>
  <si>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</si>
  <si>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</si>
  <si>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</si>
  <si>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</si>
  <si>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</si>
  <si>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</si>
  <si>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</si>
  <si>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</si>
  <si>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</si>
  <si>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</si>
  <si>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</si>
  <si>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</si>
  <si>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</si>
  <si>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</si>
  <si>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</si>
  <si>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</si>
  <si>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</si>
  <si>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</si>
  <si>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</si>
  <si>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</si>
  <si>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</si>
  <si>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</si>
  <si>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</si>
  <si>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</si>
  <si>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</si>
  <si>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</si>
  <si>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</si>
  <si>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</si>
  <si>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</si>
  <si>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</si>
  <si>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</si>
  <si>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</si>
  <si>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</si>
  <si>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</si>
  <si>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</si>
  <si>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</si>
  <si>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</si>
  <si>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</si>
  <si>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</si>
  <si>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</si>
  <si>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</si>
  <si>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</si>
  <si>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</si>
  <si>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</si>
  <si>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</si>
  <si>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</si>
  <si>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</si>
  <si>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</si>
  <si>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</si>
  <si>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</si>
  <si>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</si>
  <si>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</si>
  <si>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</si>
  <si>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</si>
  <si>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</si>
  <si>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</si>
  <si>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</si>
  <si>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</si>
  <si>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</si>
  <si>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</si>
  <si>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</si>
  <si>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</si>
  <si>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</si>
  <si>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</si>
  <si>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</si>
  <si>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</si>
  <si>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</si>
  <si>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</si>
  <si>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</si>
  <si>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</si>
  <si>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</si>
  <si>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</si>
  <si>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</si>
  <si>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</si>
  <si>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</si>
  <si>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</si>
  <si>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</si>
  <si>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</si>
  <si>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</si>
  <si>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</si>
  <si>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</si>
  <si>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</si>
  <si>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</si>
  <si>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</si>
  <si>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</si>
  <si>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</si>
  <si>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</si>
  <si>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</si>
  <si>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</si>
  <si>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</si>
  <si>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</si>
  <si>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</si>
  <si>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</si>
  <si>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</si>
  <si>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</si>
  <si>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</si>
  <si>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</si>
  <si>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</si>
  <si>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</si>
  <si>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</si>
  <si>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</si>
  <si>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</si>
  <si>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</si>
  <si>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</si>
  <si>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</si>
  <si>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</si>
  <si>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</si>
  <si>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</si>
  <si>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</si>
  <si>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</si>
  <si>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</si>
  <si>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</si>
  <si>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</si>
  <si>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</si>
  <si>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</si>
  <si>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</si>
  <si>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</si>
  <si>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</si>
  <si>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</si>
  <si>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</si>
  <si>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</si>
  <si>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</si>
  <si>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</si>
  <si>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</si>
  <si>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</si>
  <si>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</si>
  <si>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</si>
  <si>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</si>
  <si>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</si>
  <si>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</si>
  <si>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</si>
  <si>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</si>
  <si>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</si>
  <si>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</si>
  <si>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</si>
  <si>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</si>
  <si>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</si>
  <si>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</si>
  <si>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</si>
  <si>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</si>
  <si>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</si>
  <si>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</si>
  <si>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</si>
  <si>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</si>
  <si>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</si>
  <si>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</si>
  <si>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</si>
  <si>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</si>
  <si>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</si>
  <si>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</si>
  <si>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</si>
  <si>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</si>
  <si>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</si>
  <si>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</si>
  <si>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</si>
  <si>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</si>
  <si>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</si>
  <si>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</si>
  <si>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</si>
  <si>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</si>
  <si>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</si>
  <si>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</si>
  <si>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</si>
  <si>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</si>
  <si>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</si>
  <si>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</si>
  <si>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</si>
  <si>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</si>
  <si>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</si>
  <si>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</si>
  <si>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</si>
  <si>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</si>
  <si>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</si>
  <si>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</si>
  <si>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</si>
  <si>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</si>
  <si>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</si>
  <si>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</si>
  <si>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</si>
  <si>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</si>
  <si>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</si>
  <si>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</si>
  <si>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</si>
  <si>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</si>
  <si>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</si>
  <si>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</si>
  <si>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</si>
  <si>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</si>
  <si>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</si>
  <si>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</si>
  <si>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</si>
  <si>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</si>
  <si>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</si>
  <si>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</si>
  <si>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</si>
  <si>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</si>
  <si>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</si>
  <si>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</si>
  <si>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</si>
  <si>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</si>
  <si>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</si>
  <si>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</si>
  <si>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</si>
  <si>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</si>
  <si>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</si>
  <si>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</si>
  <si>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</si>
  <si>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</si>
  <si>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</si>
  <si>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</si>
  <si>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</si>
  <si>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</si>
  <si>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</si>
  <si>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</si>
  <si>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</si>
  <si>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</si>
  <si>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</si>
  <si>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</si>
  <si>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</si>
  <si>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</si>
  <si>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</si>
  <si>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</si>
  <si>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</si>
  <si>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</si>
  <si>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</si>
  <si>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</si>
  <si>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</si>
  <si>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</si>
  <si>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</si>
  <si>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</si>
  <si>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</si>
  <si>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</si>
  <si>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</si>
  <si>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</si>
  <si>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</si>
  <si>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</si>
  <si>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</si>
  <si>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</si>
  <si>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</si>
  <si>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</si>
  <si>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</si>
  <si>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</si>
  <si>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</si>
  <si>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</si>
  <si>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</si>
  <si>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</si>
  <si>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</si>
  <si>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</si>
  <si>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</si>
  <si>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</si>
  <si>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</si>
  <si>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</si>
  <si>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</si>
  <si>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</si>
  <si>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</si>
  <si>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</si>
  <si>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</si>
  <si>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</si>
  <si>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</si>
  <si>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</si>
  <si>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</si>
  <si>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</si>
  <si>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</si>
  <si>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</si>
  <si>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</si>
  <si>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</si>
  <si>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</si>
  <si>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</si>
  <si>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</si>
  <si>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</si>
  <si>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</si>
  <si>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</si>
  <si>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</si>
  <si>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</si>
  <si>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</si>
  <si>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</si>
  <si>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</si>
  <si>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</si>
  <si>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</si>
  <si>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</si>
  <si>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</si>
  <si>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</si>
  <si>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</si>
  <si>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</si>
  <si>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</si>
  <si>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</si>
  <si>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</si>
  <si>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</si>
  <si>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</si>
  <si>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</si>
  <si>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</si>
  <si>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</si>
  <si>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</si>
  <si>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</si>
  <si>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</si>
  <si>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</si>
  <si>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</si>
  <si>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</si>
  <si>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</si>
  <si>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</si>
  <si>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</si>
  <si>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</si>
  <si>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</si>
  <si>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</si>
  <si>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</si>
  <si>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</si>
  <si>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</si>
  <si>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</si>
  <si>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</si>
  <si>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</si>
  <si>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</si>
  <si>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</si>
  <si>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</si>
  <si>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</si>
  <si>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</si>
  <si>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</si>
  <si>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</si>
  <si>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</si>
  <si>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</si>
  <si>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</si>
  <si>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</si>
  <si>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</si>
  <si>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</si>
  <si>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</si>
  <si>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</si>
  <si>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</si>
  <si>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</si>
  <si>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</si>
  <si>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</si>
  <si>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</si>
  <si>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</si>
  <si>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</si>
  <si>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</si>
  <si>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</si>
  <si>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</si>
  <si>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</si>
  <si>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</si>
  <si>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</si>
  <si>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</si>
  <si>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</si>
  <si>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</si>
  <si>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</si>
  <si>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</si>
  <si>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</si>
  <si>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</si>
  <si>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</si>
  <si>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</si>
  <si>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</si>
  <si>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</si>
  <si>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</si>
  <si>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</si>
  <si>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</si>
  <si>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</si>
  <si>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</si>
  <si>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</si>
  <si>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</si>
  <si>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</si>
  <si>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</si>
  <si>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</si>
  <si>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</si>
  <si>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</si>
  <si>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</si>
  <si>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</si>
  <si>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</si>
  <si>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</si>
  <si>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</si>
  <si>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</si>
  <si>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</si>
  <si>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</si>
  <si>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</si>
  <si>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</si>
  <si>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</si>
  <si>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</si>
  <si>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</si>
  <si>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</si>
  <si>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</si>
  <si>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</si>
  <si>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</si>
  <si>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</si>
  <si>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</si>
  <si>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</si>
  <si>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</si>
  <si>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</si>
  <si>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</si>
  <si>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</si>
  <si>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</si>
  <si>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</si>
  <si>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</si>
  <si>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</si>
  <si>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</si>
  <si>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</si>
  <si>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</si>
  <si>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</si>
  <si>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</si>
  <si>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</si>
  <si>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</si>
  <si>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</si>
  <si>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</si>
  <si>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</si>
  <si>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</si>
  <si>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</si>
  <si>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</si>
  <si>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</si>
  <si>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</si>
  <si>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</si>
  <si>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</si>
  <si>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</si>
  <si>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</si>
  <si>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</si>
  <si>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</si>
  <si>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</si>
  <si>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</si>
  <si>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</si>
  <si>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</si>
  <si>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</si>
  <si>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</si>
  <si>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</si>
  <si>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</si>
  <si>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</si>
  <si>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</si>
  <si>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</si>
  <si>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</si>
  <si>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</si>
  <si>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</si>
  <si>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</si>
  <si>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</si>
  <si>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</si>
  <si>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</si>
  <si>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</si>
  <si>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</si>
  <si>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</si>
  <si>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</si>
  <si>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</si>
  <si>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</si>
  <si>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</si>
  <si>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</si>
  <si>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</si>
  <si>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</si>
  <si>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</si>
  <si>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</si>
  <si>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</si>
  <si>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</si>
  <si>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</si>
  <si>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</si>
  <si>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</si>
  <si>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</si>
  <si>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</si>
  <si>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</si>
  <si>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</si>
  <si>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</si>
  <si>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</si>
  <si>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</si>
  <si>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</si>
  <si>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</si>
  <si>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</si>
  <si>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</si>
  <si>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</si>
  <si>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</si>
  <si>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</si>
  <si>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</si>
  <si>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</si>
  <si>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</si>
  <si>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</si>
  <si>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</si>
  <si>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</si>
  <si>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</si>
  <si>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</si>
  <si>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</si>
  <si>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</si>
  <si>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</si>
  <si>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</si>
  <si>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</si>
  <si>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</si>
  <si>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</si>
  <si>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</si>
  <si>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</si>
  <si>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</si>
  <si>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</si>
  <si>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</si>
  <si>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</si>
  <si>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</si>
  <si>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</si>
  <si>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</si>
  <si>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</si>
  <si>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</si>
  <si>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</si>
  <si>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</si>
  <si>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</si>
  <si>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</si>
  <si>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</si>
  <si>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</si>
  <si>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</si>
  <si>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</si>
  <si>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</si>
  <si>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</si>
  <si>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</si>
  <si>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</si>
  <si>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</si>
  <si>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</si>
  <si>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</si>
  <si>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</si>
  <si>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</si>
  <si>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</si>
  <si>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</si>
  <si>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</si>
  <si>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</si>
  <si>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</si>
  <si>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</si>
  <si>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</si>
  <si>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</si>
  <si>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</si>
  <si>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</si>
  <si>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</si>
  <si>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</si>
  <si>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</si>
  <si>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</si>
  <si>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</si>
  <si>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</si>
  <si>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</si>
  <si>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</si>
  <si>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</si>
  <si>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</si>
  <si>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</si>
  <si>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</si>
  <si>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</si>
  <si>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</si>
  <si>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</si>
  <si>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</si>
  <si>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</si>
  <si>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</si>
  <si>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</si>
  <si>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</si>
  <si>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</si>
  <si>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</si>
  <si>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</si>
  <si>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</si>
  <si>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</si>
  <si>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</si>
  <si>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</si>
  <si>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</si>
  <si>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</si>
  <si>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</si>
  <si>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</si>
  <si>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</si>
  <si>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</si>
  <si>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</si>
  <si>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</si>
  <si>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</si>
  <si>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</si>
  <si>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</si>
  <si>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</si>
  <si>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</si>
  <si>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</si>
  <si>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</si>
  <si>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</si>
  <si>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</si>
  <si>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</si>
  <si>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</si>
  <si>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</si>
  <si>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</si>
  <si>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</si>
  <si>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</si>
  <si>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</si>
  <si>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</si>
  <si>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</si>
  <si>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</si>
  <si>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</si>
  <si>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</si>
  <si>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</si>
  <si>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</si>
  <si>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</si>
  <si>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</si>
  <si>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</si>
  <si>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</si>
  <si>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</si>
  <si>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</si>
  <si>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</si>
  <si>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</si>
  <si>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</si>
  <si>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</si>
  <si>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</si>
  <si>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</si>
  <si>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</si>
  <si>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</si>
  <si>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</si>
  <si>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</si>
  <si>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</si>
  <si>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</si>
  <si>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</si>
  <si>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</si>
  <si>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</si>
  <si>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</si>
  <si>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</si>
  <si>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</si>
  <si>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</si>
  <si>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</si>
  <si>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</si>
  <si>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</si>
  <si>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</si>
  <si>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</si>
  <si>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</si>
  <si>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</si>
  <si>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</si>
  <si>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</si>
  <si>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</si>
  <si>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</si>
  <si>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</si>
  <si>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</si>
  <si>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</si>
  <si>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</si>
  <si>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</si>
  <si>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</si>
  <si>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</si>
  <si>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</si>
  <si>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</si>
  <si>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</si>
  <si>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</si>
  <si>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</si>
  <si>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</si>
  <si>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</si>
  <si>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</si>
  <si>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</si>
  <si>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</si>
  <si>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</si>
  <si>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</si>
  <si>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</si>
  <si>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</si>
  <si>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</si>
  <si>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</si>
  <si>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</si>
  <si>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</si>
  <si>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</si>
  <si>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</si>
  <si>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</si>
  <si>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</si>
  <si>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</si>
  <si>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</si>
  <si>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</si>
  <si>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</si>
  <si>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</si>
  <si>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</si>
  <si>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</si>
  <si>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</si>
  <si>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</si>
  <si>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</si>
  <si>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</si>
  <si>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</si>
  <si>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</si>
  <si>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</si>
  <si>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</si>
  <si>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</si>
  <si>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</si>
  <si>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</si>
  <si>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</si>
  <si>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</si>
  <si>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</si>
  <si>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</si>
  <si>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</si>
  <si>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</si>
  <si>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</si>
  <si>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</si>
  <si>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</si>
  <si>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</si>
  <si>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</si>
  <si>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</si>
  <si>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</si>
  <si>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</si>
  <si>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</si>
  <si>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</si>
  <si>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</si>
  <si>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</si>
  <si>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</si>
  <si>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</si>
  <si>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</si>
  <si>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</si>
  <si>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</si>
  <si>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</si>
  <si>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</si>
  <si>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</si>
  <si>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</si>
  <si>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</si>
  <si>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</si>
  <si>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</si>
  <si>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</si>
  <si>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</si>
  <si>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</si>
  <si>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</si>
  <si>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</si>
  <si>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</si>
  <si>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</si>
  <si>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</si>
  <si>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</si>
  <si>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</si>
  <si>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</si>
  <si>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</si>
  <si>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</si>
  <si>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</si>
  <si>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</si>
  <si>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</si>
  <si>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</si>
  <si>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</si>
  <si>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</si>
  <si>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</si>
  <si>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</si>
  <si>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</si>
  <si>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</si>
  <si>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</si>
  <si>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</si>
  <si>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</si>
  <si>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</si>
  <si>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</si>
  <si>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</si>
  <si>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</si>
  <si>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</si>
  <si>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</si>
  <si>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</si>
  <si>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</si>
  <si>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</si>
  <si>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</si>
  <si>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</si>
  <si>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</si>
  <si>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</si>
  <si>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</si>
  <si>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</si>
  <si>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</si>
  <si>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</si>
  <si>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</si>
  <si>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</si>
  <si>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</si>
  <si>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</si>
  <si>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</si>
  <si>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</si>
  <si>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</si>
  <si>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</si>
  <si>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</si>
  <si>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</si>
  <si>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</si>
  <si>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</si>
  <si>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</si>
  <si>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</si>
  <si>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</si>
  <si>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</si>
  <si>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</si>
  <si>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</si>
  <si>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</si>
  <si>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</si>
  <si>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</si>
  <si>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</si>
  <si>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</si>
  <si>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</si>
  <si>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</si>
  <si>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</si>
  <si>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</si>
  <si>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</si>
  <si>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</si>
  <si>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</si>
  <si>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</si>
  <si>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</si>
  <si>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</si>
  <si>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</si>
  <si>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</si>
  <si>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</si>
  <si>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</si>
  <si>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</si>
  <si>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</si>
  <si>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</si>
  <si>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</si>
  <si>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</si>
  <si>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</si>
  <si>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</si>
  <si>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</si>
  <si>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</si>
  <si>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</si>
  <si>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</si>
  <si>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</si>
  <si>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</si>
  <si>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</si>
  <si>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</si>
  <si>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</si>
  <si>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</si>
  <si>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</si>
  <si>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</si>
  <si>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</si>
  <si>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</si>
  <si>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</si>
  <si>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</si>
  <si>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</si>
  <si>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</si>
  <si>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</si>
  <si>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</si>
  <si>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</si>
  <si>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</si>
  <si>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</si>
  <si>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</si>
  <si>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</si>
  <si>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</si>
  <si>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</si>
  <si>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</si>
  <si>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</si>
  <si>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</si>
  <si>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</si>
  <si>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</si>
  <si>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</si>
  <si>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</si>
  <si>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</si>
  <si>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</si>
  <si>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</si>
  <si>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</si>
  <si>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</si>
  <si>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</si>
  <si>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</si>
  <si>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</si>
  <si>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</si>
  <si>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</si>
  <si>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</si>
  <si>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</si>
  <si>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</si>
  <si>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</si>
  <si>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</si>
  <si>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</si>
  <si>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</si>
  <si>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</si>
  <si>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</si>
  <si>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</si>
  <si>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</si>
  <si>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</si>
  <si>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</si>
  <si>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</si>
  <si>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</si>
  <si>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</si>
  <si>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</si>
  <si>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</si>
  <si>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</si>
  <si>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</si>
  <si>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</si>
  <si>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</si>
  <si>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</si>
  <si>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</si>
  <si>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</si>
  <si>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</si>
  <si>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</si>
  <si>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</si>
  <si>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</si>
  <si>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</si>
  <si>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</si>
  <si>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</si>
  <si>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</si>
  <si>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</si>
  <si>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</si>
  <si>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</si>
  <si>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</si>
  <si>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</si>
  <si>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</si>
  <si>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</si>
  <si>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</si>
  <si>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</si>
  <si>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</si>
  <si>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</si>
  <si>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</si>
  <si>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</si>
  <si>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</si>
  <si>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</si>
  <si>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</si>
  <si>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</si>
  <si>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</si>
  <si>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</si>
  <si>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</si>
  <si>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</si>
  <si>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</si>
  <si>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</si>
  <si>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</si>
  <si>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</si>
  <si>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</si>
  <si>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</si>
  <si>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</si>
  <si>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</si>
  <si>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</si>
  <si>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</si>
  <si>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</si>
  <si>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</si>
  <si>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</si>
  <si>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</si>
  <si>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</si>
  <si>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</si>
  <si>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</si>
  <si>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</si>
  <si>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</si>
  <si>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</si>
  <si>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</si>
  <si>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</si>
  <si>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</si>
  <si>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</si>
  <si>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</si>
  <si>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</si>
  <si>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</si>
  <si>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</si>
  <si>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</si>
  <si>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</si>
  <si>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</si>
  <si>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</si>
  <si>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</si>
  <si>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</si>
  <si>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</si>
  <si>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</si>
  <si>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</si>
  <si>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</si>
  <si>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</si>
  <si>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</si>
  <si>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</si>
  <si>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</si>
  <si>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</si>
  <si>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</si>
  <si>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</si>
  <si>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</si>
  <si>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</si>
  <si>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</si>
  <si>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</si>
  <si>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</si>
  <si>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</si>
  <si>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</si>
  <si>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</si>
  <si>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</si>
  <si>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</si>
  <si>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</si>
  <si>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</si>
  <si>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</si>
  <si>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</si>
  <si>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</si>
  <si>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</si>
  <si>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</si>
  <si>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</si>
  <si>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</si>
  <si>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</si>
  <si>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</si>
  <si>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</si>
  <si>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</si>
  <si>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</si>
  <si>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</si>
  <si>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</si>
  <si>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</si>
  <si>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</si>
  <si>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</si>
  <si>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</si>
  <si>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</si>
  <si>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</si>
  <si>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</si>
  <si>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</si>
  <si>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</si>
  <si>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</si>
  <si>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</si>
  <si>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</si>
  <si>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</si>
  <si>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</si>
  <si>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</si>
  <si>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</si>
  <si>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</si>
  <si>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</si>
  <si>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</si>
  <si>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</si>
  <si>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</si>
  <si>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</si>
  <si>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</si>
  <si>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</si>
  <si>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</si>
  <si>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</si>
  <si>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</si>
  <si>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</si>
  <si>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</si>
  <si>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</si>
  <si>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</si>
  <si>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</si>
  <si>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</si>
  <si>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</si>
  <si>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</si>
  <si>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</si>
  <si>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</si>
  <si>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</si>
  <si>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</si>
  <si>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</si>
  <si>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</si>
  <si>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</si>
  <si>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</si>
  <si>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</si>
  <si>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</si>
  <si>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</si>
  <si>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</si>
  <si>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</si>
  <si>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</si>
  <si>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</si>
  <si>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</si>
  <si>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</si>
  <si>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</si>
  <si>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</si>
  <si>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</si>
  <si>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</si>
  <si>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</si>
  <si>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</si>
  <si>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</si>
  <si>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</si>
  <si>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</si>
  <si>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</si>
  <si>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</si>
  <si>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</si>
  <si>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</si>
  <si>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</si>
  <si>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</si>
  <si>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</si>
  <si>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</si>
  <si>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</si>
  <si>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</si>
  <si>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</si>
  <si>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</si>
  <si>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</si>
  <si>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</si>
  <si>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</si>
  <si>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</si>
  <si>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</si>
  <si>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</si>
  <si>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</si>
  <si>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</si>
  <si>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</si>
  <si>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</si>
  <si>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</si>
  <si>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</si>
  <si>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</si>
  <si>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</si>
  <si>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</si>
  <si>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</si>
  <si>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</si>
  <si>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</si>
  <si>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</si>
  <si>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</si>
  <si>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</si>
  <si>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</si>
  <si>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</si>
  <si>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</si>
  <si>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</si>
  <si>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</si>
  <si>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</si>
  <si>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</si>
  <si>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</si>
  <si>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</si>
  <si>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</si>
  <si>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</si>
  <si>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</si>
  <si>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</si>
  <si>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</si>
  <si>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</si>
  <si>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</si>
  <si>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</si>
  <si>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</si>
  <si>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</si>
  <si>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</si>
  <si>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</si>
  <si>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</si>
  <si>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</si>
  <si>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</si>
  <si>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</si>
  <si>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</si>
  <si>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</si>
  <si>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</si>
  <si>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</si>
  <si>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</si>
  <si>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</si>
  <si>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</si>
  <si>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</si>
  <si>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</si>
  <si>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</si>
  <si>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</si>
  <si>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</si>
  <si>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</si>
  <si>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</si>
  <si>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</si>
  <si>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</si>
  <si>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</si>
  <si>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</si>
  <si>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</si>
  <si>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</si>
  <si>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</si>
  <si>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</si>
  <si>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</si>
  <si>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</si>
  <si>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</si>
  <si>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</si>
  <si>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</si>
  <si>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</si>
  <si>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</si>
  <si>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</si>
  <si>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</si>
  <si>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</si>
  <si>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</si>
  <si>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</si>
  <si>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</si>
  <si>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</si>
  <si>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</si>
  <si>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</si>
  <si>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</si>
  <si>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</si>
  <si>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</si>
  <si>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</si>
  <si>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</si>
  <si>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</si>
  <si>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</si>
  <si>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</si>
  <si>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</si>
  <si>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</si>
  <si>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</si>
  <si>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</si>
  <si>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</si>
  <si>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</si>
  <si>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</si>
  <si>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</si>
  <si>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</si>
  <si>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</si>
  <si>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</si>
  <si>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</si>
  <si>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</si>
  <si>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</si>
  <si>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</si>
  <si>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</si>
  <si>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</si>
  <si>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</si>
  <si>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</si>
  <si>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</si>
  <si>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</si>
  <si>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</si>
  <si>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</si>
  <si>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</si>
  <si>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</si>
  <si>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</si>
  <si>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</si>
  <si>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</si>
  <si>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</si>
  <si>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</si>
  <si>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</si>
  <si>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</si>
  <si>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</si>
  <si>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</si>
  <si>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</si>
  <si>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</si>
  <si>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</si>
  <si>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</si>
  <si>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</si>
  <si>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</si>
  <si>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</si>
  <si>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</si>
  <si>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</si>
  <si>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</si>
  <si>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</si>
  <si>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</si>
  <si>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</si>
  <si>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</si>
  <si>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</si>
  <si>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</si>
  <si>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</si>
  <si>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</si>
  <si>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</si>
  <si>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</si>
  <si>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</si>
  <si>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</si>
  <si>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</si>
  <si>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</si>
  <si>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</si>
  <si>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</si>
  <si>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</si>
  <si>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</si>
  <si>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</si>
  <si>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</si>
  <si>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</si>
  <si>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</si>
  <si>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</si>
  <si>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</si>
  <si>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</si>
  <si>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</si>
  <si>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</si>
  <si>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</si>
  <si>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</si>
  <si>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</si>
  <si>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</si>
  <si>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</si>
  <si>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</si>
  <si>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</si>
  <si>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</si>
  <si>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</si>
  <si>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</si>
  <si>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</si>
  <si>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</si>
  <si>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</si>
  <si>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</si>
  <si>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</si>
  <si>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</si>
  <si>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</si>
  <si>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</si>
  <si>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</si>
  <si>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</si>
  <si>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</si>
  <si>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</si>
  <si>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</si>
  <si>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</si>
  <si>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</si>
  <si>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</si>
  <si>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</si>
  <si>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</si>
  <si>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</si>
  <si>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</si>
  <si>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</si>
  <si>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</si>
  <si>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</si>
  <si>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</si>
  <si>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</si>
  <si>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</si>
  <si>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</si>
  <si>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</si>
  <si>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</si>
  <si>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</si>
  <si>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</si>
  <si>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</si>
  <si>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</si>
  <si>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</si>
  <si>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</si>
  <si>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</si>
  <si>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</si>
  <si>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</si>
  <si>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</si>
  <si>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</si>
  <si>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</si>
  <si>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</si>
  <si>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</si>
  <si>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</si>
  <si>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</si>
  <si>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</si>
  <si>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</si>
  <si>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</si>
  <si>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</si>
  <si>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</si>
  <si>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</si>
  <si>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</si>
  <si>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</si>
  <si>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</si>
  <si>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</si>
  <si>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</si>
  <si>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</si>
  <si>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</si>
  <si>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</si>
  <si>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</si>
  <si>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</si>
  <si>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</si>
  <si>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</si>
  <si>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</si>
  <si>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</si>
  <si>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</si>
  <si>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</si>
  <si>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</si>
  <si>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</si>
  <si>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</si>
  <si>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</si>
  <si>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</si>
  <si>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</si>
  <si>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</si>
  <si>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</si>
  <si>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</si>
  <si>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</si>
  <si>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</si>
  <si>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</si>
  <si>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</si>
  <si>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</si>
  <si>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</si>
  <si>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</si>
  <si>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</si>
  <si>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</si>
  <si>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</si>
  <si>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</si>
  <si>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</si>
  <si>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</si>
  <si>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</si>
  <si>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</si>
  <si>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</si>
  <si>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</si>
  <si>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</si>
  <si>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</si>
  <si>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</si>
  <si>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</si>
  <si>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</si>
  <si>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</si>
  <si>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</si>
  <si>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</si>
  <si>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</si>
  <si>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</si>
  <si>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</si>
  <si>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</si>
  <si>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</si>
  <si>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</si>
  <si>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</si>
  <si>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</si>
  <si>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</si>
  <si>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</si>
  <si>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</si>
  <si>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</si>
  <si>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</si>
  <si>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</si>
  <si>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</si>
  <si>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</si>
  <si>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</si>
  <si>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</si>
  <si>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</si>
  <si>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</si>
  <si>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</si>
  <si>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</si>
  <si>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</si>
  <si>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</si>
  <si>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</si>
  <si>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</si>
  <si>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</si>
  <si>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</si>
  <si>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</si>
  <si>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</si>
  <si>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</si>
  <si>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</si>
  <si>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</si>
  <si>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</si>
  <si>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</si>
  <si>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</si>
  <si>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</si>
  <si>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</si>
  <si>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</si>
  <si>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</si>
  <si>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</si>
  <si>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</si>
  <si>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</si>
  <si>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</si>
  <si>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</si>
  <si>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</si>
  <si>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</si>
  <si>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</si>
  <si>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</si>
  <si>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</si>
  <si>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</si>
  <si>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</si>
  <si>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</si>
  <si>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</si>
  <si>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</si>
  <si>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</si>
  <si>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</si>
  <si>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</si>
  <si>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</si>
  <si>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</si>
  <si>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</si>
  <si>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</si>
  <si>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</si>
  <si>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</si>
  <si>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</si>
  <si>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</si>
  <si>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</si>
  <si>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</si>
  <si>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</si>
  <si>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</si>
  <si>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</si>
  <si>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</si>
  <si>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</si>
  <si>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</si>
  <si>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</si>
  <si>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</si>
  <si>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</si>
  <si>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</si>
  <si>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</si>
  <si>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</si>
  <si>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</si>
  <si>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</si>
  <si>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</si>
  <si>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</si>
  <si>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</si>
  <si>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</si>
  <si>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</si>
  <si>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</si>
  <si>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</si>
  <si>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</si>
  <si>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</si>
  <si>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</si>
  <si>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</si>
  <si>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</si>
  <si>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</si>
  <si>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</si>
  <si>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</si>
  <si>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</si>
  <si>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</si>
  <si>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</si>
  <si>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</si>
  <si>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</si>
  <si>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</si>
  <si>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</si>
  <si>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</si>
  <si>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</si>
  <si>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</si>
  <si>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</si>
  <si>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</si>
  <si>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</si>
  <si>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</si>
  <si>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</si>
  <si>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</si>
  <si>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</si>
  <si>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</si>
  <si>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</si>
  <si>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</si>
  <si>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</si>
  <si>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</si>
  <si>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</si>
  <si>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</si>
  <si>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</si>
  <si>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</si>
  <si>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</si>
  <si>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</si>
  <si>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</si>
  <si>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</si>
  <si>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</si>
  <si>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</si>
  <si>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</si>
  <si>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</si>
  <si>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</si>
  <si>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</si>
  <si>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</si>
  <si>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</si>
  <si>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</si>
  <si>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</si>
  <si>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</si>
  <si>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</si>
  <si>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</si>
  <si>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</si>
  <si>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</si>
  <si>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</si>
  <si>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</si>
  <si>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</si>
  <si>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</si>
  <si>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</si>
  <si>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</si>
  <si>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</si>
  <si>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</si>
  <si>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</si>
  <si>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</si>
  <si>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</si>
  <si>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</si>
  <si>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</si>
  <si>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</si>
  <si>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</si>
  <si>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</si>
  <si>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</si>
  <si>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</si>
  <si>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</si>
  <si>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</si>
  <si>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</si>
  <si>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</si>
  <si>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</si>
  <si>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</si>
  <si>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</si>
  <si>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</si>
  <si>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</si>
  <si>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</si>
  <si>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</si>
  <si>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</si>
  <si>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</si>
  <si>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</si>
  <si>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</si>
  <si>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</si>
  <si>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</si>
  <si>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</si>
  <si>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</si>
  <si>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</si>
  <si>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</si>
  <si>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</si>
  <si>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</si>
  <si>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</si>
  <si>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</si>
  <si>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</si>
  <si>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</si>
  <si>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</si>
  <si>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</si>
  <si>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</si>
  <si>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</si>
  <si>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</si>
  <si>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</si>
  <si>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</si>
  <si>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</si>
  <si>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</si>
  <si>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</si>
  <si>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</si>
  <si>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</si>
  <si>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</si>
  <si>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</si>
  <si>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</si>
  <si>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</si>
  <si>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</si>
  <si>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</si>
  <si>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</si>
  <si>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</si>
  <si>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</si>
  <si>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</si>
  <si>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</si>
  <si>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</si>
  <si>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</si>
  <si>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</si>
  <si>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</si>
  <si>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</si>
  <si>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</si>
  <si>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</si>
  <si>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</si>
  <si>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</si>
  <si>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</si>
  <si>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</si>
  <si>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</si>
  <si>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</si>
  <si>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</si>
  <si>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</si>
  <si>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</si>
  <si>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</si>
  <si>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</si>
  <si>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</si>
  <si>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</si>
  <si>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</si>
  <si>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</si>
  <si>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</si>
  <si>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</si>
  <si>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</si>
  <si>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</si>
  <si>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</si>
  <si>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</si>
  <si>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</si>
  <si>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</si>
  <si>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</si>
  <si>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</si>
  <si>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</si>
  <si>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</si>
  <si>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</si>
  <si>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</si>
  <si>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</si>
  <si>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</si>
  <si>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</si>
  <si>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</si>
  <si>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</si>
  <si>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</si>
  <si>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</si>
  <si>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</si>
  <si>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</si>
  <si>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</si>
  <si>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</si>
  <si>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</si>
  <si>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</si>
  <si>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</si>
  <si>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</si>
  <si>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</si>
  <si>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</si>
  <si>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</si>
  <si>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</si>
  <si>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</si>
  <si>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</si>
  <si>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</si>
  <si>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</si>
  <si>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</si>
  <si>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</si>
  <si>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</si>
  <si>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</si>
  <si>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</si>
  <si>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</si>
  <si>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</si>
  <si>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</si>
  <si>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</si>
  <si>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</si>
  <si>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</si>
  <si>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</si>
  <si>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</si>
  <si>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</si>
  <si>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</si>
  <si>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</si>
  <si>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</si>
  <si>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</si>
  <si>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</si>
  <si>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</si>
  <si>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</si>
  <si>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</si>
  <si>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</si>
  <si>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</si>
  <si>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</si>
  <si>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</si>
  <si>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</si>
  <si>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</si>
  <si>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</si>
  <si>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</si>
  <si>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</si>
  <si>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</si>
  <si>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</si>
  <si>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</si>
  <si>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</si>
  <si>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</si>
  <si>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</si>
  <si>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</si>
  <si>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</si>
  <si>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</si>
  <si>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</si>
  <si>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</si>
  <si>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</si>
  <si>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</si>
  <si>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</si>
  <si>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</si>
  <si>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</si>
  <si>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</si>
  <si>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</si>
  <si>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</si>
  <si>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</si>
  <si>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</si>
  <si>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</si>
  <si>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</si>
  <si>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</si>
  <si>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</si>
  <si>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</si>
  <si>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</si>
  <si>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</si>
  <si>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</si>
  <si>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</si>
  <si>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</si>
  <si>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</si>
  <si>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</si>
  <si>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</si>
  <si>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</si>
  <si>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</si>
  <si>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</si>
  <si>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</si>
  <si>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</si>
  <si>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</si>
  <si>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</si>
  <si>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</si>
  <si>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</si>
  <si>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</si>
  <si>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</si>
  <si>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</si>
  <si>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</si>
  <si>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</si>
  <si>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</si>
  <si>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</si>
  <si>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</si>
  <si>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</si>
  <si>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</si>
  <si>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</si>
  <si>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</si>
  <si>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</si>
  <si>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</si>
  <si>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</si>
  <si>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</si>
  <si>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</si>
  <si>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</si>
  <si>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</si>
  <si>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</si>
  <si>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</si>
  <si>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</si>
  <si>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</si>
  <si>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</si>
  <si>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</si>
  <si>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</si>
  <si>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</si>
  <si>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</si>
  <si>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</si>
  <si>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</si>
  <si>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</si>
  <si>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</si>
  <si>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</si>
  <si>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</si>
  <si>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</si>
  <si>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</si>
  <si>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</si>
  <si>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</si>
  <si>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</si>
  <si>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</si>
  <si>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</si>
  <si>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</si>
  <si>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</si>
  <si>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</si>
  <si>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</si>
  <si>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</si>
  <si>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</si>
  <si>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</si>
  <si>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</si>
  <si>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</si>
  <si>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</si>
  <si>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</si>
  <si>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</si>
  <si>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</si>
  <si>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</si>
  <si>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</si>
  <si>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</si>
  <si>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</si>
  <si>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</si>
  <si>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</si>
  <si>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</si>
  <si>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</si>
  <si>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</si>
  <si>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</si>
  <si>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</si>
  <si>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</si>
  <si>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</si>
  <si>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</si>
  <si>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</si>
  <si>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</si>
  <si>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</si>
  <si>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</si>
  <si>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</si>
  <si>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</si>
  <si>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</si>
  <si>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</si>
  <si>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</si>
  <si>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</si>
  <si>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</si>
  <si>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</si>
  <si>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</si>
  <si>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</si>
  <si>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</si>
  <si>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</si>
  <si>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</si>
  <si>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</si>
  <si>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</si>
  <si>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</si>
  <si>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</si>
  <si>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</si>
  <si>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</si>
  <si>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</si>
  <si>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</si>
  <si>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</si>
  <si>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</si>
  <si>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</si>
  <si>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</si>
  <si>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</si>
  <si>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</si>
  <si>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</si>
  <si>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</si>
  <si>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</si>
  <si>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</si>
  <si>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</si>
  <si>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</si>
  <si>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</si>
  <si>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</si>
  <si>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</si>
  <si>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</si>
  <si>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</si>
  <si>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</si>
  <si>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</si>
  <si>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</si>
  <si>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</si>
  <si>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</si>
  <si>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</si>
  <si>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</si>
  <si>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</si>
  <si>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</si>
  <si>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</si>
  <si>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</si>
  <si>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</si>
  <si>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</si>
  <si>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</si>
  <si>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</si>
  <si>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</si>
  <si>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</si>
  <si>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</si>
  <si>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</si>
  <si>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</si>
  <si>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</si>
  <si>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</si>
  <si>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</si>
  <si>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</si>
  <si>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</si>
  <si>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</si>
  <si>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</si>
  <si>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</si>
  <si>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</si>
  <si>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</si>
  <si>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</si>
  <si>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</si>
  <si>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</si>
  <si>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</si>
  <si>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</si>
  <si>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</si>
  <si>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</si>
  <si>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</si>
  <si>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</si>
  <si>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</si>
  <si>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</si>
  <si>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</si>
  <si>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</si>
  <si>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</si>
  <si>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</si>
  <si>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</si>
  <si>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</si>
  <si>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</si>
  <si>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</si>
  <si>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</si>
  <si>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</si>
  <si>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</si>
  <si>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</si>
  <si>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</si>
  <si>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</si>
  <si>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</si>
  <si>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</si>
  <si>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</si>
  <si>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</si>
  <si>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</si>
  <si>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</si>
  <si>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</si>
  <si>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</si>
  <si>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</si>
  <si>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</si>
  <si>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</si>
  <si>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</si>
  <si>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</si>
  <si>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</si>
  <si>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</si>
  <si>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</si>
  <si>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</si>
  <si>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</si>
  <si>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</si>
  <si>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</si>
  <si>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</si>
  <si>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</si>
  <si>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</si>
  <si>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</si>
  <si>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</si>
  <si>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</si>
  <si>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</si>
  <si>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</si>
  <si>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</si>
  <si>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</si>
  <si>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</si>
  <si>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</si>
  <si>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</si>
  <si>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</si>
  <si>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</si>
  <si>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</si>
  <si>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</si>
  <si>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</si>
  <si>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</si>
  <si>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</si>
  <si>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</si>
  <si>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</si>
  <si>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</si>
  <si>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</si>
  <si>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</si>
  <si>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</si>
  <si>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</si>
  <si>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</si>
  <si>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</si>
  <si>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</si>
  <si>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</si>
  <si>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</si>
  <si>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</si>
  <si>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</si>
  <si>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</si>
  <si>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</si>
  <si>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</si>
  <si>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</si>
  <si>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</si>
  <si>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</si>
  <si>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</si>
  <si>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</si>
  <si>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</si>
  <si>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</si>
  <si>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</si>
  <si>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</si>
  <si>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</si>
  <si>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</si>
  <si>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</si>
  <si>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</si>
  <si>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</si>
  <si>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</si>
  <si>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</si>
  <si>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</si>
  <si>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</si>
  <si>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</si>
  <si>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</si>
  <si>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</si>
  <si>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</si>
  <si>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</si>
  <si>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</si>
  <si>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</si>
  <si>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</si>
  <si>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</si>
  <si>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</si>
  <si>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</si>
  <si>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</si>
  <si>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</si>
  <si>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</si>
  <si>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</si>
  <si>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</si>
  <si>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</si>
  <si>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</si>
  <si>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</si>
  <si>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</si>
  <si>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</si>
  <si>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</si>
  <si>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</si>
  <si>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</si>
  <si>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</si>
  <si>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</si>
  <si>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</si>
  <si>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</si>
  <si>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</si>
  <si>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</si>
  <si>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</si>
  <si>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</si>
  <si>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</si>
  <si>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</si>
  <si>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</si>
  <si>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</si>
  <si>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</si>
  <si>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</si>
  <si>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</si>
  <si>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</si>
  <si>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</si>
  <si>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</si>
  <si>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</si>
  <si>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</si>
  <si>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</si>
  <si>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</si>
  <si>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</si>
  <si>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</si>
  <si>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</si>
  <si>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</si>
  <si>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</si>
  <si>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</si>
  <si>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</si>
  <si>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</si>
  <si>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</si>
  <si>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</si>
  <si>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</si>
  <si>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</si>
  <si>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</si>
  <si>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</si>
  <si>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</si>
  <si>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</si>
  <si>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</si>
  <si>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</si>
  <si>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</si>
  <si>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</si>
  <si>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</si>
  <si>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</si>
  <si>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</si>
  <si>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</si>
  <si>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</si>
  <si>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</si>
  <si>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</si>
  <si>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</si>
  <si>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</si>
  <si>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</si>
  <si>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</si>
  <si>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</si>
  <si>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</si>
  <si>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</si>
  <si>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</si>
  <si>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</si>
  <si>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</si>
  <si>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</si>
  <si>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</si>
  <si>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</si>
  <si>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</si>
  <si>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</si>
  <si>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</si>
  <si>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</si>
  <si>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</si>
  <si>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</si>
  <si>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</si>
  <si>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</si>
  <si>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</si>
  <si>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</si>
  <si>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</si>
  <si>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</si>
  <si>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</si>
  <si>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</si>
  <si>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</si>
  <si>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</si>
  <si>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</si>
  <si>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</si>
  <si>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</si>
  <si>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</si>
  <si>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</si>
  <si>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</si>
  <si>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</si>
  <si>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</si>
  <si>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</si>
  <si>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</si>
  <si>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</si>
  <si>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</si>
  <si>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</si>
  <si>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</si>
  <si>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</si>
  <si>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</si>
  <si>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</si>
  <si>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</si>
  <si>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</si>
  <si>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</si>
  <si>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</si>
  <si>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</si>
  <si>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</si>
  <si>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</si>
  <si>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</si>
  <si>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</si>
  <si>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</si>
  <si>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</si>
  <si>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</si>
  <si>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</si>
  <si>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</si>
  <si>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</si>
  <si>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</si>
  <si>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</si>
  <si>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</si>
  <si>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</si>
  <si>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</si>
  <si>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</si>
  <si>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</si>
  <si>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</si>
  <si>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</si>
  <si>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</si>
  <si>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</si>
  <si>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</si>
  <si>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</si>
  <si>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</si>
  <si>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</si>
  <si>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</si>
  <si>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</si>
  <si>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</si>
  <si>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</si>
  <si>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</si>
  <si>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</si>
  <si>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</si>
  <si>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</si>
  <si>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</si>
  <si>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</si>
  <si>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</si>
  <si>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</si>
  <si>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</si>
  <si>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</si>
  <si>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</si>
  <si>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</si>
  <si>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</si>
  <si>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</si>
  <si>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</si>
  <si>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</si>
  <si>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</si>
  <si>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</si>
  <si>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</si>
  <si>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</si>
  <si>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</si>
  <si>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</si>
  <si>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</si>
  <si>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</si>
  <si>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</si>
  <si>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</si>
  <si>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</si>
  <si>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</si>
  <si>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</si>
  <si>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</si>
  <si>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</si>
  <si>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</si>
  <si>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</si>
  <si>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</si>
  <si>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</si>
  <si>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</si>
  <si>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</si>
  <si>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</si>
  <si>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</si>
  <si>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</si>
  <si>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</si>
  <si>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</si>
  <si>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</si>
  <si>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</si>
  <si>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</si>
  <si>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</si>
  <si>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</si>
  <si>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</si>
  <si>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</si>
  <si>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</si>
  <si>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</si>
  <si>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</si>
  <si>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</si>
  <si>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</si>
  <si>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</si>
  <si>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</si>
  <si>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</si>
  <si>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</si>
  <si>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</si>
  <si>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</si>
  <si>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</si>
  <si>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</si>
  <si>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</si>
  <si>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</si>
  <si>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</si>
  <si>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</si>
  <si>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</si>
  <si>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</si>
  <si>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</si>
  <si>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</si>
  <si>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</si>
  <si>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</si>
  <si>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</si>
  <si>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</si>
  <si>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</si>
  <si>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</si>
  <si>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</si>
  <si>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</si>
  <si>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</si>
  <si>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</si>
  <si>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</si>
  <si>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</si>
  <si>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</si>
  <si>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</si>
  <si>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</si>
  <si>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</si>
  <si>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</si>
  <si>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</si>
  <si>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</si>
  <si>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</si>
  <si>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</si>
  <si>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</si>
  <si>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</si>
  <si>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</si>
  <si>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</si>
  <si>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</si>
  <si>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</si>
  <si>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</si>
  <si>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</si>
  <si>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</si>
  <si>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</si>
  <si>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</si>
  <si>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</si>
  <si>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</si>
  <si>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</si>
  <si>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</si>
  <si>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</si>
  <si>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</si>
  <si>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</si>
  <si>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</si>
  <si>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</si>
  <si>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</si>
  <si>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</si>
  <si>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</si>
  <si>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</si>
  <si>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</si>
  <si>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</si>
  <si>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</si>
  <si>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</si>
  <si>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</si>
  <si>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</si>
  <si>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</si>
  <si>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</si>
  <si>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</si>
  <si>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</si>
  <si>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</si>
  <si>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</si>
  <si>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</si>
  <si>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</si>
  <si>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</si>
  <si>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</si>
  <si>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</si>
  <si>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</si>
  <si>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</si>
  <si>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</si>
  <si>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</si>
  <si>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</si>
  <si>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</si>
  <si>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</si>
  <si>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</si>
  <si>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</si>
  <si>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</si>
  <si>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</si>
  <si>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</si>
  <si>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</si>
  <si>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</si>
  <si>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</si>
  <si>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</si>
  <si>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</si>
  <si>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</si>
  <si>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</si>
  <si>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</si>
  <si>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</si>
  <si>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</si>
  <si>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</si>
  <si>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</si>
  <si>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</si>
  <si>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</si>
  <si>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</si>
  <si>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</si>
  <si>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</si>
  <si>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</si>
  <si>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</si>
  <si>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</si>
  <si>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</si>
  <si>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</si>
  <si>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</si>
  <si>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</si>
  <si>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</si>
  <si>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</si>
  <si>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</si>
  <si>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</si>
  <si>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</si>
  <si>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</si>
  <si>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</si>
  <si>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</si>
  <si>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</si>
  <si>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</si>
  <si>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</si>
  <si>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</si>
  <si>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</si>
  <si>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</si>
  <si>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</si>
  <si>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</si>
  <si>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</si>
  <si>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</si>
  <si>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</si>
  <si>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</si>
  <si>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</si>
  <si>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</si>
  <si>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</si>
  <si>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</si>
  <si>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</si>
  <si>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</si>
  <si>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</si>
  <si>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</si>
  <si>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</si>
  <si>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</si>
  <si>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</si>
  <si>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</si>
  <si>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</si>
  <si>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</si>
  <si>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</si>
  <si>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</si>
  <si>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</si>
  <si>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</si>
  <si>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</si>
  <si>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</si>
  <si>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</si>
  <si>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</si>
  <si>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</si>
  <si>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</si>
  <si>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</si>
  <si>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</si>
  <si>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</si>
  <si>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</si>
  <si>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</si>
  <si>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</si>
  <si>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</si>
  <si>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</si>
  <si>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</si>
  <si>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</si>
  <si>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</si>
  <si>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</si>
  <si>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</si>
  <si>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</si>
  <si>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</si>
  <si>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</si>
  <si>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</si>
  <si>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</si>
  <si>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</si>
  <si>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</si>
  <si>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</si>
  <si>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</si>
  <si>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</si>
  <si>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</si>
  <si>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</si>
  <si>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</si>
  <si>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</si>
  <si>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</si>
  <si>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</si>
  <si>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</si>
  <si>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</si>
  <si>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</si>
  <si>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</si>
  <si>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</si>
  <si>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</si>
  <si>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</si>
  <si>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</si>
  <si>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</si>
  <si>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</si>
  <si>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</si>
  <si>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</si>
  <si>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</si>
  <si>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</si>
  <si>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</si>
  <si>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</si>
  <si>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</si>
  <si>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</si>
  <si>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</si>
  <si>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</si>
  <si>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</si>
  <si>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</si>
  <si>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</si>
  <si>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</si>
  <si>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</si>
  <si>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</si>
  <si>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</si>
  <si>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</si>
  <si>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</si>
  <si>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</si>
  <si>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</si>
  <si>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</si>
  <si>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</si>
  <si>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</si>
  <si>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</si>
  <si>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</si>
  <si>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</si>
  <si>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</si>
  <si>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</si>
  <si>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</si>
  <si>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</si>
  <si>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</si>
  <si>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</si>
  <si>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</si>
  <si>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</si>
  <si>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</si>
  <si>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</si>
  <si>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</si>
  <si>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</si>
  <si>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</si>
  <si>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</si>
  <si>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</si>
  <si>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</si>
  <si>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</si>
  <si>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</si>
  <si>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</si>
  <si>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</si>
  <si>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</si>
  <si>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</si>
  <si>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</si>
  <si>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</si>
  <si>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</si>
  <si>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</si>
  <si>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</si>
  <si>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</si>
  <si>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</si>
  <si>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</si>
  <si>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</si>
  <si>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</si>
  <si>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</si>
  <si>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</si>
  <si>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</si>
  <si>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</si>
  <si>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</si>
  <si>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</si>
  <si>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</si>
  <si>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</si>
  <si>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</si>
  <si>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</si>
  <si>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</si>
  <si>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</si>
  <si>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</si>
  <si>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</si>
  <si>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</si>
  <si>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</si>
  <si>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</si>
  <si>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</si>
  <si>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</si>
  <si>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</si>
  <si>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</si>
  <si>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</si>
  <si>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</si>
  <si>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</si>
  <si>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</si>
  <si>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</si>
  <si>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</si>
  <si>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</si>
  <si>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</si>
  <si>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</si>
  <si>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</si>
  <si>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</si>
  <si>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</si>
  <si>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</si>
  <si>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</si>
  <si>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</si>
  <si>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</si>
  <si>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</si>
  <si>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</si>
  <si>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</si>
  <si>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</si>
  <si>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</si>
  <si>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</si>
  <si>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</si>
  <si>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</si>
  <si>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</si>
  <si>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</si>
  <si>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</si>
  <si>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</si>
  <si>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</si>
  <si>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</si>
  <si>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</si>
  <si>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</si>
  <si>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</si>
  <si>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</si>
  <si>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</si>
  <si>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</si>
  <si>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</si>
  <si>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</si>
  <si>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</si>
  <si>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</si>
  <si>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</si>
  <si>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</si>
  <si>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</si>
  <si>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</si>
  <si>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</si>
  <si>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</si>
  <si>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</si>
  <si>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</si>
  <si>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</si>
  <si>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</si>
  <si>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</si>
  <si>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</si>
  <si>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</si>
  <si>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</si>
  <si>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</si>
  <si>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</si>
  <si>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</si>
  <si>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</si>
  <si>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</si>
  <si>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</si>
  <si>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</si>
  <si>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</si>
  <si>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</si>
  <si>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</si>
  <si>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</si>
  <si>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</si>
  <si>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</si>
  <si>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</si>
  <si>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</si>
  <si>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</si>
  <si>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</si>
  <si>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</si>
  <si>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</si>
  <si>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</si>
  <si>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</si>
  <si>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</si>
  <si>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</si>
  <si>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</si>
  <si>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</si>
  <si>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</si>
  <si>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</si>
  <si>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</si>
  <si>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</si>
  <si>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</si>
  <si>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</si>
  <si>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</si>
  <si>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</si>
  <si>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</si>
  <si>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</si>
  <si>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</si>
  <si>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</si>
  <si>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</si>
  <si>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</si>
  <si>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</si>
  <si>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</si>
  <si>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</si>
  <si>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</si>
  <si>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</si>
  <si>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</si>
  <si>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</si>
  <si>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</si>
  <si>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</si>
  <si>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</si>
  <si>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</si>
  <si>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</si>
  <si>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</si>
  <si>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</si>
  <si>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</si>
  <si>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</si>
  <si>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</si>
  <si>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</si>
  <si>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</si>
  <si>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</si>
  <si>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</si>
  <si>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</si>
  <si>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</si>
  <si>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</si>
  <si>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</si>
  <si>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</si>
  <si>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</si>
  <si>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</si>
  <si>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</si>
  <si>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</si>
  <si>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</si>
  <si>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</si>
  <si>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</si>
  <si>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</si>
  <si>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</si>
  <si>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</si>
  <si>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</si>
  <si>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</si>
  <si>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</si>
  <si>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</si>
  <si>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</si>
  <si>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</si>
  <si>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</si>
  <si>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</si>
  <si>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</si>
  <si>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</si>
  <si>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</si>
  <si>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</si>
  <si>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</si>
  <si>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</si>
  <si>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</si>
  <si>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</si>
  <si>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</si>
  <si>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</si>
  <si>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</si>
  <si>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</si>
  <si>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</si>
  <si>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</si>
  <si>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</si>
  <si>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</si>
  <si>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</si>
  <si>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</si>
  <si>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</si>
  <si>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</si>
  <si>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</si>
  <si>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</si>
  <si>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</si>
  <si>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</si>
  <si>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</si>
  <si>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</si>
  <si>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</si>
  <si>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</si>
  <si>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</si>
  <si>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</si>
  <si>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</si>
  <si>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</si>
  <si>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</si>
  <si>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</si>
  <si>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</si>
  <si>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</si>
  <si>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</si>
  <si>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</si>
  <si>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</si>
  <si>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</si>
  <si>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</si>
  <si>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</si>
  <si>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</si>
  <si>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</si>
  <si>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</si>
  <si>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</si>
  <si>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</si>
  <si>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</si>
  <si>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</si>
  <si>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</si>
  <si>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</si>
  <si>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</si>
  <si>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</si>
  <si>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</si>
  <si>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</si>
  <si>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</si>
  <si>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</si>
  <si>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</si>
  <si>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</si>
  <si>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</si>
  <si>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</si>
  <si>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</si>
  <si>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</si>
  <si>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</si>
  <si>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</si>
  <si>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</si>
  <si>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</si>
  <si>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</si>
  <si>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</si>
  <si>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</si>
  <si>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</si>
  <si>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</si>
  <si>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</si>
  <si>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</si>
  <si>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</si>
  <si>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</si>
  <si>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</si>
  <si>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</si>
  <si>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</si>
  <si>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</si>
  <si>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</si>
  <si>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</si>
  <si>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</si>
  <si>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</si>
  <si>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</si>
  <si>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</si>
  <si>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</si>
  <si>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</si>
  <si>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</si>
  <si>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</si>
  <si>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</si>
  <si>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</si>
  <si>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</si>
  <si>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</si>
  <si>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</si>
  <si>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</si>
  <si>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</si>
  <si>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</si>
  <si>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</si>
  <si>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</si>
  <si>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</si>
  <si>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</si>
  <si>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</si>
  <si>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</si>
  <si>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</si>
  <si>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</si>
  <si>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</si>
  <si>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</si>
  <si>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</si>
  <si>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</si>
  <si>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</si>
  <si>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</si>
  <si>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</si>
  <si>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</si>
  <si>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</si>
  <si>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</si>
  <si>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</si>
  <si>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</si>
  <si>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</si>
  <si>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</si>
  <si>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</si>
  <si>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</si>
  <si>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</si>
  <si>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</si>
  <si>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</si>
  <si>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</si>
  <si>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</si>
  <si>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</si>
  <si>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</si>
  <si>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</si>
  <si>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</si>
  <si>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</si>
  <si>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</si>
  <si>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</si>
  <si>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</si>
  <si>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</si>
  <si>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</si>
  <si>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</si>
  <si>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</si>
  <si>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</si>
  <si>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</si>
  <si>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</si>
  <si>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</si>
  <si>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</si>
  <si>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</si>
  <si>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</si>
  <si>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</si>
  <si>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</si>
  <si>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</si>
  <si>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</si>
  <si>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</si>
  <si>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</si>
  <si>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</si>
  <si>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</si>
  <si>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</si>
  <si>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</si>
  <si>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</si>
  <si>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</si>
  <si>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</si>
  <si>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</si>
  <si>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</si>
  <si>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</si>
  <si>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</si>
  <si>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</si>
  <si>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</si>
  <si>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</si>
  <si>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</si>
  <si>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</si>
  <si>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</si>
  <si>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</si>
  <si>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</si>
  <si>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</si>
  <si>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</si>
  <si>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</si>
  <si>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</si>
  <si>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</si>
  <si>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</si>
  <si>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</si>
  <si>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</si>
  <si>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</si>
  <si>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</si>
  <si>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</si>
  <si>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</si>
  <si>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</si>
  <si>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</si>
  <si>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</si>
  <si>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</si>
  <si>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</si>
  <si>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</si>
  <si>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</si>
  <si>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</si>
  <si>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</si>
  <si>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</si>
  <si>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</si>
  <si>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</si>
  <si>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</si>
  <si>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</si>
  <si>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</si>
  <si>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</si>
  <si>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</si>
  <si>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</si>
  <si>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</si>
  <si>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</si>
  <si>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</si>
  <si>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</si>
  <si>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</si>
  <si>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</si>
  <si>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</si>
  <si>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</si>
  <si>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</si>
  <si>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</si>
  <si>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</si>
  <si>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</si>
  <si>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</si>
  <si>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</si>
  <si>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</si>
  <si>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</si>
  <si>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</si>
  <si>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</si>
  <si>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</si>
  <si>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</si>
  <si>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</si>
  <si>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</si>
  <si>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</si>
  <si>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</si>
  <si>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</si>
  <si>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</si>
  <si>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</si>
  <si>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</si>
  <si>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</si>
  <si>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</si>
  <si>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</si>
  <si>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</si>
  <si>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</si>
  <si>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</si>
  <si>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</si>
  <si>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</si>
  <si>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</si>
  <si>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</si>
  <si>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</si>
  <si>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</si>
  <si>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</si>
  <si>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</si>
  <si>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</si>
  <si>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</si>
  <si>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</si>
  <si>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</si>
  <si>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</si>
  <si>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</si>
  <si>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</si>
  <si>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</si>
  <si>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</si>
  <si>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</si>
  <si>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</si>
  <si>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</si>
  <si>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</si>
  <si>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</si>
  <si>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</si>
  <si>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</si>
  <si>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</si>
  <si>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</si>
  <si>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</si>
  <si>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</si>
  <si>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</si>
  <si>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</si>
  <si>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</si>
  <si>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</si>
  <si>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</si>
  <si>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</si>
  <si>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</si>
  <si>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</si>
  <si>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</si>
  <si>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</si>
  <si>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</si>
  <si>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</si>
  <si>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</si>
  <si>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</si>
  <si>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</si>
  <si>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</si>
  <si>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</si>
  <si>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</si>
  <si>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</si>
  <si>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</si>
  <si>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</si>
  <si>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</si>
  <si>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</si>
  <si>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</si>
  <si>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</si>
  <si>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</si>
  <si>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</si>
  <si>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</si>
  <si>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</si>
  <si>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</si>
  <si>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</si>
  <si>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</si>
  <si>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</si>
  <si>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</si>
  <si>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</si>
  <si>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</si>
  <si>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</si>
  <si>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</si>
  <si>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</si>
  <si>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</si>
  <si>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</si>
  <si>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</si>
  <si>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</si>
  <si>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</si>
  <si>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</si>
  <si>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</si>
  <si>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</si>
  <si>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</si>
  <si>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</si>
  <si>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</si>
  <si>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</si>
  <si>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</si>
  <si>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</si>
  <si>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</si>
  <si>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</si>
  <si>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</si>
  <si>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</si>
  <si>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</si>
  <si>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</si>
  <si>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</si>
  <si>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</si>
  <si>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</si>
  <si>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</si>
  <si>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</si>
  <si>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</si>
  <si>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</si>
  <si>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</si>
  <si>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</si>
  <si>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</si>
  <si>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</si>
  <si>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</si>
  <si>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</si>
  <si>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</si>
  <si>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</si>
  <si>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</si>
  <si>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</si>
  <si>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</si>
  <si>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</si>
  <si>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</si>
  <si>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</si>
  <si>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</si>
  <si>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</si>
  <si>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</si>
  <si>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</si>
  <si>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</si>
  <si>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</si>
  <si>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</si>
  <si>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</si>
  <si>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</si>
  <si>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</si>
  <si>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</si>
  <si>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</si>
  <si>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</si>
  <si>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</si>
  <si>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</si>
  <si>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</si>
  <si>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</si>
  <si>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</si>
  <si>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</si>
  <si>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</si>
  <si>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</si>
  <si>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</si>
  <si>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</si>
  <si>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</si>
  <si>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</si>
  <si>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</si>
  <si>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</si>
  <si>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</si>
  <si>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</si>
  <si>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</si>
  <si>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</si>
  <si>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</si>
  <si>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</si>
  <si>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</si>
  <si>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</si>
  <si>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</si>
  <si>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</si>
  <si>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</si>
  <si>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</si>
  <si>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</si>
  <si>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</si>
  <si>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</si>
  <si>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</si>
  <si>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</si>
  <si>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</si>
  <si>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</si>
  <si>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</si>
  <si>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</si>
  <si>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</si>
  <si>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</si>
  <si>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</si>
  <si>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</si>
  <si>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</si>
  <si>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</si>
  <si>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</si>
  <si>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</si>
  <si>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</si>
  <si>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</si>
  <si>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</si>
  <si>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</si>
  <si>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</si>
  <si>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</si>
  <si>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</si>
  <si>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</si>
  <si>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</si>
  <si>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</si>
  <si>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</si>
  <si>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</si>
  <si>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</si>
  <si>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</si>
  <si>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</si>
  <si>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</si>
  <si>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</si>
  <si>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</si>
  <si>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</si>
  <si>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</si>
  <si>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</si>
  <si>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</si>
  <si>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</si>
  <si>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</si>
  <si>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</si>
  <si>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</si>
  <si>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</si>
  <si>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</si>
  <si>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</si>
  <si>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</si>
  <si>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</si>
  <si>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</si>
  <si>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</si>
  <si>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</si>
  <si>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</si>
  <si>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</si>
  <si>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</si>
  <si>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</si>
  <si>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</si>
  <si>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</si>
  <si>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</si>
  <si>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</si>
  <si>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</si>
  <si>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</si>
  <si>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</si>
  <si>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</si>
  <si>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</si>
  <si>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</si>
  <si>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</si>
  <si>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</si>
  <si>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</si>
  <si>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</si>
  <si>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</si>
  <si>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</si>
  <si>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</si>
  <si>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</si>
  <si>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</si>
  <si>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</si>
  <si>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</si>
  <si>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</si>
  <si>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</si>
  <si>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</si>
  <si>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</si>
  <si>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</si>
  <si>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</si>
  <si>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</si>
  <si>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</si>
  <si>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</si>
  <si>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</si>
  <si>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</si>
  <si>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</si>
  <si>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</si>
  <si>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</si>
  <si>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</si>
  <si>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</si>
  <si>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</si>
  <si>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</si>
  <si>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</si>
  <si>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</si>
  <si>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</si>
  <si>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</si>
  <si>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</si>
  <si>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</si>
  <si>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</si>
  <si>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</si>
  <si>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</si>
  <si>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</si>
  <si>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</si>
  <si>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</si>
  <si>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</si>
  <si>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</si>
  <si>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</si>
  <si>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</si>
  <si>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</si>
  <si>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</si>
  <si>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</si>
  <si>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</si>
  <si>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</si>
  <si>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</si>
  <si>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</si>
  <si>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</si>
  <si>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</si>
  <si>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</si>
  <si>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</si>
  <si>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</si>
  <si>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</si>
  <si>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</si>
  <si>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</si>
  <si>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</si>
  <si>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</si>
  <si>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</si>
  <si>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</si>
  <si>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</si>
  <si>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</si>
  <si>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</si>
  <si>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</si>
  <si>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</si>
  <si>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</si>
  <si>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</si>
  <si>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</si>
  <si>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</si>
  <si>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</si>
  <si>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</si>
  <si>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</si>
  <si>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</si>
  <si>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</si>
  <si>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</si>
  <si>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</si>
  <si>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</si>
  <si>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</si>
  <si>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</si>
  <si>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</si>
  <si>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</si>
  <si>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</si>
  <si>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</si>
  <si>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</si>
  <si>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</si>
  <si>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</si>
  <si>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</si>
  <si>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</si>
  <si>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</si>
  <si>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</si>
  <si>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</si>
  <si>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</si>
  <si>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</si>
  <si>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</si>
  <si>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</si>
  <si>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</si>
  <si>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</si>
  <si>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</si>
  <si>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</si>
  <si>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</si>
  <si>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</si>
  <si>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</si>
  <si>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</si>
  <si>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</si>
  <si>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</si>
  <si>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</si>
  <si>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</si>
  <si>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</si>
  <si>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</si>
  <si>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</si>
  <si>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</si>
  <si>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</si>
  <si>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</si>
  <si>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</si>
  <si>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</si>
  <si>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</si>
  <si>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</si>
  <si>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</si>
  <si>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</si>
  <si>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</si>
  <si>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</si>
  <si>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</si>
  <si>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</si>
  <si>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</si>
  <si>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</si>
  <si>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</si>
  <si>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</si>
  <si>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</si>
  <si>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</si>
  <si>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</si>
  <si>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</si>
  <si>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</si>
  <si>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</si>
  <si>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</si>
  <si>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</si>
  <si>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</si>
  <si>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</si>
  <si>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</si>
  <si>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</si>
  <si>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</si>
  <si>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</si>
  <si>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</si>
  <si>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</si>
  <si>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</si>
  <si>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</si>
  <si>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</si>
  <si>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</si>
  <si>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</si>
  <si>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</si>
  <si>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</si>
  <si>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</si>
  <si>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</si>
  <si>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</si>
  <si>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</si>
  <si>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</si>
  <si>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</si>
  <si>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</si>
  <si>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</si>
  <si>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</si>
  <si>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</si>
  <si>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</si>
  <si>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</si>
  <si>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</si>
  <si>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</si>
  <si>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</si>
  <si>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</si>
  <si>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</si>
  <si>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</si>
  <si>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</si>
  <si>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</si>
  <si>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</si>
  <si>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</si>
  <si>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</si>
  <si>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</si>
  <si>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</si>
  <si>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</si>
  <si>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</si>
  <si>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</si>
  <si>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</si>
  <si>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</si>
  <si>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</si>
  <si>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</si>
  <si>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</si>
  <si>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</si>
  <si>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</si>
  <si>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</si>
  <si>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</si>
  <si>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</si>
  <si>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</si>
  <si>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</si>
  <si>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</si>
  <si>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</si>
  <si>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</si>
  <si>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</si>
  <si>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</si>
  <si>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</si>
  <si>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</si>
  <si>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</si>
  <si>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</si>
  <si>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</si>
  <si>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</si>
  <si>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</si>
  <si>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</si>
  <si>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</si>
  <si>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</si>
  <si>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</si>
  <si>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</si>
  <si>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</si>
  <si>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</si>
  <si>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</si>
  <si>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</si>
  <si>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</si>
  <si>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</si>
  <si>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</si>
  <si>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</si>
  <si>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</si>
  <si>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</si>
  <si>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</si>
  <si>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</si>
  <si>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</si>
  <si>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</si>
  <si>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</si>
  <si>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</si>
  <si>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</si>
  <si>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</si>
  <si>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</si>
  <si>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</si>
  <si>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</si>
  <si>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</si>
  <si>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</si>
  <si>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</si>
  <si>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</si>
  <si>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</si>
  <si>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</si>
  <si>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</si>
  <si>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</si>
  <si>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</si>
  <si>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</si>
  <si>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</si>
  <si>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</si>
  <si>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</si>
  <si>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</si>
  <si>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</si>
  <si>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</si>
  <si>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</si>
  <si>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</si>
  <si>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</si>
  <si>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</si>
  <si>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</si>
  <si>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</si>
  <si>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</si>
  <si>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</si>
  <si>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</si>
  <si>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</si>
  <si>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</si>
  <si>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</si>
  <si>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</si>
  <si>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</si>
  <si>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</si>
  <si>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</si>
  <si>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</si>
  <si>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</si>
  <si>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</si>
  <si>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</si>
  <si>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</si>
  <si>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</si>
  <si>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</si>
  <si>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</si>
  <si>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</si>
  <si>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</si>
  <si>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</si>
  <si>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</si>
  <si>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</si>
  <si>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</si>
  <si>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</si>
  <si>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</si>
  <si>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</si>
  <si>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</si>
  <si>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</si>
  <si>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</si>
  <si>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</si>
  <si>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</si>
  <si>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</si>
  <si>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</si>
  <si>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</si>
  <si>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</si>
  <si>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</si>
  <si>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</si>
  <si>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</si>
  <si>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</si>
  <si>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</si>
  <si>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</si>
  <si>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</si>
  <si>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</si>
  <si>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</si>
  <si>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</si>
  <si>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</si>
  <si>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</si>
  <si>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</si>
  <si>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</si>
  <si>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</si>
  <si>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</si>
  <si>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</si>
  <si>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</si>
  <si>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</si>
  <si>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</si>
  <si>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</si>
  <si>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</si>
  <si>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</si>
  <si>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</si>
  <si>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</si>
  <si>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</si>
  <si>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</si>
  <si>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</si>
  <si>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</si>
  <si>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</si>
  <si>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</si>
  <si>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</si>
  <si>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</si>
  <si>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</si>
  <si>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</si>
  <si>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</si>
  <si>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</si>
  <si>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</si>
  <si>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</si>
  <si>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</si>
  <si>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</si>
  <si>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</si>
  <si>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</si>
  <si>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</si>
  <si>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</si>
  <si>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</si>
  <si>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</si>
  <si>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</si>
  <si>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</si>
  <si>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</si>
  <si>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</si>
  <si>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</si>
  <si>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</si>
  <si>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</si>
  <si>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</si>
  <si>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</si>
  <si>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</si>
  <si>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</si>
  <si>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</si>
  <si>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</si>
  <si>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</si>
  <si>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</si>
  <si>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</si>
  <si>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</si>
  <si>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</si>
  <si>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</si>
  <si>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</si>
  <si>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</si>
  <si>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</si>
  <si>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</si>
  <si>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</si>
  <si>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</si>
  <si>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</si>
  <si>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</si>
  <si>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</si>
  <si>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</si>
  <si>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</si>
  <si>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</si>
  <si>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</si>
  <si>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</si>
  <si>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</si>
  <si>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</si>
  <si>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</si>
  <si>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</si>
  <si>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</si>
  <si>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</si>
  <si>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</si>
  <si>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</si>
  <si>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</si>
  <si>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</si>
  <si>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</si>
  <si>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</si>
  <si>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</si>
  <si>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</si>
  <si>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</si>
  <si>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</si>
  <si>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</si>
  <si>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</si>
  <si>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</si>
  <si>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</si>
  <si>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</si>
  <si>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</si>
  <si>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</si>
  <si>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</si>
  <si>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</si>
  <si>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</si>
  <si>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</si>
  <si>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</si>
  <si>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</si>
  <si>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</si>
  <si>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</si>
  <si>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</si>
  <si>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</si>
  <si>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</si>
  <si>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</si>
  <si>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</si>
  <si>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</si>
  <si>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</si>
  <si>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</si>
  <si>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</si>
  <si>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</si>
  <si>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</si>
  <si>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</si>
  <si>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</si>
  <si>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</si>
  <si>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</si>
  <si>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</si>
  <si>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</si>
  <si>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</si>
  <si>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</si>
  <si>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</si>
  <si>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</si>
  <si>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</si>
  <si>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</si>
  <si>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</si>
  <si>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</si>
  <si>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</si>
  <si>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</si>
  <si>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</si>
  <si>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</si>
  <si>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</si>
  <si>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</si>
  <si>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</si>
  <si>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</si>
  <si>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</si>
  <si>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</si>
  <si>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</si>
  <si>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</si>
  <si>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</si>
  <si>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</si>
  <si>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</si>
  <si>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</si>
  <si>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</si>
  <si>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</si>
  <si>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</si>
  <si>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</si>
  <si>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</si>
  <si>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</si>
  <si>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</si>
  <si>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</si>
  <si>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</si>
  <si>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</si>
  <si>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</si>
  <si>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</si>
  <si>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</si>
  <si>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</si>
  <si>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</si>
  <si>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</si>
  <si>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</si>
  <si>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</si>
  <si>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</si>
  <si>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</si>
  <si>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</si>
  <si>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</si>
  <si>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</si>
  <si>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</si>
  <si>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</si>
  <si>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</si>
  <si>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</si>
  <si>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</si>
  <si>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</si>
  <si>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</si>
  <si>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</si>
  <si>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</si>
  <si>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</si>
  <si>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</si>
  <si>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</si>
  <si>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</si>
  <si>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</si>
  <si>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</si>
  <si>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</si>
  <si>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</si>
  <si>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</si>
  <si>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</si>
  <si>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</si>
  <si>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</si>
  <si>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</si>
  <si>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</si>
  <si>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</si>
  <si>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</si>
  <si>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</si>
  <si>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</si>
  <si>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</si>
  <si>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</si>
  <si>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</si>
  <si>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</si>
  <si>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</si>
  <si>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</si>
  <si>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</si>
  <si>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</si>
  <si>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</si>
  <si>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</si>
  <si>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</si>
  <si>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</si>
  <si>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</si>
  <si>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</si>
  <si>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</si>
  <si>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</si>
  <si>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</si>
  <si>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</si>
  <si>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</si>
  <si>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</si>
  <si>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</si>
  <si>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</si>
  <si>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</si>
  <si>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</si>
  <si>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</si>
  <si>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</si>
  <si>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</si>
  <si>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</si>
  <si>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</si>
  <si>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</si>
  <si>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</si>
  <si>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</si>
  <si>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</si>
  <si>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</si>
  <si>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</si>
  <si>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</si>
  <si>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</si>
  <si>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</si>
  <si>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</si>
  <si>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</si>
  <si>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</si>
  <si>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</si>
  <si>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</si>
  <si>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</si>
  <si>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</si>
  <si>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</si>
  <si>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</si>
  <si>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</si>
  <si>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</si>
  <si>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</si>
  <si>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</si>
  <si>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</si>
  <si>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</si>
  <si>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</si>
  <si>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</si>
  <si>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</si>
  <si>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</si>
  <si>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</si>
  <si>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</si>
  <si>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</si>
  <si>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</si>
  <si>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</si>
  <si>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</si>
  <si>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</si>
  <si>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</si>
  <si>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</si>
  <si>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</si>
  <si>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</si>
  <si>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</si>
  <si>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</si>
  <si>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</si>
  <si>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</si>
  <si>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</si>
  <si>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</si>
  <si>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</si>
  <si>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</si>
  <si>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</si>
  <si>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</si>
  <si>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</si>
  <si>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</si>
  <si>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</si>
  <si>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</si>
  <si>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</si>
  <si>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</si>
  <si>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</si>
  <si>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</si>
  <si>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</si>
  <si>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</si>
  <si>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</si>
  <si>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</si>
  <si>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</si>
  <si>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</si>
  <si>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</si>
  <si>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</si>
  <si>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</si>
  <si>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</si>
  <si>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</si>
  <si>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</si>
  <si>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</si>
  <si>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</si>
  <si>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</si>
  <si>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</si>
  <si>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</si>
  <si>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</si>
  <si>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</si>
  <si>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</si>
  <si>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</si>
  <si>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</si>
  <si>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</si>
  <si>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</si>
  <si>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</si>
  <si>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</si>
  <si>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</si>
  <si>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</si>
  <si>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</si>
  <si>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</si>
  <si>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</si>
  <si>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</si>
  <si>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</si>
  <si>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</si>
  <si>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</si>
  <si>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</si>
  <si>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</si>
  <si>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</si>
  <si>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</si>
  <si>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</si>
  <si>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</si>
  <si>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</si>
  <si>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</si>
  <si>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</si>
  <si>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</si>
  <si>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</si>
  <si>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</si>
  <si>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</si>
  <si>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</si>
  <si>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</si>
  <si>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</si>
  <si>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</si>
  <si>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</si>
  <si>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</si>
  <si>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</si>
  <si>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</si>
  <si>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</si>
  <si>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</si>
  <si>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</si>
  <si>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</si>
  <si>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</si>
  <si>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</si>
  <si>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</si>
  <si>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</si>
  <si>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</si>
  <si>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</si>
  <si>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</si>
  <si>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</si>
  <si>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</si>
  <si>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</si>
  <si>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</si>
  <si>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</si>
  <si>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</si>
  <si>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</si>
  <si>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</si>
  <si>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</si>
  <si>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</si>
  <si>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</si>
  <si>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</si>
  <si>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</si>
  <si>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</si>
  <si>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</si>
  <si>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</si>
  <si>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</si>
  <si>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</si>
  <si>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</si>
  <si>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</si>
  <si>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</si>
  <si>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</si>
  <si>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</si>
  <si>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</si>
  <si>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</si>
  <si>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</si>
  <si>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</si>
  <si>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</si>
  <si>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</si>
  <si>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</si>
  <si>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</si>
  <si>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</si>
  <si>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</si>
  <si>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</si>
  <si>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</si>
  <si>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</si>
  <si>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</si>
  <si>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</si>
  <si>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</si>
  <si>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</si>
  <si>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</si>
  <si>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</si>
  <si>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</si>
  <si>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</si>
  <si>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</si>
  <si>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</si>
  <si>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</si>
  <si>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</si>
  <si>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</si>
  <si>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</si>
  <si>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</si>
  <si>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</si>
  <si>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</si>
  <si>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</si>
  <si>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</si>
  <si>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</si>
  <si>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</si>
  <si>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</si>
  <si>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</si>
  <si>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</si>
  <si>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</si>
  <si>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</si>
  <si>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</si>
  <si>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</si>
  <si>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</si>
  <si>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</si>
  <si>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</si>
  <si>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</si>
  <si>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</si>
  <si>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</si>
  <si>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</si>
  <si>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</si>
  <si>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</si>
  <si>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</si>
  <si>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</si>
  <si>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</si>
  <si>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</si>
  <si>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</si>
  <si>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</si>
  <si>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</si>
  <si>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</si>
  <si>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</si>
  <si>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</si>
  <si>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</si>
  <si>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</si>
  <si>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</si>
  <si>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</si>
  <si>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</si>
  <si>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</si>
  <si>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</si>
  <si>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</si>
  <si>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</si>
  <si>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</si>
  <si>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</si>
  <si>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</si>
  <si>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</si>
  <si>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</si>
  <si>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</si>
  <si>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</si>
  <si>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</si>
  <si>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</si>
  <si>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</si>
  <si>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</si>
  <si>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</si>
  <si>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</si>
  <si>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</si>
  <si>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</si>
  <si>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</si>
  <si>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</si>
  <si>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</si>
  <si>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</si>
  <si>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</si>
  <si>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</si>
  <si>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</si>
  <si>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</si>
  <si>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</si>
  <si>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</si>
  <si>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</si>
  <si>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</si>
  <si>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</si>
  <si>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</si>
  <si>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</si>
  <si>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</si>
  <si>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</si>
  <si>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</si>
  <si>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</si>
  <si>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</si>
  <si>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</si>
  <si>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</si>
  <si>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</si>
  <si>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</si>
  <si>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</si>
  <si>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</si>
  <si>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</si>
  <si>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</si>
  <si>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</si>
  <si>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</si>
  <si>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</si>
  <si>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</si>
  <si>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</si>
  <si>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</si>
  <si>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</si>
  <si>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</si>
  <si>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</si>
  <si>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</si>
  <si>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</si>
  <si>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</si>
  <si>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</si>
  <si>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</si>
  <si>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</si>
  <si>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</si>
  <si>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</si>
  <si>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</si>
  <si>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</si>
  <si>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</si>
  <si>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</si>
  <si>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</si>
  <si>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</si>
  <si>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</si>
  <si>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</si>
  <si>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</si>
  <si>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</si>
  <si>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</si>
  <si>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</si>
  <si>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</si>
  <si>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</si>
  <si>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</si>
  <si>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</si>
  <si>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</si>
  <si>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</si>
  <si>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</si>
  <si>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</si>
  <si>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</si>
  <si>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</si>
  <si>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</si>
  <si>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</si>
  <si>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</si>
  <si>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</si>
  <si>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</si>
  <si>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</si>
  <si>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</si>
  <si>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</si>
  <si>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</si>
  <si>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</si>
  <si>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</si>
  <si>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</si>
  <si>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</si>
  <si>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</si>
  <si>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</si>
  <si>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</si>
  <si>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</si>
  <si>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</si>
  <si>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</si>
  <si>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</si>
  <si>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</si>
  <si>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</si>
  <si>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</si>
  <si>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</si>
  <si>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</si>
  <si>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</si>
  <si>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</si>
  <si>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</si>
  <si>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</si>
  <si>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</si>
  <si>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</si>
  <si>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</si>
  <si>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</si>
  <si>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</si>
  <si>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</si>
  <si>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</si>
  <si>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</si>
  <si>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</si>
  <si>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</si>
  <si>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</si>
  <si>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</si>
  <si>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</si>
  <si>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</si>
  <si>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</si>
  <si>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</si>
  <si>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</si>
  <si>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</si>
  <si>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</si>
  <si>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</si>
  <si>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</si>
  <si>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</si>
  <si>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</si>
  <si>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</si>
  <si>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</si>
  <si>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</si>
  <si>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</si>
  <si>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</si>
  <si>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</si>
  <si>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</si>
  <si>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</si>
  <si>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</si>
  <si>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</si>
  <si>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</si>
  <si>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</si>
  <si>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</si>
  <si>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</si>
  <si>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</si>
  <si>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</si>
  <si>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</si>
  <si>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</si>
  <si>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</si>
  <si>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</si>
  <si>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</si>
  <si>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</si>
  <si>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</si>
  <si>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</si>
  <si>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</si>
  <si>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</si>
  <si>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</si>
  <si>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</si>
  <si>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</si>
  <si>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</si>
  <si>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</si>
  <si>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</si>
  <si>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</si>
  <si>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</si>
  <si>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</si>
  <si>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</si>
  <si>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</si>
  <si>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</si>
  <si>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</si>
  <si>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</si>
  <si>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</si>
  <si>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</si>
  <si>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</si>
  <si>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</si>
  <si>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</si>
  <si>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</si>
  <si>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</si>
  <si>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</si>
  <si>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</si>
  <si>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</si>
  <si>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</si>
  <si>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</si>
  <si>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</si>
  <si>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</si>
  <si>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</si>
  <si>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</si>
  <si>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</si>
  <si>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</si>
  <si>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</si>
  <si>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</si>
  <si>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</si>
  <si>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</si>
  <si>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</si>
  <si>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</si>
  <si>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</si>
  <si>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</si>
  <si>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</si>
  <si>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</si>
  <si>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</si>
  <si>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</si>
  <si>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</si>
  <si>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</si>
  <si>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</si>
  <si>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</si>
  <si>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</si>
  <si>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</si>
  <si>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</si>
  <si>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</si>
  <si>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</si>
  <si>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</si>
  <si>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</si>
  <si>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</si>
  <si>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</si>
  <si>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</si>
  <si>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</si>
  <si>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</si>
  <si>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</si>
  <si>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</si>
  <si>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</si>
  <si>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</si>
  <si>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</si>
  <si>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</si>
  <si>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</si>
  <si>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</si>
  <si>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</si>
  <si>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</si>
  <si>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</si>
  <si>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</si>
  <si>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</si>
  <si>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</si>
  <si>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</si>
  <si>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</si>
  <si>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</si>
  <si>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</si>
  <si>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</si>
  <si>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</si>
  <si>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</si>
  <si>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</si>
  <si>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</si>
  <si>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</si>
  <si>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</si>
  <si>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</si>
  <si>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</si>
  <si>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</si>
  <si>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</si>
  <si>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</si>
  <si>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</si>
  <si>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</si>
  <si>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</si>
  <si>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</si>
  <si>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</si>
  <si>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</si>
  <si>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</si>
  <si>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</si>
  <si>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</si>
  <si>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</si>
  <si>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</si>
  <si>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</si>
  <si>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</si>
  <si>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</si>
  <si>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</si>
  <si>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</si>
  <si>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</si>
  <si>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</si>
  <si>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</si>
  <si>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</si>
  <si>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</si>
  <si>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</si>
  <si>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</si>
  <si>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</si>
  <si>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</si>
  <si>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</si>
  <si>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</si>
  <si>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</si>
  <si>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</si>
  <si>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</si>
  <si>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</si>
  <si>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</si>
  <si>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</si>
  <si>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</si>
  <si>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</si>
  <si>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</si>
  <si>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</si>
  <si>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</si>
  <si>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</si>
  <si>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</si>
  <si>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</si>
  <si>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</si>
  <si>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</si>
  <si>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</si>
  <si>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</si>
  <si>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</si>
  <si>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</si>
  <si>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</si>
  <si>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</si>
  <si>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</si>
  <si>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</si>
  <si>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</si>
  <si>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</si>
  <si>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</si>
  <si>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</si>
  <si>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</si>
  <si>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</si>
  <si>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</si>
  <si>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</si>
  <si>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</si>
  <si>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</si>
  <si>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</si>
  <si>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</si>
  <si>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</si>
  <si>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</si>
  <si>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</si>
  <si>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</si>
  <si>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</si>
  <si>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</si>
  <si>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</si>
  <si>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</si>
  <si>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</si>
  <si>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</si>
  <si>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</si>
  <si>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</si>
  <si>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</si>
  <si>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</si>
  <si>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</si>
  <si>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</si>
  <si>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</si>
  <si>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</si>
  <si>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</si>
  <si>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</si>
  <si>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</si>
  <si>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</si>
  <si>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</si>
  <si>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</si>
  <si>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</si>
  <si>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</si>
  <si>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</si>
  <si>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</si>
  <si>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</si>
  <si>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</si>
  <si>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</si>
  <si>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</si>
  <si>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</si>
  <si>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</si>
  <si>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</si>
  <si>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</si>
  <si>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</si>
  <si>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</si>
  <si>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</si>
  <si>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</si>
  <si>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</si>
  <si>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</si>
  <si>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</si>
  <si>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</si>
  <si>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</si>
  <si>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</si>
  <si>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</si>
  <si>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</si>
  <si>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</si>
  <si>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</si>
  <si>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</si>
  <si>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</si>
  <si>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</si>
  <si>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</si>
  <si>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</si>
  <si>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</si>
  <si>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</si>
  <si>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</si>
  <si>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</si>
  <si>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</si>
  <si>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</si>
  <si>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</si>
  <si>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</si>
  <si>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</si>
  <si>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</si>
  <si>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</si>
  <si>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</si>
  <si>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</si>
  <si>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</si>
  <si>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</si>
  <si>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</si>
  <si>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</si>
  <si>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</si>
  <si>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</si>
  <si>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</si>
  <si>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</si>
  <si>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</si>
  <si>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</si>
  <si>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</si>
  <si>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</si>
  <si>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</si>
  <si>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</si>
  <si>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</si>
  <si>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</si>
  <si>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</si>
  <si>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</si>
  <si>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</si>
  <si>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</si>
  <si>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</si>
  <si>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</si>
  <si>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</si>
  <si>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</si>
  <si>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</si>
  <si>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</si>
  <si>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</si>
  <si>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</si>
  <si>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</si>
  <si>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</si>
  <si>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</si>
  <si>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</si>
  <si>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</si>
  <si>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</si>
  <si>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</si>
  <si>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</si>
  <si>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</si>
  <si>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</si>
  <si>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</si>
  <si>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</si>
  <si>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</si>
  <si>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</si>
  <si>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</si>
  <si>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</si>
  <si>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</si>
  <si>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</si>
  <si>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</si>
  <si>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</si>
  <si>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</si>
  <si>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</si>
  <si>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</si>
  <si>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</si>
  <si>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</si>
  <si>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</si>
  <si>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</si>
  <si>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</si>
  <si>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</si>
  <si>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</si>
  <si>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</si>
  <si>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</si>
  <si>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</si>
  <si>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</si>
  <si>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</si>
  <si>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</si>
  <si>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</si>
  <si>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</si>
  <si>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</si>
  <si>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</si>
  <si>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</si>
  <si>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</si>
  <si>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</si>
  <si>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</si>
  <si>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</si>
  <si>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</si>
  <si>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</si>
  <si>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</si>
  <si>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</si>
  <si>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</si>
  <si>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</si>
  <si>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</si>
  <si>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</si>
  <si>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</si>
  <si>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</si>
  <si>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</si>
  <si>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</si>
  <si>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</si>
  <si>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</si>
  <si>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</si>
  <si>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</si>
  <si>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</si>
  <si>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</si>
  <si>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</si>
  <si>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</si>
  <si>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</si>
  <si>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</si>
  <si>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</si>
  <si>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</si>
  <si>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</si>
  <si>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</si>
  <si>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</si>
  <si>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</si>
  <si>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</si>
  <si>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</si>
  <si>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</si>
  <si>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</si>
  <si>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</si>
  <si>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</si>
  <si>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</si>
  <si>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</si>
  <si>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</si>
  <si>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</si>
  <si>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</si>
  <si>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</si>
  <si>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</si>
  <si>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</si>
  <si>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</si>
  <si>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</si>
  <si>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</si>
  <si>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</si>
  <si>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</si>
  <si>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</si>
  <si>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</si>
  <si>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</si>
  <si>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</si>
  <si>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</si>
  <si>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</si>
  <si>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</si>
  <si>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</si>
  <si>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</si>
  <si>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</si>
  <si>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</si>
  <si>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</si>
  <si>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</si>
  <si>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</si>
  <si>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</si>
  <si>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</si>
  <si>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</si>
  <si>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</si>
  <si>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</si>
  <si>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</si>
  <si>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</si>
  <si>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</si>
  <si>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</si>
  <si>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</si>
  <si>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</si>
  <si>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</si>
  <si>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</si>
  <si>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</si>
  <si>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</si>
  <si>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</si>
  <si>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</si>
  <si>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</si>
  <si>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</si>
  <si>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</si>
  <si>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</si>
  <si>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</si>
  <si>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</si>
  <si>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</si>
  <si>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</si>
  <si>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</si>
  <si>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</si>
  <si>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</si>
  <si>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</si>
  <si>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</si>
  <si>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</si>
  <si>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</si>
  <si>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</si>
  <si>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</si>
  <si>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</si>
  <si>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</si>
  <si>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</si>
  <si>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</si>
  <si>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</si>
  <si>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</si>
  <si>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</si>
  <si>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</si>
  <si>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</si>
  <si>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</si>
  <si>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</si>
  <si>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</si>
  <si>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</si>
  <si>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</si>
  <si>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</si>
  <si>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</si>
  <si>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</si>
  <si>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</si>
  <si>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</si>
  <si>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</si>
  <si>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</si>
  <si>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</si>
  <si>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</si>
  <si>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</si>
  <si>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</si>
  <si>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</si>
  <si>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</si>
  <si>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</si>
  <si>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</si>
  <si>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</si>
  <si>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</si>
  <si>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</si>
  <si>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</si>
  <si>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</si>
  <si>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</si>
  <si>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</si>
  <si>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</si>
  <si>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</si>
  <si>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</si>
  <si>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</si>
  <si>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</si>
  <si>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</si>
  <si>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</si>
  <si>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</si>
  <si>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</si>
  <si>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</si>
  <si>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</si>
  <si>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</si>
  <si>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</si>
  <si>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</si>
  <si>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</si>
  <si>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</si>
  <si>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</si>
  <si>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</si>
  <si>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</si>
  <si>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</si>
  <si>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</si>
  <si>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</si>
  <si>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</si>
  <si>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</si>
  <si>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</si>
  <si>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</si>
  <si>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</si>
  <si>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</si>
  <si>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</si>
  <si>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</si>
  <si>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</si>
  <si>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</si>
  <si>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</si>
  <si>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</si>
  <si>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</si>
  <si>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</si>
  <si>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</si>
  <si>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</si>
  <si>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</si>
  <si>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</si>
  <si>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</si>
  <si>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</si>
  <si>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</si>
  <si>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</si>
  <si>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</si>
  <si>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</si>
  <si>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</si>
  <si>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</si>
  <si>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</si>
  <si>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</si>
  <si>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</si>
  <si>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</si>
  <si>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</si>
  <si>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</si>
  <si>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</si>
  <si>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</si>
  <si>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</si>
  <si>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</si>
  <si>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</si>
  <si>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</si>
  <si>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</si>
  <si>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</si>
  <si>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</si>
  <si>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</si>
  <si>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</si>
  <si>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</si>
  <si>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</si>
  <si>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</si>
  <si>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</si>
  <si>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</si>
  <si>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</si>
  <si>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</si>
  <si>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</si>
  <si>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</si>
  <si>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</si>
  <si>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</si>
  <si>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</si>
  <si>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</si>
  <si>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</si>
  <si>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</si>
  <si>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</si>
  <si>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</si>
  <si>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</si>
  <si>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</si>
  <si>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</si>
  <si>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</si>
  <si>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</si>
  <si>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</si>
  <si>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</si>
  <si>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</si>
  <si>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</si>
  <si>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</si>
  <si>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</si>
  <si>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</si>
  <si>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</si>
  <si>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</si>
  <si>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</si>
  <si>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</si>
  <si>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</si>
  <si>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</si>
  <si>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</si>
  <si>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</si>
  <si>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</si>
  <si>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</si>
  <si>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</si>
  <si>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</si>
  <si>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</si>
  <si>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</si>
  <si>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</si>
  <si>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</si>
  <si>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</si>
  <si>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</si>
  <si>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</si>
  <si>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</si>
  <si>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</si>
  <si>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</si>
  <si>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</si>
  <si>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</si>
  <si>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</si>
  <si>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</si>
  <si>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</si>
  <si>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</si>
  <si>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</si>
  <si>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</si>
  <si>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</si>
  <si>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</si>
  <si>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</si>
  <si>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</si>
  <si>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</si>
  <si>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</si>
  <si>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</si>
  <si>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</si>
  <si>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</si>
  <si>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</si>
  <si>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</si>
  <si>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</si>
  <si>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</si>
  <si>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</si>
  <si>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</si>
  <si>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</si>
  <si>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</si>
  <si>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</si>
  <si>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</si>
  <si>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</si>
  <si>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</si>
  <si>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</si>
  <si>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</si>
  <si>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</si>
  <si>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</si>
  <si>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</si>
  <si>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</si>
  <si>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</si>
  <si>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</si>
  <si>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</si>
  <si>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</si>
  <si>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</si>
  <si>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</si>
  <si>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</si>
  <si>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</si>
  <si>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</si>
  <si>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</si>
  <si>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</si>
  <si>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</si>
  <si>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</si>
  <si>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</si>
  <si>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</si>
  <si>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</si>
  <si>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</si>
  <si>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</si>
  <si>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</si>
  <si>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</si>
  <si>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</si>
  <si>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</si>
  <si>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</si>
  <si>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</si>
  <si>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</si>
  <si>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</si>
  <si>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</si>
  <si>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</si>
  <si>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</si>
  <si>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</si>
  <si>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</si>
  <si>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</si>
  <si>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</si>
  <si>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</si>
  <si>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</si>
  <si>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</si>
  <si>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</si>
  <si>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</si>
  <si>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</si>
  <si>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</si>
  <si>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</si>
  <si>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</si>
  <si>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</si>
  <si>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</si>
  <si>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</si>
  <si>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</si>
  <si>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</si>
  <si>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</si>
  <si>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</si>
  <si>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</si>
  <si>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</si>
  <si>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</si>
  <si>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</si>
  <si>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</si>
  <si>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</si>
  <si>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</si>
  <si>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</si>
  <si>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</si>
  <si>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</si>
  <si>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</si>
  <si>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</si>
  <si>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</si>
  <si>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</si>
  <si>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</si>
  <si>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</si>
  <si>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</si>
  <si>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</si>
  <si>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</si>
  <si>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</si>
  <si>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</si>
  <si>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</si>
  <si>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</si>
  <si>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</si>
  <si>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</si>
  <si>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</si>
  <si>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</si>
  <si>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</si>
  <si>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</si>
  <si>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</si>
  <si>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</si>
  <si>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</si>
  <si>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</si>
  <si>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</si>
  <si>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</si>
  <si>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</si>
  <si>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</si>
  <si>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</si>
  <si>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</si>
  <si>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</si>
  <si>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</si>
  <si>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</si>
  <si>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</si>
  <si>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</si>
  <si>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</si>
  <si>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</si>
  <si>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</si>
  <si>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</si>
  <si>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</si>
  <si>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</si>
  <si>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</si>
  <si>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</si>
  <si>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</si>
  <si>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</si>
  <si>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</si>
  <si>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</si>
  <si>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</si>
  <si>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</si>
  <si>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</si>
  <si>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</si>
  <si>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</si>
  <si>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</si>
  <si>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</si>
  <si>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</si>
  <si>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</si>
  <si>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</si>
  <si>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</si>
  <si>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</si>
  <si>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</si>
  <si>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</si>
  <si>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</si>
  <si>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</si>
  <si>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</si>
  <si>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</si>
  <si>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</si>
  <si>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</si>
  <si>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</si>
  <si>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</si>
  <si>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</si>
  <si>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</si>
  <si>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</si>
  <si>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</si>
  <si>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</si>
  <si>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</si>
  <si>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</si>
  <si>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</si>
  <si>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</si>
  <si>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</si>
  <si>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</si>
  <si>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</si>
  <si>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</si>
  <si>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</si>
  <si>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</si>
  <si>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</si>
  <si>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</si>
  <si>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</si>
  <si>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</si>
  <si>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</si>
  <si>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</si>
  <si>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</si>
  <si>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</si>
  <si>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</si>
  <si>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</si>
  <si>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</si>
  <si>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</si>
  <si>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</si>
  <si>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</si>
  <si>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</si>
  <si>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</si>
  <si>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</si>
  <si>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</si>
  <si>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</si>
  <si>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</si>
  <si>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</si>
  <si>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</si>
  <si>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</si>
  <si>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</si>
  <si>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</si>
  <si>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</si>
  <si>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</si>
  <si>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</si>
  <si>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</si>
  <si>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</si>
  <si>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</si>
  <si>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</si>
  <si>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</si>
  <si>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</si>
  <si>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</si>
  <si>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</si>
  <si>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</si>
  <si>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</si>
  <si>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</si>
  <si>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</si>
  <si>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</si>
  <si>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</si>
  <si>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</si>
  <si>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</si>
  <si>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</si>
  <si>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</si>
  <si>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</si>
  <si>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</si>
  <si>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</si>
  <si>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</si>
  <si>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</si>
  <si>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</si>
  <si>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</si>
  <si>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</si>
  <si>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</si>
  <si>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</si>
  <si>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</si>
  <si>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</si>
  <si>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</si>
  <si>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</si>
  <si>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</si>
  <si>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</si>
  <si>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</si>
  <si>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</si>
  <si>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</si>
  <si>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</si>
  <si>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</si>
  <si>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</si>
  <si>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</si>
  <si>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</si>
  <si>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</si>
  <si>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</si>
  <si>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</si>
  <si>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</si>
  <si>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</si>
  <si>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</si>
  <si>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</si>
  <si>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</si>
  <si>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</si>
  <si>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</si>
  <si>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</si>
  <si>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</si>
  <si>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</si>
  <si>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</si>
  <si>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</si>
  <si>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</si>
  <si>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</si>
  <si>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</si>
  <si>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</si>
  <si>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</si>
  <si>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</si>
  <si>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</si>
  <si>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</si>
  <si>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</si>
  <si>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</si>
  <si>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</si>
  <si>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</si>
  <si>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</si>
  <si>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</si>
  <si>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</si>
  <si>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</si>
  <si>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</si>
  <si>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</si>
  <si>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</si>
  <si>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</si>
  <si>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</si>
  <si>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</si>
  <si>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</si>
  <si>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</si>
  <si>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</si>
  <si>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</si>
  <si>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</si>
  <si>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</si>
  <si>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</si>
  <si>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</si>
  <si>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</si>
  <si>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</si>
  <si>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</si>
  <si>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</si>
  <si>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</si>
  <si>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</si>
  <si>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</si>
  <si>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</si>
  <si>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</si>
  <si>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</si>
  <si>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</si>
  <si>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</si>
  <si>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</si>
  <si>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</si>
  <si>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</si>
  <si>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</si>
  <si>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</si>
  <si>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</si>
  <si>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</si>
  <si>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</si>
  <si>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</si>
  <si>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</si>
  <si>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</si>
  <si>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</si>
  <si>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</si>
  <si>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</si>
  <si>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</si>
  <si>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</si>
  <si>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</si>
  <si>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</si>
  <si>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</si>
  <si>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</si>
  <si>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</si>
  <si>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</si>
  <si>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</si>
  <si>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</si>
  <si>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</si>
  <si>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</si>
  <si>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</si>
  <si>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</si>
  <si>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</si>
  <si>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</si>
  <si>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</si>
  <si>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</si>
  <si>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</si>
  <si>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</si>
  <si>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</si>
  <si>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</si>
  <si>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</si>
  <si>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</si>
  <si>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</si>
  <si>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</si>
  <si>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</si>
  <si>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</si>
  <si>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</si>
  <si>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</si>
  <si>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</si>
  <si>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</si>
  <si>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</si>
  <si>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</si>
  <si>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</si>
  <si>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</si>
  <si>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</si>
  <si>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</si>
  <si>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</si>
  <si>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</si>
  <si>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</si>
  <si>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</si>
  <si>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</si>
  <si>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</si>
  <si>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</si>
  <si>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</si>
  <si>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</si>
  <si>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</si>
  <si>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</si>
  <si>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</si>
  <si>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</si>
  <si>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</si>
  <si>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</si>
  <si>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</si>
  <si>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</si>
  <si>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</si>
  <si>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</si>
  <si>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</si>
  <si>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</si>
  <si>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</si>
  <si>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</si>
  <si>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</si>
  <si>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</si>
  <si>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</si>
  <si>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</si>
  <si>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</si>
  <si>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</si>
  <si>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</si>
  <si>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</si>
  <si>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</si>
  <si>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</si>
  <si>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</si>
  <si>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</si>
  <si>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</si>
  <si>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</si>
  <si>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</si>
  <si>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</si>
  <si>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</si>
  <si>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</si>
  <si>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</si>
  <si>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</si>
  <si>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</si>
  <si>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</si>
  <si>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</si>
  <si>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</si>
  <si>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</si>
  <si>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</si>
  <si>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</si>
  <si>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</si>
  <si>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</si>
  <si>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</si>
  <si>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</si>
  <si>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</si>
  <si>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</si>
  <si>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</si>
  <si>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</si>
  <si>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</si>
  <si>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</si>
  <si>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</si>
  <si>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</si>
  <si>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</si>
  <si>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</si>
  <si>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</si>
  <si>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</si>
  <si>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</si>
  <si>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</si>
  <si>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</si>
  <si>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</si>
  <si>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</si>
  <si>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</si>
  <si>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</si>
  <si>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</si>
  <si>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</si>
  <si>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</si>
  <si>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</si>
  <si>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</si>
  <si>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</si>
  <si>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</si>
  <si>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</si>
  <si>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</si>
  <si>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</si>
  <si>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</si>
  <si>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</si>
  <si>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</si>
  <si>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</si>
  <si>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</si>
  <si>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</si>
  <si>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</si>
  <si>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</si>
  <si>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</si>
  <si>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</si>
  <si>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</si>
  <si>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</si>
  <si>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</si>
  <si>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</si>
  <si>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</si>
  <si>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</si>
  <si>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</si>
  <si>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</si>
  <si>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</si>
  <si>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</si>
  <si>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</si>
  <si>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</si>
  <si>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</si>
  <si>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</si>
  <si>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</si>
  <si>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</si>
  <si>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</si>
  <si>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</si>
  <si>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</si>
  <si>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</si>
  <si>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</si>
  <si>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</si>
  <si>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</si>
  <si>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</si>
  <si>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</si>
  <si>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</si>
  <si>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</si>
  <si>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</si>
  <si>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</si>
  <si>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</si>
  <si>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</si>
  <si>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</si>
  <si>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</si>
  <si>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</si>
  <si>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</si>
  <si>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</si>
  <si>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</si>
  <si>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</si>
  <si>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</si>
  <si>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</si>
  <si>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</si>
  <si>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</si>
  <si>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</si>
  <si>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</si>
  <si>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</si>
  <si>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</si>
  <si>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</si>
  <si>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</si>
  <si>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</si>
  <si>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</si>
  <si>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</si>
  <si>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</si>
  <si>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</si>
  <si>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</si>
  <si>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</si>
  <si>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</si>
  <si>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</si>
  <si>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</si>
  <si>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</si>
  <si>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</si>
  <si>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</si>
  <si>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</si>
  <si>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</si>
  <si>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</si>
  <si>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</si>
  <si>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</si>
  <si>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</si>
  <si>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</si>
  <si>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</si>
  <si>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</si>
  <si>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</si>
  <si>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</si>
  <si>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</si>
  <si>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</si>
  <si>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</si>
  <si>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</si>
  <si>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</si>
  <si>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</si>
  <si>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</si>
  <si>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</si>
  <si>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</si>
  <si>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</si>
  <si>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</si>
  <si>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</si>
  <si>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</si>
  <si>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</si>
  <si>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</si>
  <si>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</si>
  <si>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</si>
  <si>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</si>
  <si>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</si>
  <si>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</si>
  <si>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</si>
  <si>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</si>
  <si>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</si>
  <si>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</si>
  <si>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</si>
  <si>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</si>
  <si>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</si>
  <si>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</si>
  <si>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</si>
  <si>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</si>
  <si>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</si>
  <si>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</si>
  <si>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</si>
  <si>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</si>
  <si>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</si>
  <si>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</si>
  <si>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</si>
  <si>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</si>
  <si>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</si>
  <si>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</si>
  <si>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</si>
  <si>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</si>
  <si>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</si>
  <si>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</si>
  <si>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</si>
  <si>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</si>
  <si>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</si>
  <si>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</si>
  <si>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</si>
  <si>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</si>
  <si>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</si>
  <si>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</si>
  <si>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</si>
  <si>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</si>
  <si>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</si>
  <si>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</si>
  <si>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</si>
  <si>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</si>
  <si>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</si>
  <si>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</si>
  <si>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</si>
  <si>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</si>
  <si>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</si>
  <si>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</si>
  <si>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</si>
  <si>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</si>
  <si>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</si>
  <si>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</si>
  <si>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</si>
  <si>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</si>
  <si>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</si>
  <si>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</si>
  <si>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</si>
  <si>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</si>
  <si>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</si>
  <si>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</si>
  <si>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</si>
  <si>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</si>
  <si>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</si>
  <si>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</si>
  <si>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</si>
  <si>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</si>
  <si>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</si>
  <si>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</si>
  <si>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</si>
  <si>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</si>
  <si>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</si>
  <si>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</si>
  <si>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</si>
  <si>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</si>
  <si>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</si>
  <si>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</si>
  <si>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</si>
  <si>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</si>
  <si>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</si>
  <si>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</si>
  <si>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</si>
  <si>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</si>
  <si>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</si>
  <si>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</si>
  <si>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</si>
  <si>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</si>
  <si>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</si>
  <si>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</si>
  <si>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</si>
  <si>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</si>
  <si>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</si>
  <si>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</si>
  <si>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</si>
  <si>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</si>
  <si>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</si>
  <si>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</si>
  <si>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</si>
  <si>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</si>
  <si>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</si>
  <si>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</si>
  <si>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</si>
  <si>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</si>
  <si>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</si>
  <si>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</si>
  <si>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</si>
  <si>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</si>
  <si>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</si>
  <si>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</si>
  <si>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</si>
  <si>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</si>
  <si>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</si>
  <si>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</si>
  <si>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</si>
  <si>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</si>
  <si>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</si>
  <si>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</si>
  <si>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</si>
  <si>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</si>
  <si>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</si>
  <si>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</si>
  <si>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</si>
  <si>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</si>
  <si>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</si>
  <si>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</si>
  <si>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</si>
  <si>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</si>
  <si>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</si>
  <si>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</si>
  <si>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</si>
  <si>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</si>
  <si>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</si>
  <si>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</si>
  <si>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</si>
  <si>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</si>
  <si>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</si>
  <si>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</si>
  <si>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</si>
  <si>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</si>
  <si>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</si>
  <si>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</si>
  <si>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</si>
  <si>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</si>
  <si>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</si>
  <si>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</si>
  <si>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</si>
  <si>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</si>
  <si>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</si>
  <si>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</si>
  <si>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</si>
  <si>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</si>
  <si>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</si>
  <si>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</si>
  <si>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</si>
  <si>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</si>
  <si>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</si>
  <si>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</si>
  <si>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</si>
  <si>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</si>
  <si>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</si>
  <si>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</si>
  <si>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</si>
  <si>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</si>
  <si>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</si>
  <si>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</si>
  <si>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</si>
  <si>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</si>
  <si>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</si>
  <si>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</si>
  <si>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</si>
  <si>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</si>
  <si>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</si>
  <si>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</si>
  <si>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</si>
  <si>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</si>
  <si>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</si>
  <si>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</si>
  <si>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</si>
  <si>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</si>
  <si>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</si>
  <si>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</si>
  <si>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</si>
  <si>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</si>
  <si>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</si>
  <si>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</si>
  <si>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</si>
  <si>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</si>
  <si>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</si>
  <si>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</si>
  <si>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</si>
  <si>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</si>
  <si>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</si>
  <si>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</si>
  <si>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</si>
  <si>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</si>
  <si>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</si>
  <si>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</si>
  <si>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</si>
  <si>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</si>
  <si>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</si>
  <si>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</si>
  <si>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</si>
  <si>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</si>
  <si>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</si>
  <si>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</si>
  <si>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</si>
  <si>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</si>
  <si>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</si>
  <si>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</si>
  <si>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</si>
  <si>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</si>
  <si>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</si>
  <si>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</si>
  <si>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</si>
  <si>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</si>
  <si>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</si>
  <si>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</si>
  <si>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</si>
  <si>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</si>
  <si>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</si>
  <si>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</si>
  <si>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</si>
  <si>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</si>
  <si>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</si>
  <si>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</si>
  <si>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</si>
  <si>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</si>
  <si>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</si>
  <si>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</si>
  <si>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</si>
  <si>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</si>
  <si>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</si>
  <si>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</si>
  <si>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</si>
  <si>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</si>
  <si>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</si>
  <si>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</si>
  <si>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</si>
  <si>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</si>
  <si>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</si>
  <si>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</si>
  <si>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</si>
  <si>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</si>
  <si>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</si>
  <si>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</si>
  <si>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</si>
  <si>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</si>
  <si>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</si>
  <si>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</si>
  <si>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</si>
  <si>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</si>
  <si>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</si>
  <si>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</si>
  <si>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</si>
  <si>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</si>
  <si>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</si>
  <si>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</si>
  <si>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</si>
  <si>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</si>
  <si>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</si>
  <si>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</si>
  <si>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</si>
  <si>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</si>
  <si>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</si>
  <si>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</si>
  <si>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</si>
  <si>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</si>
  <si>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</si>
  <si>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</si>
  <si>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</si>
  <si>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</si>
  <si>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</si>
  <si>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</si>
  <si>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</si>
  <si>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</si>
  <si>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</si>
  <si>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</si>
  <si>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</si>
  <si>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</si>
  <si>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</si>
  <si>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</si>
  <si>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</si>
  <si>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</si>
  <si>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</si>
  <si>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</si>
  <si>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</si>
  <si>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</si>
  <si>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</si>
  <si>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</si>
  <si>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</si>
  <si>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</si>
  <si>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</si>
  <si>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</si>
  <si>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</si>
  <si>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</si>
  <si>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</si>
  <si>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</si>
  <si>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</si>
  <si>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</si>
  <si>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</si>
  <si>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</si>
  <si>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</si>
  <si>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</si>
  <si>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</si>
  <si>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</si>
  <si>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</si>
  <si>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</si>
  <si>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</si>
  <si>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</si>
  <si>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</si>
  <si>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</si>
  <si>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</si>
  <si>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</si>
  <si>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</si>
  <si>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</si>
  <si>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</si>
  <si>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</si>
  <si>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</si>
  <si>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</si>
  <si>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</si>
  <si>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</si>
  <si>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</si>
  <si>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</si>
  <si>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</si>
  <si>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</si>
  <si>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</si>
  <si>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</si>
  <si>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</si>
  <si>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</si>
  <si>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</si>
  <si>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</si>
  <si>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</si>
  <si>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</si>
  <si>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</si>
  <si>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</si>
  <si>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</si>
  <si>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</si>
  <si>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</si>
  <si>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</si>
  <si>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</si>
  <si>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</si>
  <si>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</si>
  <si>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</si>
  <si>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</si>
  <si>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</si>
  <si>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</si>
  <si>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</si>
  <si>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</si>
  <si>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</si>
  <si>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</si>
  <si>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</si>
  <si>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</si>
  <si>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</si>
  <si>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</si>
  <si>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</si>
  <si>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</si>
  <si>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</si>
  <si>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</si>
  <si>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</si>
  <si>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</si>
  <si>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</si>
  <si>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</si>
  <si>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</si>
  <si>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</si>
  <si>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</si>
  <si>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</si>
  <si>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</si>
  <si>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</si>
  <si>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</si>
  <si>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</si>
  <si>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</si>
  <si>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</si>
  <si>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</si>
  <si>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</si>
  <si>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</si>
  <si>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</si>
  <si>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</si>
  <si>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</si>
  <si>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</si>
  <si>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</si>
  <si>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</si>
  <si>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</si>
  <si>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</si>
  <si>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</si>
  <si>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</si>
  <si>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</si>
  <si>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</si>
  <si>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</si>
  <si>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</si>
  <si>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</si>
  <si>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</si>
  <si>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</si>
  <si>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</si>
  <si>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</si>
  <si>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</si>
  <si>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</si>
  <si>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</si>
  <si>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</si>
  <si>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</si>
  <si>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</si>
  <si>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</si>
  <si>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</si>
  <si>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</si>
  <si>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</si>
  <si>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</si>
  <si>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</si>
  <si>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</si>
  <si>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</si>
  <si>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</si>
  <si>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</si>
  <si>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</si>
  <si>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</si>
  <si>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</si>
  <si>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</si>
  <si>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</si>
  <si>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</si>
  <si>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</si>
  <si>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</si>
  <si>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</si>
  <si>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</si>
  <si>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</si>
  <si>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</si>
  <si>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</si>
  <si>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</si>
  <si>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</si>
  <si>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</si>
  <si>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</si>
  <si>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</si>
  <si>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</si>
  <si>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</si>
  <si>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</si>
  <si>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</si>
  <si>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</si>
  <si>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</si>
  <si>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</si>
  <si>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</si>
  <si>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</si>
  <si>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</si>
  <si>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</si>
  <si>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</si>
  <si>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</si>
  <si>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</si>
  <si>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</si>
  <si>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</si>
  <si>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</si>
  <si>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</si>
  <si>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</si>
  <si>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</si>
  <si>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</si>
  <si>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</si>
  <si>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</si>
  <si>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</si>
  <si>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</si>
  <si>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</si>
  <si>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</si>
  <si>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</si>
  <si>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</si>
  <si>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</si>
  <si>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</si>
  <si>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</si>
  <si>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</si>
  <si>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</si>
  <si>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</si>
  <si>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</si>
  <si>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</si>
  <si>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</si>
  <si>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</si>
  <si>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</si>
  <si>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</si>
  <si>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</si>
  <si>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</si>
  <si>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</si>
  <si>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</si>
  <si>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</si>
  <si>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</si>
  <si>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</si>
  <si>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</si>
  <si>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</si>
  <si>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</si>
  <si>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</si>
  <si>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</si>
  <si>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</si>
  <si>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</si>
  <si>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</si>
  <si>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</si>
  <si>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</si>
  <si>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</si>
  <si>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</si>
  <si>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</si>
  <si>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</si>
  <si>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</si>
  <si>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</si>
  <si>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</si>
  <si>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</si>
  <si>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</si>
  <si>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</si>
  <si>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</si>
  <si>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</si>
  <si>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</si>
  <si>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</si>
  <si>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</si>
  <si>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</si>
  <si>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</si>
  <si>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</si>
  <si>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</si>
  <si>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</si>
  <si>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</si>
  <si>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</si>
  <si>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</si>
  <si>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</si>
  <si>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</si>
  <si>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</si>
  <si>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</si>
  <si>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</si>
  <si>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</si>
  <si>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</si>
  <si>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</si>
  <si>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</si>
  <si>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</si>
  <si>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</si>
  <si>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</si>
  <si>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</si>
  <si>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</si>
  <si>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</si>
  <si>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</si>
  <si>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</si>
  <si>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</si>
  <si>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</si>
  <si>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</si>
  <si>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</si>
  <si>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</si>
  <si>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</si>
  <si>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</si>
  <si>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</si>
  <si>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</si>
  <si>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</si>
  <si>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</si>
  <si>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</si>
  <si>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</si>
  <si>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</si>
  <si>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</si>
  <si>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</si>
  <si>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</si>
  <si>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</si>
  <si>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</si>
  <si>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</si>
  <si>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</si>
  <si>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</si>
  <si>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</si>
  <si>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</si>
  <si>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</si>
  <si>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</si>
  <si>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</si>
  <si>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</si>
  <si>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</si>
  <si>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</si>
  <si>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</si>
  <si>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</si>
  <si>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</si>
  <si>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</si>
  <si>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</si>
  <si>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</si>
  <si>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</si>
  <si>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</si>
  <si>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</si>
  <si>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</si>
  <si>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</si>
  <si>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</si>
  <si>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</si>
  <si>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</si>
  <si>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</si>
  <si>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</si>
  <si>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</si>
  <si>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</si>
  <si>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</si>
  <si>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</si>
  <si>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</si>
  <si>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</si>
  <si>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</si>
  <si>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</si>
  <si>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</si>
  <si>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</si>
  <si>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</si>
  <si>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</si>
  <si>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</si>
  <si>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</si>
  <si>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</si>
  <si>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</si>
  <si>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</si>
  <si>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</si>
  <si>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</si>
  <si>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</si>
  <si>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</si>
  <si>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</si>
  <si>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</si>
  <si>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</si>
  <si>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</si>
  <si>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</si>
  <si>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</si>
  <si>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</si>
  <si>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</si>
  <si>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</si>
  <si>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</si>
  <si>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</si>
  <si>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</si>
  <si>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</si>
  <si>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</si>
  <si>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</si>
  <si>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</si>
  <si>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</si>
  <si>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</si>
  <si>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</si>
  <si>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</si>
  <si>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</si>
  <si>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</si>
  <si>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</si>
  <si>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</si>
  <si>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</si>
  <si>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</si>
  <si>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</si>
  <si>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</si>
  <si>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</si>
  <si>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</si>
  <si>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</si>
  <si>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</si>
  <si>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</si>
  <si>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</si>
  <si>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</si>
  <si>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</si>
  <si>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</si>
  <si>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</si>
  <si>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</si>
  <si>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</si>
  <si>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</si>
  <si>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</si>
  <si>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</si>
  <si>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</si>
  <si>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</si>
  <si>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</si>
  <si>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</si>
  <si>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</si>
  <si>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</si>
  <si>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</si>
  <si>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</si>
  <si>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</si>
  <si>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</si>
  <si>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</si>
  <si>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</si>
  <si>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</si>
  <si>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</si>
  <si>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</si>
  <si>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</si>
  <si>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</si>
  <si>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</si>
  <si>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</si>
  <si>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</si>
  <si>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</si>
  <si>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</si>
  <si>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</si>
  <si>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</si>
  <si>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</si>
  <si>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</si>
  <si>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</si>
  <si>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</si>
  <si>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</si>
  <si>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</si>
  <si>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</si>
  <si>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</si>
  <si>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</si>
  <si>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</si>
  <si>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</si>
  <si>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</si>
  <si>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</si>
  <si>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</si>
  <si>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</si>
  <si>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</si>
  <si>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</si>
  <si>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</si>
  <si>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</si>
  <si>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</si>
  <si>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</si>
  <si>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</si>
  <si>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</si>
  <si>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</si>
  <si>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</si>
  <si>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</si>
  <si>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</si>
  <si>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</si>
  <si>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</si>
  <si>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</si>
  <si>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</si>
  <si>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</si>
  <si>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</si>
  <si>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</si>
  <si>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</si>
  <si>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</si>
  <si>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</si>
  <si>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</si>
  <si>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</si>
  <si>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</si>
  <si>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</si>
  <si>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</si>
  <si>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</si>
  <si>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</si>
  <si>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</si>
  <si>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</si>
  <si>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</si>
  <si>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</si>
  <si>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</si>
  <si>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</si>
  <si>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</si>
  <si>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</si>
  <si>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</si>
  <si>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</si>
  <si>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</si>
  <si>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</si>
  <si>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</si>
  <si>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</si>
  <si>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</si>
  <si>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</si>
  <si>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</si>
  <si>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</si>
  <si>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</si>
  <si>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</si>
  <si>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</si>
  <si>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</si>
  <si>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</si>
  <si>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</si>
  <si>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</si>
  <si>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</si>
  <si>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</si>
  <si>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</si>
  <si>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</si>
  <si>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</si>
  <si>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</si>
  <si>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</si>
  <si>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</si>
  <si>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</si>
  <si>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</si>
  <si>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</si>
  <si>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</si>
  <si>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</si>
  <si>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</si>
  <si>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</si>
  <si>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</si>
  <si>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</si>
  <si>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</si>
  <si>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</si>
  <si>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</si>
  <si>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</si>
  <si>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</si>
  <si>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</si>
  <si>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</si>
  <si>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</si>
  <si>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</si>
  <si>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</si>
  <si>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</si>
  <si>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</si>
  <si>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</si>
  <si>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</si>
  <si>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</si>
  <si>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</si>
  <si>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</si>
  <si>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</si>
  <si>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</si>
  <si>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</si>
  <si>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</si>
  <si>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</si>
  <si>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</si>
  <si>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</si>
  <si>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</si>
  <si>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</si>
  <si>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</si>
  <si>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</si>
  <si>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</si>
  <si>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</si>
  <si>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</si>
  <si>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</si>
  <si>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</si>
  <si>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</si>
  <si>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</si>
  <si>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</si>
  <si>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</si>
  <si>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</si>
  <si>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</si>
  <si>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</si>
  <si>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</si>
  <si>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</si>
  <si>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</si>
  <si>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</si>
  <si>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</si>
  <si>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</si>
  <si>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</si>
  <si>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</si>
  <si>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</si>
  <si>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</si>
  <si>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</si>
  <si>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</si>
  <si>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</si>
  <si>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</si>
  <si>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</si>
  <si>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</si>
  <si>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</si>
  <si>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</si>
  <si>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</si>
  <si>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</si>
  <si>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</si>
  <si>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</si>
  <si>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</si>
  <si>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</si>
  <si>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</si>
  <si>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</si>
  <si>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</si>
  <si>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</si>
  <si>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</si>
  <si>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</si>
  <si>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</si>
  <si>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</si>
  <si>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</si>
  <si>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</si>
  <si>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</si>
  <si>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</si>
  <si>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</si>
  <si>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</si>
  <si>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</si>
  <si>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</si>
  <si>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</si>
  <si>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</si>
  <si>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</si>
  <si>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</si>
  <si>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</si>
  <si>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</si>
  <si>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</si>
  <si>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</si>
  <si>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</si>
  <si>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</si>
  <si>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</si>
  <si>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</si>
  <si>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</si>
  <si>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</si>
  <si>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</si>
  <si>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</si>
  <si>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</si>
  <si>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</si>
  <si>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</si>
  <si>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</si>
  <si>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</si>
  <si>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</si>
  <si>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</si>
  <si>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</si>
  <si>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</si>
  <si>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</si>
  <si>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</si>
  <si>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</si>
  <si>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</si>
  <si>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</si>
  <si>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</si>
  <si>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</si>
  <si>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</si>
  <si>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</si>
  <si>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</si>
  <si>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</si>
  <si>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</si>
  <si>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</si>
  <si>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</si>
  <si>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</si>
  <si>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</si>
  <si>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</si>
  <si>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</si>
  <si>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</si>
  <si>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</si>
  <si>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</si>
  <si>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</si>
  <si>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</si>
  <si>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</si>
  <si>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</si>
  <si>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</si>
  <si>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</si>
  <si>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</si>
  <si>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</si>
  <si>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</si>
  <si>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</si>
  <si>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</si>
  <si>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</si>
  <si>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</si>
  <si>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</si>
  <si>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</si>
  <si>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</si>
  <si>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</si>
  <si>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</si>
  <si>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</si>
  <si>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</si>
  <si>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</si>
  <si>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</si>
  <si>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</si>
  <si>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</si>
  <si>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</si>
  <si>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</si>
  <si>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</si>
  <si>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</si>
  <si>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</si>
  <si>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</si>
  <si>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</si>
  <si>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</si>
  <si>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</si>
  <si>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</si>
  <si>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</si>
  <si>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</si>
  <si>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</si>
  <si>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</si>
  <si>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</si>
  <si>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</si>
  <si>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</si>
  <si>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</si>
  <si>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</si>
  <si>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</si>
  <si>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</si>
  <si>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</si>
  <si>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</si>
  <si>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</si>
  <si>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</si>
  <si>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</si>
  <si>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</si>
  <si>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</si>
  <si>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</si>
  <si>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</si>
  <si>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</si>
  <si>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</si>
  <si>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</si>
  <si>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</si>
  <si>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</si>
  <si>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</si>
  <si>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</si>
  <si>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</si>
  <si>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</si>
  <si>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</si>
  <si>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</si>
  <si>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</si>
  <si>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</si>
  <si>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</si>
  <si>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</si>
  <si>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</si>
  <si>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</si>
  <si>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</si>
  <si>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</si>
  <si>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</si>
  <si>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</si>
  <si>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</si>
  <si>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</si>
  <si>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</si>
  <si>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</si>
  <si>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</si>
  <si>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</si>
  <si>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</si>
  <si>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</si>
  <si>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</si>
  <si>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</si>
  <si>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</si>
  <si>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</si>
  <si>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</si>
  <si>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</si>
  <si>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</si>
  <si>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</si>
  <si>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</si>
  <si>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</si>
  <si>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</si>
  <si>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</si>
  <si>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</si>
  <si>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</si>
  <si>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</si>
  <si>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</si>
  <si>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</si>
  <si>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</si>
  <si>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</si>
  <si>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</si>
  <si>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</si>
  <si>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</si>
  <si>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</si>
  <si>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</si>
  <si>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</si>
  <si>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</si>
  <si>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</si>
  <si>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</si>
  <si>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</si>
  <si>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</si>
  <si>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</si>
  <si>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</si>
  <si>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</si>
  <si>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</si>
  <si>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</si>
  <si>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</si>
  <si>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</si>
  <si>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</si>
  <si>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</si>
  <si>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</si>
  <si>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</si>
  <si>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</si>
  <si>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</si>
  <si>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</si>
  <si>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</si>
  <si>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</si>
  <si>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</si>
  <si>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</si>
  <si>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</si>
  <si>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</si>
  <si>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</si>
  <si>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</si>
  <si>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</si>
  <si>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</si>
  <si>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</si>
  <si>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</si>
  <si>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</si>
  <si>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</si>
  <si>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</si>
  <si>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</si>
  <si>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</si>
  <si>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</si>
  <si>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</si>
  <si>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</si>
  <si>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</si>
  <si>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</si>
  <si>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</si>
  <si>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</si>
  <si>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</si>
  <si>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</si>
  <si>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</si>
  <si>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</si>
  <si>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</si>
  <si>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</si>
  <si>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</si>
  <si>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</si>
  <si>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</si>
  <si>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</si>
  <si>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</si>
  <si>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</si>
  <si>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</si>
  <si>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</si>
  <si>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</si>
  <si>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</si>
  <si>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</si>
  <si>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</si>
  <si>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</si>
  <si>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</si>
  <si>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</si>
  <si>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</si>
  <si>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</si>
  <si>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</si>
  <si>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</si>
  <si>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</si>
  <si>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</si>
  <si>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</si>
  <si>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</si>
  <si>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</si>
  <si>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</si>
  <si>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</si>
  <si>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</si>
  <si>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</si>
  <si>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</si>
  <si>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</si>
  <si>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</si>
  <si>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</si>
  <si>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</si>
  <si>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</si>
  <si>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</si>
  <si>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</si>
  <si>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</si>
  <si>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</si>
  <si>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</si>
  <si>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</si>
  <si>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</si>
  <si>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</si>
  <si>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</si>
  <si>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</si>
  <si>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</si>
  <si>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</si>
  <si>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</si>
  <si>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</si>
  <si>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</si>
  <si>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</si>
  <si>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</si>
  <si>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</si>
  <si>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</si>
  <si>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</si>
  <si>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</si>
  <si>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</si>
  <si>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</si>
  <si>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</si>
  <si>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</si>
  <si>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</si>
  <si>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</si>
  <si>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</si>
  <si>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</si>
  <si>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</si>
  <si>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</si>
  <si>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</si>
  <si>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</si>
  <si>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</si>
  <si>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</si>
  <si>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</si>
  <si>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</si>
  <si>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</si>
  <si>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</si>
  <si>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</si>
  <si>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</si>
  <si>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</si>
  <si>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</si>
  <si>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</si>
  <si>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</si>
  <si>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</si>
  <si>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</si>
  <si>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</si>
  <si>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</si>
  <si>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</si>
  <si>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</si>
  <si>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</si>
  <si>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</si>
  <si>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</si>
  <si>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</si>
  <si>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</si>
  <si>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</si>
  <si>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</si>
  <si>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</si>
  <si>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</si>
  <si>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</si>
  <si>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</si>
  <si>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</si>
  <si>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</si>
  <si>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</si>
  <si>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</si>
  <si>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</si>
  <si>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</si>
  <si>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</si>
  <si>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</si>
  <si>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</si>
  <si>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</si>
  <si>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</si>
  <si>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</si>
  <si>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</si>
  <si>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</si>
  <si>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</si>
  <si>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</si>
  <si>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</si>
  <si>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</si>
  <si>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</si>
  <si>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</si>
  <si>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</si>
  <si>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</si>
  <si>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</si>
  <si>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</si>
  <si>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</si>
  <si>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</si>
  <si>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</si>
  <si>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</si>
  <si>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</si>
  <si>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</si>
  <si>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</si>
  <si>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</si>
  <si>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</si>
  <si>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</si>
  <si>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</si>
  <si>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</si>
  <si>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</si>
  <si>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</si>
  <si>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</si>
  <si>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</si>
  <si>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</si>
  <si>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</si>
  <si>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</si>
  <si>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</si>
  <si>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</si>
  <si>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</si>
  <si>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</si>
  <si>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</si>
  <si>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</si>
  <si>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</si>
  <si>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</si>
  <si>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</si>
  <si>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</si>
  <si>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</si>
  <si>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</si>
  <si>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</si>
  <si>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</si>
  <si>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</si>
  <si>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</si>
  <si>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</si>
  <si>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</si>
  <si>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</si>
  <si>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</si>
  <si>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</si>
  <si>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</si>
  <si>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</si>
  <si>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</si>
  <si>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</si>
  <si>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</si>
  <si>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</si>
  <si>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</si>
  <si>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</si>
  <si>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</si>
  <si>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</si>
  <si>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</si>
  <si>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</si>
  <si>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</si>
  <si>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</si>
  <si>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</si>
  <si>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</si>
  <si>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</si>
  <si>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</si>
  <si>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</si>
  <si>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</si>
  <si>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</si>
  <si>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</si>
  <si>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</si>
  <si>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</si>
  <si>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</si>
  <si>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</si>
  <si>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</si>
  <si>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</si>
  <si>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</si>
  <si>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</si>
  <si>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</si>
  <si>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</si>
  <si>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</si>
  <si>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</si>
  <si>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</si>
  <si>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</si>
  <si>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</si>
  <si>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</si>
  <si>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</si>
  <si>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</si>
  <si>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</si>
  <si>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</si>
  <si>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</si>
  <si>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</si>
  <si>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</si>
  <si>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</si>
  <si>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</si>
  <si>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</si>
  <si>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</si>
  <si>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</si>
  <si>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</si>
  <si>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</si>
  <si>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</si>
  <si>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</si>
  <si>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</si>
  <si>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</si>
  <si>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</si>
  <si>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</si>
  <si>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</si>
  <si>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</si>
  <si>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</si>
  <si>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</si>
  <si>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</si>
  <si>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</si>
  <si>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</si>
  <si>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</si>
  <si>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</si>
  <si>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</si>
  <si>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</si>
  <si>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</si>
  <si>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</si>
  <si>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</si>
  <si>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</si>
  <si>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</si>
  <si>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</si>
  <si>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</si>
  <si>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</si>
  <si>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</si>
  <si>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</si>
  <si>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</si>
  <si>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</si>
  <si>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</si>
  <si>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</si>
  <si>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</si>
  <si>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</si>
  <si>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</si>
  <si>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</si>
  <si>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</si>
  <si>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</si>
  <si>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</si>
  <si>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</si>
  <si>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</si>
  <si>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</si>
  <si>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</si>
  <si>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</si>
  <si>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</si>
  <si>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</si>
  <si>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</si>
  <si>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</si>
  <si>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</si>
  <si>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</si>
  <si>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</si>
  <si>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</si>
  <si>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</si>
  <si>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</si>
  <si>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</si>
  <si>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</si>
  <si>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</si>
  <si>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</si>
  <si>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</si>
  <si>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</si>
  <si>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</si>
  <si>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</si>
  <si>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</si>
  <si>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</si>
  <si>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</si>
  <si>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</si>
  <si>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</si>
  <si>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</si>
  <si>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</si>
  <si>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</si>
  <si>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</si>
  <si>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</si>
  <si>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</si>
  <si>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</si>
  <si>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</si>
  <si>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</si>
  <si>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</si>
  <si>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</si>
  <si>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</si>
  <si>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</si>
  <si>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</si>
  <si>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</si>
  <si>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</si>
  <si>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</si>
  <si>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</si>
  <si>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</si>
  <si>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</si>
  <si>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</si>
  <si>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</si>
  <si>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</si>
  <si>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</si>
  <si>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</si>
  <si>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</si>
  <si>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</si>
  <si>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</si>
  <si>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</si>
  <si>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</si>
  <si>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</si>
  <si>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</si>
  <si>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</si>
  <si>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</si>
  <si>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</si>
  <si>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</si>
  <si>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</si>
  <si>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</si>
  <si>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</si>
  <si>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</si>
  <si>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</si>
  <si>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</si>
  <si>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</si>
  <si>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</si>
  <si>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</si>
  <si>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</si>
  <si>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</si>
  <si>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</si>
  <si>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</si>
  <si>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</si>
  <si>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</si>
  <si>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</si>
  <si>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</si>
  <si>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</si>
  <si>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</si>
  <si>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</si>
  <si>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</si>
  <si>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</si>
  <si>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</si>
  <si>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</si>
  <si>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</si>
  <si>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</si>
  <si>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</si>
  <si>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</si>
  <si>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</si>
  <si>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</si>
  <si>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</si>
  <si>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</si>
  <si>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</si>
  <si>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</si>
  <si>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</si>
  <si>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</si>
  <si>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</si>
  <si>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</si>
  <si>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</si>
  <si>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</si>
  <si>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</si>
  <si>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</si>
  <si>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</si>
  <si>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</si>
  <si>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</si>
  <si>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</si>
  <si>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</si>
  <si>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</si>
  <si>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</si>
  <si>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</si>
  <si>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</si>
  <si>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</si>
  <si>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</si>
  <si>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</si>
  <si>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</si>
  <si>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</si>
  <si>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</si>
  <si>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</si>
  <si>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</si>
  <si>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</si>
  <si>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</si>
  <si>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</si>
  <si>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</si>
  <si>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</si>
  <si>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</si>
  <si>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</si>
  <si>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</si>
  <si>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</si>
  <si>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</si>
  <si>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</si>
  <si>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</si>
  <si>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</si>
  <si>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</si>
  <si>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</si>
  <si>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</si>
  <si>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</si>
  <si>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</si>
  <si>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</si>
  <si>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</si>
  <si>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</si>
  <si>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</si>
  <si>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</si>
  <si>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</si>
  <si>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</si>
  <si>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</si>
  <si>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</si>
  <si>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</si>
  <si>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</si>
  <si>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</si>
  <si>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</si>
  <si>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</si>
  <si>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</si>
  <si>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</si>
  <si>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</si>
  <si>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</si>
  <si>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</si>
  <si>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</si>
  <si>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</si>
  <si>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</si>
  <si>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</si>
  <si>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</si>
  <si>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</si>
  <si>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</si>
  <si>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</si>
  <si>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</si>
  <si>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</si>
  <si>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</si>
  <si>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</si>
  <si>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</si>
  <si>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</si>
  <si>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</si>
  <si>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</si>
  <si>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</si>
  <si>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</si>
  <si>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</si>
  <si>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</si>
  <si>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</si>
  <si>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</si>
  <si>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</si>
  <si>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</si>
  <si>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</si>
  <si>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</si>
  <si>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</si>
  <si>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</si>
  <si>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</si>
  <si>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</si>
  <si>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</si>
  <si>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</si>
  <si>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</si>
  <si>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</si>
  <si>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</si>
  <si>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</si>
  <si>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</si>
  <si>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</si>
  <si>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</si>
  <si>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</si>
  <si>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</si>
  <si>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</si>
  <si>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</si>
  <si>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</si>
  <si>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</si>
  <si>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</si>
  <si>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</si>
  <si>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</si>
  <si>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</si>
  <si>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</si>
  <si>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</si>
  <si>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</si>
  <si>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</si>
  <si>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</si>
  <si>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</si>
  <si>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</si>
  <si>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</si>
  <si>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</si>
  <si>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</si>
  <si>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</si>
  <si>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</si>
  <si>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</si>
  <si>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</si>
  <si>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</si>
  <si>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</si>
  <si>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</si>
  <si>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</si>
  <si>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</si>
  <si>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</si>
  <si>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</si>
  <si>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</si>
  <si>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</si>
  <si>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</si>
  <si>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</si>
  <si>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</si>
  <si>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</si>
  <si>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</si>
  <si>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</si>
  <si>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</si>
  <si>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</si>
  <si>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</si>
  <si>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</si>
  <si>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</si>
  <si>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</si>
  <si>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</si>
  <si>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</si>
  <si>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</si>
  <si>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</si>
  <si>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</si>
  <si>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</si>
  <si>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</si>
  <si>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</si>
  <si>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</si>
  <si>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</si>
  <si>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</si>
  <si>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</si>
  <si>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</si>
  <si>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</si>
  <si>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</si>
  <si>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</si>
  <si>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</si>
  <si>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</si>
  <si>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</si>
  <si>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</si>
  <si>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</si>
  <si>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</si>
  <si>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</si>
  <si>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</si>
  <si>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</si>
  <si>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</si>
  <si>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</si>
  <si>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</si>
  <si>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</si>
  <si>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</si>
  <si>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</si>
  <si>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</si>
  <si>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</si>
  <si>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</si>
  <si>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</si>
  <si>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</si>
  <si>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</si>
  <si>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</si>
  <si>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</si>
  <si>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</si>
  <si>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</si>
  <si>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</si>
  <si>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</si>
  <si>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</si>
  <si>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</si>
  <si>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</si>
  <si>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</si>
  <si>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</si>
  <si>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</si>
  <si>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</si>
  <si>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</si>
  <si>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</si>
  <si>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</si>
  <si>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</si>
  <si>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</si>
  <si>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</si>
  <si>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</si>
  <si>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</si>
  <si>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</si>
  <si>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</si>
  <si>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</si>
  <si>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</si>
  <si>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</si>
  <si>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</si>
  <si>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</si>
  <si>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</si>
  <si>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</si>
  <si>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</si>
  <si>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</si>
  <si>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</si>
  <si>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</si>
  <si>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</si>
  <si>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</si>
  <si>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</si>
  <si>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</si>
  <si>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</si>
  <si>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</si>
  <si>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</si>
  <si>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</si>
  <si>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</si>
  <si>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</si>
  <si>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</si>
  <si>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</si>
  <si>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</si>
  <si>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</si>
  <si>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</si>
  <si>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</si>
  <si>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</si>
  <si>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</si>
  <si>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</si>
  <si>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</si>
  <si>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</si>
  <si>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</si>
  <si>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</si>
  <si>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</si>
  <si>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</si>
  <si>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</si>
  <si>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</si>
  <si>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</si>
  <si>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</si>
  <si>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</si>
  <si>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</si>
  <si>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</si>
  <si>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</si>
  <si>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</si>
  <si>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</si>
  <si>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</si>
  <si>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</si>
  <si>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</si>
  <si>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</si>
  <si>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</si>
  <si>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</si>
  <si>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</si>
  <si>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</si>
  <si>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</si>
  <si>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</si>
  <si>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</si>
  <si>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</si>
  <si>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</si>
  <si>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</si>
  <si>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</si>
  <si>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</si>
  <si>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</si>
  <si>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</si>
  <si>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</si>
  <si>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</si>
  <si>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</si>
  <si>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</si>
  <si>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</si>
  <si>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</si>
  <si>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</si>
  <si>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</si>
  <si>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</si>
  <si>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</si>
  <si>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</si>
  <si>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</si>
  <si>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</si>
  <si>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</si>
  <si>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</si>
  <si>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</si>
  <si>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</si>
  <si>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</si>
  <si>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</si>
  <si>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</si>
  <si>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</si>
  <si>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</si>
  <si>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</si>
  <si>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</si>
  <si>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</si>
  <si>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</si>
  <si>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</si>
  <si>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</si>
  <si>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</si>
  <si>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</si>
  <si>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</si>
  <si>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</si>
  <si>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</si>
  <si>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</si>
  <si>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</si>
  <si>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</si>
  <si>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</si>
  <si>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</si>
  <si>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</si>
  <si>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</si>
  <si>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</si>
  <si>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</si>
  <si>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</si>
  <si>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</si>
  <si>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</si>
  <si>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</si>
  <si>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</si>
  <si>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</si>
  <si>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</si>
  <si>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</si>
  <si>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</si>
  <si>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</si>
  <si>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</si>
  <si>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</si>
  <si>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</si>
  <si>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</si>
  <si>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</si>
  <si>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</si>
  <si>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</si>
  <si>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</si>
  <si>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</si>
  <si>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</si>
  <si>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</si>
  <si>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</si>
  <si>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</si>
  <si>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</si>
  <si>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</si>
  <si>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</si>
  <si>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</si>
  <si>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</si>
  <si>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</si>
  <si>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</si>
  <si>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</si>
  <si>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</si>
  <si>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</si>
  <si>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</si>
  <si>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</si>
  <si>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</si>
  <si>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</si>
  <si>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</si>
  <si>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</si>
  <si>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</si>
  <si>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</si>
  <si>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</si>
  <si>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</si>
  <si>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</si>
  <si>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</si>
  <si>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</si>
  <si>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</si>
  <si>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</si>
  <si>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</si>
  <si>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</si>
  <si>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</si>
  <si>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</si>
  <si>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</si>
  <si>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</si>
  <si>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</si>
  <si>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</si>
  <si>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</si>
  <si>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</si>
  <si>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</si>
  <si>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</si>
  <si>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</si>
  <si>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</si>
  <si>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</si>
  <si>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</si>
  <si>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</si>
  <si>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</si>
  <si>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</si>
  <si>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</si>
  <si>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</si>
  <si>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</si>
  <si>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</si>
  <si>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</si>
  <si>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</si>
  <si>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</si>
  <si>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</si>
  <si>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</si>
  <si>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</si>
  <si>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</si>
  <si>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</si>
  <si>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</si>
  <si>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</si>
  <si>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</si>
  <si>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</si>
  <si>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</si>
  <si>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</si>
  <si>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</si>
  <si>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</si>
  <si>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</si>
  <si>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</si>
  <si>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</si>
  <si>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</si>
  <si>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</si>
  <si>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</si>
  <si>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</si>
  <si>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</si>
  <si>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</si>
  <si>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</si>
  <si>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</si>
  <si>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</si>
  <si>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</si>
  <si>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</si>
  <si>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</si>
  <si>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</si>
  <si>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</si>
  <si>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</si>
  <si>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</si>
  <si>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</si>
  <si>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</si>
  <si>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</si>
  <si>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</si>
  <si>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</si>
  <si>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</si>
  <si>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</si>
  <si>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</si>
  <si>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</si>
  <si>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</si>
  <si>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</si>
  <si>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</si>
  <si>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</si>
  <si>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</si>
  <si>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</si>
  <si>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</si>
  <si>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</si>
  <si>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</si>
  <si>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</si>
  <si>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</si>
  <si>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</si>
  <si>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</si>
  <si>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</si>
  <si>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</si>
  <si>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</si>
  <si>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</si>
  <si>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</si>
  <si>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</si>
  <si>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</si>
  <si>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</si>
  <si>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</si>
  <si>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</si>
  <si>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</si>
  <si>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</si>
  <si>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</si>
  <si>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</si>
  <si>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</si>
  <si>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</si>
  <si>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</si>
  <si>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</si>
  <si>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</si>
  <si>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</si>
  <si>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</si>
  <si>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</si>
  <si>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</si>
  <si>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</si>
  <si>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</si>
  <si>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</si>
  <si>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</si>
  <si>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</si>
  <si>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</si>
  <si>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</si>
  <si>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</si>
  <si>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</si>
  <si>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</si>
  <si>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</si>
  <si>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</si>
  <si>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</si>
  <si>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</si>
  <si>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</si>
  <si>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</si>
  <si>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</si>
  <si>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</si>
  <si>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</si>
  <si>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</si>
  <si>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</si>
  <si>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</si>
  <si>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</si>
  <si>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</si>
  <si>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</si>
  <si>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</si>
  <si>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</si>
  <si>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</si>
  <si>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</si>
  <si>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</si>
  <si>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</si>
  <si>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</si>
  <si>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</si>
  <si>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</si>
  <si>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</si>
  <si>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</si>
  <si>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</si>
  <si>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</si>
  <si>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</si>
  <si>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</si>
  <si>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</si>
  <si>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</si>
  <si>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</si>
  <si>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</si>
  <si>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</si>
  <si>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</si>
  <si>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</si>
  <si>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</si>
  <si>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</si>
  <si>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</si>
  <si>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</si>
  <si>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</si>
  <si>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</si>
  <si>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</si>
  <si>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</si>
  <si>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</si>
  <si>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</si>
  <si>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</si>
  <si>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</si>
  <si>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</si>
  <si>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</si>
  <si>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</si>
  <si>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</si>
  <si>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</si>
  <si>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</si>
  <si>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</si>
  <si>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</si>
  <si>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</si>
  <si>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</si>
  <si>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</si>
  <si>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</si>
  <si>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</si>
  <si>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</si>
  <si>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</si>
  <si>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</si>
  <si>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</si>
  <si>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</si>
  <si>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</si>
  <si>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</si>
  <si>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</si>
  <si>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</si>
  <si>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</si>
  <si>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</si>
  <si>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</si>
  <si>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</si>
  <si>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</si>
  <si>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</si>
  <si>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</si>
  <si>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</si>
  <si>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</si>
  <si>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</si>
  <si>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</si>
  <si>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</si>
  <si>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</si>
  <si>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</si>
  <si>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</si>
  <si>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</si>
  <si>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</si>
  <si>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</si>
  <si>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</si>
  <si>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</si>
  <si>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</si>
  <si>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</si>
  <si>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</si>
  <si>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</si>
  <si>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</si>
  <si>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</si>
  <si>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</si>
  <si>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</si>
  <si>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</si>
  <si>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</si>
  <si>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</si>
  <si>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</si>
  <si>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</si>
  <si>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</si>
  <si>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</si>
  <si>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</si>
  <si>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</si>
  <si>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</si>
  <si>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</si>
  <si>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</si>
  <si>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</si>
  <si>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</si>
  <si>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</si>
  <si>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</si>
  <si>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</si>
  <si>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</si>
  <si>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</si>
  <si>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</si>
  <si>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</si>
  <si>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</si>
  <si>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</si>
  <si>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</si>
  <si>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</si>
  <si>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</si>
  <si>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</si>
  <si>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</si>
  <si>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</si>
  <si>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</si>
  <si>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</si>
  <si>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</si>
  <si>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</si>
  <si>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</si>
  <si>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</si>
  <si>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</si>
  <si>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</si>
  <si>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</si>
  <si>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</si>
  <si>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</si>
  <si>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</si>
  <si>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</si>
  <si>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</si>
  <si>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</si>
  <si>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</si>
  <si>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</si>
  <si>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</si>
  <si>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</si>
  <si>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</si>
  <si>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</si>
  <si>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</si>
  <si>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</si>
  <si>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</si>
  <si>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</si>
  <si>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</si>
  <si>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</si>
  <si>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</si>
  <si>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</si>
  <si>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</si>
  <si>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</si>
  <si>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</si>
  <si>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</si>
  <si>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</si>
  <si>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</si>
  <si>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</si>
  <si>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</si>
  <si>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</si>
  <si>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</si>
  <si>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</si>
  <si>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</si>
  <si>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</si>
  <si>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</si>
  <si>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</si>
  <si>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</si>
  <si>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</si>
  <si>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</si>
  <si>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</si>
  <si>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</si>
  <si>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</si>
  <si>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</si>
  <si>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</si>
  <si>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</si>
  <si>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</si>
  <si>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</si>
  <si>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</si>
  <si>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</si>
  <si>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</si>
  <si>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</si>
  <si>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</si>
  <si>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</si>
  <si>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</si>
  <si>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</si>
  <si>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</si>
  <si>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</si>
  <si>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</si>
  <si>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</si>
  <si>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</si>
  <si>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</si>
  <si>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</si>
  <si>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</si>
  <si>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</si>
  <si>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</si>
  <si>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</si>
  <si>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</si>
  <si>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</si>
  <si>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</si>
  <si>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</si>
  <si>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</si>
  <si>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</si>
  <si>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</si>
  <si>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</si>
  <si>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</si>
  <si>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</si>
  <si>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</si>
  <si>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</si>
  <si>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</si>
  <si>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</si>
  <si>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</si>
  <si>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</si>
  <si>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</si>
  <si>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</si>
  <si>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</si>
  <si>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</si>
  <si>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</si>
  <si>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</si>
  <si>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</si>
  <si>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</si>
  <si>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</si>
  <si>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</si>
  <si>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</si>
  <si>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</si>
  <si>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</si>
  <si>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</si>
  <si>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</si>
  <si>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</si>
  <si>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</si>
  <si>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</si>
  <si>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</si>
  <si>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</si>
  <si>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</si>
  <si>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</si>
  <si>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</si>
  <si>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</si>
  <si>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</si>
  <si>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</si>
  <si>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</si>
  <si>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</si>
  <si>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</si>
  <si>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</si>
  <si>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</si>
  <si>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</si>
  <si>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</si>
  <si>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</si>
  <si>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</si>
  <si>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</si>
  <si>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</si>
  <si>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</si>
  <si>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</si>
  <si>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</si>
  <si>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</si>
  <si>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</si>
  <si>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</si>
  <si>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</si>
  <si>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</si>
  <si>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</si>
  <si>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</si>
  <si>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</si>
  <si>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</si>
  <si>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</si>
  <si>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</si>
  <si>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</si>
  <si>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</si>
  <si>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</si>
  <si>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</si>
  <si>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</si>
  <si>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</si>
  <si>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</si>
  <si>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</si>
  <si>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</si>
  <si>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</si>
  <si>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</si>
  <si>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</si>
  <si>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</si>
  <si>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</si>
  <si>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</si>
  <si>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</si>
  <si>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</si>
  <si>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</si>
  <si>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</si>
  <si>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</si>
  <si>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</si>
  <si>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</si>
  <si>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</si>
  <si>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</si>
  <si>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</si>
  <si>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</si>
  <si>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</si>
  <si>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</si>
  <si>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</si>
  <si>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</si>
  <si>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</si>
  <si>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</si>
  <si>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</si>
  <si>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</si>
  <si>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</si>
  <si>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</si>
  <si>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</si>
  <si>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</si>
  <si>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</si>
  <si>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</si>
  <si>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</si>
  <si>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</si>
  <si>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</si>
  <si>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</si>
  <si>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</si>
  <si>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</si>
  <si>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</si>
  <si>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</si>
  <si>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</si>
  <si>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</si>
  <si>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</si>
  <si>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</si>
  <si>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</si>
  <si>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</si>
  <si>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</si>
  <si>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</si>
  <si>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</si>
  <si>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</si>
  <si>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</si>
  <si>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</si>
  <si>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</si>
  <si>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</si>
  <si>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</si>
  <si>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</si>
  <si>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</si>
  <si>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</si>
  <si>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</si>
  <si>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</si>
  <si>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</si>
  <si>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</si>
  <si>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</si>
  <si>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</si>
  <si>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</si>
  <si>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</si>
  <si>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</si>
  <si>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</si>
  <si>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</si>
  <si>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</si>
  <si>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</si>
  <si>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</si>
  <si>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</si>
  <si>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</si>
  <si>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</si>
  <si>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</si>
  <si>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</si>
  <si>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</si>
  <si>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</si>
  <si>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</si>
  <si>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</si>
  <si>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</si>
  <si>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</si>
  <si>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</si>
  <si>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</si>
  <si>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</si>
  <si>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</si>
  <si>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</si>
  <si>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</si>
  <si>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</si>
  <si>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</si>
  <si>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</si>
  <si>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</si>
  <si>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</si>
  <si>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</si>
  <si>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</si>
  <si>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</si>
  <si>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</si>
  <si>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</si>
  <si>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</si>
  <si>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</si>
  <si>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</si>
  <si>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</si>
  <si>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</si>
  <si>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</si>
  <si>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</si>
  <si>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</si>
  <si>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</si>
  <si>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</si>
  <si>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</si>
  <si>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</si>
  <si>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</si>
  <si>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</si>
  <si>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</si>
  <si>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</si>
  <si>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</si>
  <si>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</si>
  <si>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</si>
  <si>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</si>
  <si>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</si>
  <si>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</si>
  <si>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</si>
  <si>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</si>
  <si>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</si>
  <si>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</si>
  <si>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</si>
  <si>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</si>
  <si>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</si>
  <si>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</si>
  <si>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</si>
  <si>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</si>
  <si>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</si>
  <si>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</si>
  <si>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</si>
  <si>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</si>
  <si>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</si>
  <si>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</si>
  <si>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</si>
  <si>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</si>
  <si>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</si>
  <si>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</si>
  <si>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</si>
  <si>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</si>
  <si>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</si>
  <si>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</si>
  <si>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</si>
  <si>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</si>
  <si>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</si>
  <si>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</si>
  <si>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</si>
  <si>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</si>
  <si>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</si>
  <si>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</si>
  <si>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</si>
  <si>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</si>
  <si>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</si>
  <si>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</si>
  <si>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</si>
  <si>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</si>
  <si>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</si>
  <si>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</si>
  <si>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</si>
  <si>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</si>
  <si>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</si>
  <si>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</si>
  <si>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</si>
  <si>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</si>
  <si>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</si>
  <si>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</si>
  <si>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</si>
  <si>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</si>
  <si>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</si>
  <si>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</si>
  <si>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</si>
  <si>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</si>
  <si>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</si>
  <si>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</si>
  <si>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</si>
  <si>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</si>
  <si>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</si>
  <si>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</si>
  <si>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</si>
  <si>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</si>
  <si>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</si>
  <si>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</si>
  <si>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</si>
  <si>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</si>
  <si>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</si>
  <si>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</si>
  <si>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</si>
  <si>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</si>
  <si>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</si>
  <si>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</si>
  <si>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</si>
  <si>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</si>
  <si>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</si>
  <si>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</si>
  <si>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</si>
  <si>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</si>
  <si>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</si>
  <si>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</si>
  <si>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</si>
  <si>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</si>
  <si>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</si>
  <si>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</si>
  <si>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</si>
  <si>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</si>
  <si>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</si>
  <si>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</si>
  <si>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</si>
  <si>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</si>
  <si>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</si>
  <si>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</si>
  <si>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</si>
  <si>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</si>
  <si>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</si>
  <si>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</si>
  <si>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</si>
  <si>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</si>
  <si>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</si>
  <si>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</si>
  <si>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</si>
  <si>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</si>
  <si>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</si>
  <si>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</si>
  <si>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</si>
  <si>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</si>
  <si>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</si>
  <si>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</si>
  <si>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</si>
  <si>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</si>
  <si>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</si>
  <si>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</si>
  <si>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</si>
  <si>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</si>
  <si>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</si>
  <si>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</si>
  <si>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</si>
  <si>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</si>
  <si>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</si>
  <si>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</si>
  <si>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</si>
  <si>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</si>
  <si>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</si>
  <si>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</si>
  <si>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</si>
  <si>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</si>
  <si>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</si>
  <si>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</si>
  <si>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</si>
  <si>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</si>
  <si>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</si>
  <si>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</si>
  <si>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</si>
  <si>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</si>
  <si>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</si>
  <si>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</si>
  <si>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</si>
  <si>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</si>
  <si>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</si>
  <si>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</si>
  <si>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</si>
  <si>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</si>
  <si>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</si>
  <si>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</si>
  <si>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</si>
  <si>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</si>
  <si>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</si>
  <si>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</si>
  <si>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</si>
  <si>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</si>
  <si>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</si>
  <si>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</si>
  <si>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</si>
  <si>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</si>
  <si>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</si>
  <si>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</si>
  <si>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</si>
  <si>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</si>
  <si>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</si>
  <si>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</si>
  <si>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</si>
  <si>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</si>
  <si>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</si>
  <si>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</si>
  <si>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</si>
  <si>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</si>
  <si>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</si>
  <si>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</si>
  <si>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</si>
  <si>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</si>
  <si>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</si>
  <si>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</si>
  <si>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</si>
  <si>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</si>
  <si>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</si>
  <si>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</si>
  <si>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</si>
  <si>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</si>
  <si>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</si>
  <si>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</si>
  <si>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</si>
  <si>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</si>
  <si>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</si>
  <si>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</si>
  <si>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</si>
  <si>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</si>
  <si>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</si>
  <si>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</si>
  <si>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</si>
  <si>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</si>
  <si>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</si>
  <si>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</si>
  <si>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</si>
  <si>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</si>
  <si>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</si>
  <si>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</si>
  <si>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</si>
  <si>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</si>
  <si>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</si>
  <si>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</si>
  <si>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</si>
  <si>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</si>
  <si>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</si>
  <si>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</si>
  <si>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</si>
  <si>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</si>
  <si>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</si>
  <si>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</si>
  <si>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</si>
  <si>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</si>
  <si>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</si>
  <si>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</si>
  <si>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</si>
  <si>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</si>
  <si>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</si>
  <si>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</si>
  <si>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</si>
  <si>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</si>
  <si>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</si>
  <si>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</si>
  <si>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</si>
  <si>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</si>
  <si>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</si>
  <si>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</si>
  <si>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</si>
  <si>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</si>
  <si>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</si>
  <si>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</si>
  <si>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</si>
  <si>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</si>
  <si>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</si>
  <si>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</si>
  <si>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</si>
  <si>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</si>
  <si>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</si>
  <si>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</si>
  <si>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</si>
  <si>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</si>
  <si>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</si>
  <si>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</si>
  <si>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</si>
  <si>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</si>
  <si>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</si>
  <si>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</si>
  <si>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</si>
  <si>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</si>
  <si>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</si>
  <si>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</si>
  <si>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</si>
  <si>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</si>
  <si>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</si>
  <si>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</si>
  <si>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</si>
  <si>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</si>
  <si>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</si>
  <si>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</si>
  <si>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</si>
  <si>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</si>
  <si>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</si>
  <si>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</si>
  <si>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</si>
  <si>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</si>
  <si>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</si>
  <si>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</si>
  <si>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</si>
  <si>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</si>
  <si>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</si>
  <si>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</si>
  <si>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</si>
  <si>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</si>
  <si>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</si>
  <si>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</si>
  <si>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</si>
  <si>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</si>
  <si>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</si>
  <si>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</si>
  <si>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</si>
  <si>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</si>
  <si>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</si>
  <si>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</si>
  <si>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</si>
  <si>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</si>
  <si>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</si>
  <si>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</si>
  <si>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</si>
  <si>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</si>
  <si>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</si>
  <si>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</si>
  <si>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</si>
  <si>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</si>
  <si>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</si>
  <si>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</si>
  <si>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</si>
  <si>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</si>
  <si>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</si>
  <si>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</si>
  <si>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</si>
  <si>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</si>
  <si>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</si>
  <si>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</si>
  <si>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</si>
  <si>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</si>
  <si>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</si>
  <si>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</si>
  <si>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</si>
  <si>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</si>
  <si>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</si>
  <si>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</si>
  <si>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</si>
  <si>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</si>
  <si>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</si>
  <si>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</si>
  <si>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</si>
  <si>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</si>
  <si>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</si>
  <si>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</si>
  <si>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</si>
  <si>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</si>
  <si>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</si>
  <si>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</si>
  <si>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</si>
  <si>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</si>
  <si>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</si>
  <si>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</si>
  <si>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</si>
  <si>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</si>
  <si>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</si>
  <si>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</si>
  <si>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</si>
  <si>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</si>
  <si>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</si>
  <si>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</si>
  <si>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</si>
  <si>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</si>
  <si>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</si>
  <si>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</si>
  <si>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</si>
  <si>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</si>
  <si>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</si>
  <si>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</si>
  <si>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</si>
  <si>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</si>
  <si>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</si>
  <si>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</si>
  <si>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</si>
  <si>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</si>
  <si>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</si>
  <si>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</si>
  <si>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</si>
  <si>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</si>
  <si>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</si>
  <si>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</si>
  <si>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</si>
  <si>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</si>
  <si>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</si>
  <si>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</si>
  <si>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</si>
  <si>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</si>
  <si>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</si>
  <si>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</si>
  <si>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</si>
  <si>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</si>
  <si>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</si>
  <si>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</si>
  <si>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</si>
  <si>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</si>
  <si>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</si>
  <si>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</si>
  <si>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</si>
  <si>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</si>
  <si>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</si>
  <si>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</si>
  <si>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</si>
  <si>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</si>
  <si>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</si>
  <si>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</si>
  <si>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</si>
  <si>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</si>
  <si>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</si>
  <si>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</si>
  <si>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</si>
  <si>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</si>
  <si>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</si>
  <si>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</si>
  <si>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</si>
  <si>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</si>
  <si>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</si>
  <si>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</si>
  <si>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</si>
  <si>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</si>
  <si>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</si>
  <si>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</si>
  <si>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</si>
  <si>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</si>
  <si>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</si>
  <si>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</si>
  <si>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</si>
  <si>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</si>
  <si>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</si>
  <si>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</si>
  <si>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</si>
  <si>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</si>
  <si>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</si>
  <si>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</si>
  <si>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</si>
  <si>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</si>
  <si>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</si>
  <si>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</si>
  <si>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</si>
  <si>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</si>
  <si>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</si>
  <si>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</si>
  <si>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</si>
  <si>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</si>
  <si>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</si>
  <si>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</si>
  <si>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</si>
  <si>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</si>
  <si>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</si>
  <si>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</si>
  <si>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</si>
  <si>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</si>
  <si>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</si>
  <si>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</si>
  <si>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</si>
  <si>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</si>
  <si>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</si>
  <si>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</si>
  <si>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</si>
  <si>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</si>
  <si>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</si>
  <si>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</si>
  <si>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</si>
  <si>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</si>
  <si>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</si>
  <si>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</si>
  <si>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</si>
  <si>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</si>
  <si>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</si>
  <si>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</si>
  <si>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</si>
  <si>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</si>
  <si>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</si>
  <si>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</si>
  <si>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</si>
  <si>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</si>
  <si>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</si>
  <si>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</si>
  <si>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</si>
  <si>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</si>
  <si>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</si>
  <si>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</si>
  <si>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</si>
  <si>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</si>
  <si>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</si>
  <si>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</si>
  <si>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</si>
  <si>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</si>
  <si>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</si>
  <si>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</si>
  <si>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</si>
  <si>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</si>
  <si>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</si>
  <si>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</si>
  <si>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</si>
  <si>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</si>
  <si>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</si>
  <si>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</si>
  <si>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</si>
  <si>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</si>
  <si>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</si>
  <si>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</si>
  <si>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</si>
  <si>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</si>
  <si>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</si>
  <si>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</si>
  <si>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</si>
  <si>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</si>
  <si>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</si>
  <si>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</si>
  <si>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</si>
  <si>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</si>
  <si>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</si>
  <si>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</si>
  <si>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</si>
  <si>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</si>
  <si>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</si>
  <si>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</si>
  <si>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</si>
  <si>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</si>
  <si>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</si>
  <si>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</si>
  <si>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</si>
  <si>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</si>
  <si>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</si>
  <si>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</si>
  <si>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</si>
  <si>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</si>
  <si>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</si>
  <si>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</si>
  <si>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</si>
  <si>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</si>
  <si>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</si>
  <si>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</si>
  <si>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</si>
  <si>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</si>
  <si>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</si>
  <si>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</si>
  <si>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</si>
  <si>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</si>
  <si>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</si>
  <si>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</si>
  <si>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</si>
  <si>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</si>
  <si>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</si>
  <si>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</si>
  <si>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</si>
  <si>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</si>
  <si>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</si>
  <si>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</si>
  <si>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</si>
  <si>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</si>
  <si>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</si>
  <si>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</si>
  <si>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</si>
  <si>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</si>
  <si>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</si>
  <si>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</si>
  <si>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</si>
  <si>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</si>
  <si>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</si>
  <si>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</si>
  <si>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</si>
  <si>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</si>
  <si>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</si>
  <si>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</si>
  <si>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</si>
  <si>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</si>
  <si>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</si>
  <si>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</si>
  <si>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</si>
  <si>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</si>
  <si>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</si>
  <si>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</si>
  <si>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</si>
  <si>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</si>
  <si>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</si>
  <si>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</si>
  <si>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</si>
  <si>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</si>
  <si>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</si>
  <si>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</si>
  <si>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</si>
  <si>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</si>
  <si>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</si>
  <si>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</si>
  <si>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</si>
  <si>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</si>
  <si>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</si>
  <si>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</si>
  <si>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</si>
  <si>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</si>
  <si>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</si>
  <si>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</si>
  <si>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</si>
  <si>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</si>
  <si>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</si>
  <si>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</si>
  <si>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</si>
  <si>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</si>
  <si>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</si>
  <si>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</si>
  <si>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</si>
  <si>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</si>
  <si>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</si>
  <si>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</si>
  <si>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</si>
  <si>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</si>
  <si>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</si>
  <si>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</si>
  <si>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</si>
  <si>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</si>
  <si>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</si>
  <si>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</si>
  <si>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</si>
  <si>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</si>
  <si>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</si>
  <si>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</si>
  <si>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</si>
  <si>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</si>
  <si>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</si>
  <si>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</si>
  <si>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</si>
  <si>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</si>
  <si>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</si>
  <si>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</si>
  <si>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</si>
  <si>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</si>
  <si>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</si>
  <si>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</si>
  <si>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</si>
  <si>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</si>
  <si>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</si>
  <si>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</si>
  <si>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</si>
  <si>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</si>
  <si>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</si>
  <si>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</si>
  <si>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</si>
  <si>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</si>
  <si>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</si>
  <si>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</si>
  <si>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</si>
  <si>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</si>
  <si>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</si>
  <si>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</si>
  <si>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</si>
  <si>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</si>
  <si>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</si>
  <si>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</si>
  <si>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</si>
  <si>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</si>
  <si>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</si>
  <si>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</si>
  <si>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</si>
  <si>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</si>
  <si>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</si>
  <si>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</si>
  <si>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</si>
  <si>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</si>
  <si>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</si>
  <si>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</si>
  <si>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</si>
  <si>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</si>
  <si>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</si>
  <si>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</si>
  <si>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</si>
  <si>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</si>
  <si>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</si>
  <si>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</si>
  <si>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</si>
  <si>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</si>
  <si>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</si>
  <si>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</si>
  <si>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</si>
  <si>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</si>
  <si>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</si>
  <si>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</si>
  <si>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</si>
  <si>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</si>
  <si>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</si>
  <si>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</si>
  <si>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</si>
  <si>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</si>
  <si>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</si>
  <si>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</si>
  <si>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</si>
  <si>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</si>
  <si>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</si>
  <si>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</si>
  <si>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</si>
  <si>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</si>
  <si>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</si>
  <si>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</si>
  <si>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</si>
  <si>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</si>
  <si>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</si>
  <si>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</si>
  <si>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</si>
  <si>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</si>
  <si>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</si>
  <si>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</si>
  <si>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</si>
  <si>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</si>
  <si>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</si>
  <si>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</si>
  <si>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</si>
  <si>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</si>
  <si>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</si>
  <si>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</si>
  <si>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</si>
  <si>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</si>
  <si>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</si>
  <si>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</si>
  <si>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</si>
  <si>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</si>
  <si>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</si>
  <si>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</si>
  <si>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</si>
  <si>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</si>
  <si>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</si>
  <si>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</si>
  <si>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</si>
  <si>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</si>
  <si>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</si>
  <si>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</si>
  <si>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</si>
  <si>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</si>
  <si>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</si>
  <si>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</si>
  <si>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</si>
  <si>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</si>
  <si>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</si>
  <si>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</si>
  <si>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</si>
  <si>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</si>
  <si>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</si>
  <si>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</si>
  <si>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</si>
  <si>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</si>
  <si>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</si>
  <si>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</si>
  <si>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</si>
  <si>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</si>
  <si>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</si>
  <si>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</si>
  <si>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</si>
  <si>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</si>
  <si>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</si>
  <si>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</si>
  <si>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</si>
  <si>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</si>
  <si>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</si>
  <si>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</si>
  <si>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</si>
  <si>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</si>
  <si>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</si>
  <si>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</si>
  <si>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</si>
  <si>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</si>
  <si>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</si>
  <si>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</si>
  <si>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</si>
  <si>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</si>
  <si>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</si>
  <si>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</si>
  <si>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</si>
  <si>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</si>
  <si>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</si>
  <si>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</si>
  <si>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</si>
  <si>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</si>
  <si>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</si>
  <si>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</si>
  <si>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</si>
  <si>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</si>
  <si>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</si>
  <si>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</si>
  <si>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</si>
  <si>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</si>
  <si>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</si>
  <si>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</si>
  <si>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</si>
  <si>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</si>
  <si>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</si>
  <si>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</si>
  <si>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</si>
  <si>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</si>
  <si>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</si>
  <si>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</si>
  <si>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</si>
  <si>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</si>
  <si>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</si>
  <si>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</si>
  <si>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</si>
  <si>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</si>
  <si>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</si>
  <si>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</si>
  <si>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</si>
  <si>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</si>
  <si>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</si>
  <si>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</si>
  <si>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</si>
  <si>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</si>
  <si>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</si>
  <si>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</si>
  <si>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</si>
  <si>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</si>
  <si>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</si>
  <si>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</si>
  <si>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</si>
  <si>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</si>
  <si>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</si>
  <si>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</si>
  <si>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</si>
  <si>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</si>
  <si>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</si>
  <si>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</si>
  <si>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</si>
  <si>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</si>
  <si>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</si>
  <si>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</si>
  <si>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</si>
  <si>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</si>
  <si>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</si>
  <si>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</si>
  <si>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</si>
  <si>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</si>
  <si>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</si>
  <si>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</si>
  <si>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</si>
  <si>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</si>
  <si>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</si>
  <si>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</si>
  <si>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</si>
  <si>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</si>
  <si>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</si>
  <si>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</si>
  <si>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</si>
  <si>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</si>
  <si>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</si>
  <si>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</si>
  <si>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</si>
  <si>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</si>
  <si>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</si>
  <si>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</si>
  <si>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</si>
  <si>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</si>
  <si>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</si>
  <si>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</si>
  <si>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</si>
  <si>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</si>
  <si>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</si>
  <si>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</si>
  <si>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</si>
  <si>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</si>
  <si>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</si>
  <si>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</si>
  <si>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</si>
  <si>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</si>
  <si>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</si>
  <si>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</si>
  <si>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</si>
  <si>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</si>
  <si>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</si>
  <si>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</si>
  <si>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</si>
  <si>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</si>
  <si>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</si>
  <si>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</si>
  <si>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</si>
  <si>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</si>
  <si>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</si>
  <si>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</si>
  <si>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</si>
  <si>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</si>
  <si>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</si>
  <si>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</si>
  <si>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</si>
  <si>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</si>
  <si>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</si>
  <si>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</si>
  <si>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</si>
  <si>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</si>
  <si>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</si>
  <si>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</si>
  <si>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</si>
  <si>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</si>
  <si>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</si>
  <si>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</si>
  <si>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</si>
  <si>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</si>
  <si>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</si>
  <si>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</si>
  <si>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</si>
  <si>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</si>
  <si>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</si>
  <si>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</si>
  <si>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</si>
  <si>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</si>
  <si>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</si>
  <si>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</si>
  <si>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</si>
  <si>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</si>
  <si>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</si>
  <si>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</si>
  <si>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</si>
  <si>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</si>
  <si>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</si>
  <si>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</si>
  <si>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</si>
  <si>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</si>
  <si>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</si>
  <si>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</si>
  <si>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</si>
  <si>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</si>
  <si>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</si>
  <si>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</si>
  <si>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</si>
  <si>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</si>
  <si>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</si>
  <si>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</si>
  <si>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</si>
  <si>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</si>
  <si>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</si>
  <si>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</si>
  <si>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</si>
  <si>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</si>
  <si>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</si>
  <si>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</si>
  <si>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</si>
  <si>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</si>
  <si>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</si>
  <si>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</si>
  <si>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</si>
  <si>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</si>
  <si>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</si>
  <si>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</si>
  <si>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</si>
  <si>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</si>
  <si>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</si>
  <si>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</si>
  <si>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</si>
  <si>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</si>
  <si>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</si>
  <si>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</si>
  <si>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</si>
  <si>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</si>
  <si>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</si>
  <si>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</si>
  <si>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</si>
  <si>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</si>
  <si>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</si>
  <si>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</si>
  <si>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</si>
  <si>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</si>
  <si>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</si>
  <si>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</si>
  <si>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</si>
  <si>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</si>
  <si>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</si>
  <si>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</si>
  <si>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</si>
  <si>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</si>
  <si>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</si>
  <si>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</si>
  <si>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</si>
  <si>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</si>
  <si>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</si>
  <si>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</si>
  <si>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</si>
  <si>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</si>
  <si>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</si>
  <si>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</si>
  <si>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</si>
  <si>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</si>
  <si>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</si>
  <si>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</si>
  <si>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</si>
  <si>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</si>
  <si>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</si>
  <si>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</si>
  <si>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</si>
  <si>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</si>
  <si>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</si>
  <si>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</si>
  <si>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</si>
  <si>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</si>
  <si>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</si>
  <si>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</si>
  <si>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</si>
  <si>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</si>
  <si>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</si>
  <si>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</si>
  <si>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</si>
  <si>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</si>
  <si>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</si>
  <si>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</si>
  <si>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</si>
  <si>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</si>
  <si>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</si>
  <si>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</si>
  <si>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</si>
  <si>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</si>
  <si>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</si>
  <si>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</si>
  <si>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</si>
  <si>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</si>
  <si>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</si>
  <si>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</si>
  <si>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</si>
  <si>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</si>
  <si>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</si>
  <si>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</si>
  <si>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</si>
  <si>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</si>
  <si>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</si>
  <si>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</si>
  <si>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</si>
  <si>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</si>
  <si>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</si>
  <si>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</si>
  <si>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</si>
  <si>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</si>
  <si>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</si>
  <si>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</si>
  <si>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</si>
  <si>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</si>
  <si>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</si>
  <si>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</si>
  <si>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</si>
  <si>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</si>
  <si>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</si>
  <si>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</si>
  <si>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</si>
  <si>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</si>
  <si>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</si>
  <si>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</si>
  <si>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</si>
  <si>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</si>
  <si>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</si>
  <si>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</si>
  <si>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</si>
  <si>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</si>
  <si>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</si>
  <si>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</si>
  <si>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</si>
  <si>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</si>
  <si>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</si>
  <si>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</si>
  <si>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</si>
  <si>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</si>
  <si>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</si>
  <si>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</si>
  <si>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</si>
  <si>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</si>
  <si>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</si>
  <si>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</si>
  <si>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</si>
  <si>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</si>
  <si>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</si>
  <si>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</si>
  <si>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</si>
  <si>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</si>
  <si>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</si>
  <si>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</si>
  <si>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</si>
  <si>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</si>
  <si>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</si>
  <si>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</si>
  <si>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</si>
  <si>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</si>
  <si>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</si>
  <si>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</si>
  <si>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</si>
  <si>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</si>
  <si>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</si>
  <si>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</si>
  <si>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</si>
  <si>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</si>
  <si>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</si>
  <si>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</si>
  <si>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</si>
  <si>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</si>
  <si>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</si>
  <si>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</si>
  <si>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</si>
  <si>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</si>
  <si>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</si>
  <si>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</si>
  <si>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</si>
  <si>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</si>
  <si>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</si>
  <si>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</si>
  <si>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</si>
  <si>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</si>
  <si>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</si>
  <si>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</si>
  <si>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</si>
  <si>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</si>
  <si>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</si>
  <si>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</si>
  <si>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</si>
  <si>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</si>
  <si>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</si>
  <si>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</si>
  <si>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</si>
  <si>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</si>
  <si>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</si>
  <si>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</si>
  <si>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</si>
  <si>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</si>
  <si>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</si>
  <si>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</si>
  <si>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</si>
  <si>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</si>
  <si>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</si>
  <si>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</si>
  <si>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</si>
  <si>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</si>
  <si>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</si>
  <si>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</si>
  <si>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</si>
  <si>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</si>
  <si>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</si>
  <si>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</si>
  <si>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</si>
  <si>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</si>
  <si>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</si>
  <si>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</si>
  <si>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</si>
  <si>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</si>
  <si>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</si>
  <si>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</si>
  <si>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</si>
  <si>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</si>
  <si>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</si>
  <si>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</si>
  <si>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</si>
  <si>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</si>
  <si>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</si>
  <si>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</si>
  <si>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</si>
  <si>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</si>
  <si>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</si>
  <si>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</si>
  <si>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</si>
  <si>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</si>
  <si>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</si>
  <si>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</si>
  <si>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</si>
  <si>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</si>
  <si>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</si>
  <si>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</si>
  <si>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</si>
  <si>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</si>
  <si>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</si>
  <si>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</si>
  <si>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</si>
  <si>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</si>
  <si>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</si>
  <si>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</si>
  <si>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</si>
  <si>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</si>
  <si>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</si>
  <si>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</si>
  <si>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</si>
  <si>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</si>
  <si>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</si>
  <si>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</si>
  <si>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</si>
  <si>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</si>
  <si>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</si>
  <si>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</si>
  <si>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</si>
  <si>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</si>
  <si>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</si>
  <si>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</si>
  <si>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</si>
  <si>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</si>
  <si>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</si>
  <si>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</si>
  <si>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</si>
  <si>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</si>
  <si>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</si>
  <si>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</si>
  <si>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</si>
  <si>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</si>
  <si>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</si>
  <si>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</si>
  <si>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</si>
  <si>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</si>
  <si>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</si>
  <si>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</si>
  <si>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</si>
  <si>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</si>
  <si>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</si>
  <si>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</si>
  <si>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</si>
  <si>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</si>
  <si>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</si>
  <si>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</si>
  <si>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</si>
  <si>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</si>
  <si>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</si>
  <si>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</si>
  <si>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</si>
  <si>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</si>
  <si>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</si>
  <si>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</si>
  <si>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</si>
  <si>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</si>
  <si>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</si>
  <si>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</si>
  <si>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</si>
  <si>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</si>
  <si>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</si>
  <si>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</si>
  <si>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</si>
  <si>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</si>
  <si>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</si>
  <si>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</si>
  <si>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</si>
  <si>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</si>
  <si>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</si>
  <si>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</si>
  <si>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</si>
  <si>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</si>
  <si>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</si>
  <si>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</si>
  <si>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</si>
  <si>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</si>
  <si>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</si>
  <si>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</si>
  <si>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</si>
  <si>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</si>
  <si>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</si>
  <si>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</si>
  <si>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</si>
  <si>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</si>
  <si>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</si>
  <si>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</si>
  <si>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</si>
  <si>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</si>
  <si>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</si>
  <si>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</si>
  <si>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</si>
  <si>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</si>
  <si>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</si>
  <si>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</si>
  <si>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</si>
  <si>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</si>
  <si>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</si>
  <si>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</si>
  <si>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</si>
  <si>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</si>
  <si>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</si>
  <si>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</si>
  <si>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</si>
  <si>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</si>
  <si>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</si>
  <si>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</si>
  <si>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</si>
  <si>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</si>
  <si>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</si>
  <si>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</si>
  <si>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</si>
  <si>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</si>
  <si>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</si>
  <si>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</si>
  <si>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</si>
  <si>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</si>
  <si>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</si>
  <si>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</si>
  <si>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</si>
  <si>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</si>
  <si>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</si>
  <si>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</si>
  <si>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</si>
  <si>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</si>
  <si>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</si>
  <si>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</si>
  <si>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</si>
  <si>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</si>
  <si>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</si>
  <si>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</si>
  <si>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</si>
  <si>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</si>
  <si>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</si>
  <si>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</si>
  <si>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</si>
  <si>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</si>
  <si>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</si>
  <si>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</si>
  <si>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</si>
  <si>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</si>
  <si>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</si>
  <si>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</si>
  <si>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</si>
  <si>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</si>
  <si>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</si>
  <si>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</si>
  <si>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</si>
  <si>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</si>
  <si>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</si>
  <si>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</si>
  <si>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</si>
  <si>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</si>
  <si>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</si>
  <si>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</si>
  <si>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</si>
  <si>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</si>
  <si>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</si>
  <si>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</si>
  <si>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</si>
  <si>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</si>
  <si>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</si>
  <si>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</si>
  <si>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</si>
  <si>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</si>
  <si>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</si>
  <si>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</si>
  <si>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</si>
  <si>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</si>
  <si>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</si>
  <si>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</si>
  <si>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</si>
  <si>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</si>
  <si>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</si>
  <si>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</si>
  <si>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</si>
  <si>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</si>
  <si>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</si>
  <si>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</si>
  <si>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</si>
  <si>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</si>
  <si>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</si>
  <si>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</si>
  <si>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</si>
  <si>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</si>
  <si>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</si>
  <si>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</si>
  <si>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</si>
  <si>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</si>
  <si>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</si>
  <si>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</si>
  <si>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</si>
  <si>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</si>
  <si>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</si>
  <si>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</si>
  <si>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</si>
  <si>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</si>
  <si>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</si>
  <si>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</si>
  <si>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</si>
  <si>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</si>
  <si>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</si>
  <si>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</si>
  <si>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</si>
  <si>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</si>
  <si>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</si>
  <si>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</si>
  <si>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</si>
  <si>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</si>
  <si>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</si>
  <si>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</si>
  <si>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</si>
  <si>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</si>
  <si>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</si>
  <si>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</si>
  <si>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</si>
  <si>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</si>
  <si>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</si>
  <si>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</si>
  <si>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</si>
  <si>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</si>
  <si>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</si>
  <si>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</si>
  <si>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</si>
  <si>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</si>
  <si>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</si>
  <si>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</si>
  <si>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</si>
  <si>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</si>
  <si>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</si>
  <si>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</si>
  <si>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</si>
  <si>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</si>
  <si>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</si>
  <si>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</si>
  <si>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</si>
  <si>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</si>
  <si>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</si>
  <si>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</si>
  <si>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</si>
  <si>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</si>
  <si>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</si>
  <si>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</si>
  <si>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</si>
  <si>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</si>
  <si>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</si>
  <si>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</si>
  <si>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</si>
  <si>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</si>
  <si>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</si>
  <si>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</si>
  <si>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</si>
  <si>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</si>
  <si>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</si>
  <si>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</si>
  <si>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</si>
  <si>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</si>
  <si>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</si>
  <si>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</si>
  <si>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</si>
  <si>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</si>
  <si>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</si>
  <si>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</si>
  <si>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</si>
  <si>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</si>
  <si>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</si>
  <si>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</si>
  <si>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</si>
  <si>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</si>
  <si>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</si>
  <si>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</si>
  <si>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</si>
  <si>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</si>
  <si>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</si>
  <si>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</si>
  <si>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</si>
  <si>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</si>
  <si>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</si>
  <si>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</si>
  <si>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</si>
  <si>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</si>
  <si>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</si>
  <si>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</si>
  <si>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</si>
  <si>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</si>
  <si>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</si>
  <si>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</si>
  <si>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</si>
  <si>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</si>
  <si>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</si>
  <si>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</si>
  <si>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</si>
  <si>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</si>
  <si>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</si>
  <si>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</si>
  <si>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</si>
  <si>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</si>
  <si>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</si>
  <si>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</si>
  <si>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</si>
  <si>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</si>
  <si>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</si>
  <si>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</si>
  <si>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</si>
  <si>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</si>
  <si>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</si>
  <si>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</si>
  <si>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</si>
  <si>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</si>
  <si>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</si>
  <si>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</si>
  <si>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</si>
  <si>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</si>
  <si>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</si>
  <si>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</si>
  <si>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</si>
  <si>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</si>
  <si>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</si>
  <si>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</si>
  <si>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</si>
  <si>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</si>
  <si>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</si>
  <si>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</si>
  <si>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</si>
  <si>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</si>
  <si>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</si>
  <si>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</si>
  <si>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</si>
  <si>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</si>
  <si>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</si>
  <si>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</si>
  <si>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</si>
  <si>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</si>
  <si>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</si>
  <si>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</si>
  <si>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</si>
  <si>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</si>
  <si>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</si>
  <si>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</si>
  <si>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</si>
  <si>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</si>
  <si>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</si>
  <si>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</si>
  <si>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</si>
  <si>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</si>
  <si>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</si>
  <si>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</si>
  <si>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</si>
  <si>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</si>
  <si>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</si>
  <si>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</si>
  <si>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</si>
  <si>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</si>
  <si>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</si>
  <si>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</si>
  <si>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</si>
  <si>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</si>
  <si>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</si>
  <si>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</si>
  <si>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</si>
  <si>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</si>
  <si>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</si>
  <si>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</si>
  <si>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</si>
  <si>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</si>
  <si>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</si>
  <si>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</si>
  <si>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</si>
  <si>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</si>
  <si>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</si>
  <si>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</si>
  <si>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</si>
  <si>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</si>
  <si>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</si>
  <si>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</si>
  <si>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</si>
  <si>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</si>
  <si>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</si>
  <si>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</si>
  <si>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</si>
  <si>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</si>
  <si>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</si>
  <si>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</si>
  <si>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</si>
  <si>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</si>
  <si>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</si>
  <si>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</si>
  <si>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</si>
  <si>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</si>
  <si>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</si>
  <si>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</si>
  <si>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</si>
  <si>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</si>
  <si>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</si>
  <si>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</si>
  <si>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</si>
  <si>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</si>
  <si>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</si>
  <si>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</si>
  <si>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</si>
  <si>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</si>
  <si>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</si>
  <si>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</si>
  <si>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</si>
  <si>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</si>
  <si>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</si>
  <si>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</si>
  <si>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</si>
  <si>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</si>
  <si>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</si>
  <si>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</si>
  <si>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</si>
  <si>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</si>
  <si>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</si>
  <si>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</si>
  <si>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</si>
  <si>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</si>
  <si>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</si>
  <si>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</si>
  <si>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</si>
  <si>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</si>
  <si>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</si>
  <si>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</si>
  <si>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</si>
  <si>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</si>
  <si>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</si>
  <si>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</si>
  <si>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</si>
  <si>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</si>
  <si>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</si>
  <si>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</si>
  <si>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</si>
  <si>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</si>
  <si>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</si>
  <si>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</si>
  <si>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</si>
  <si>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</si>
  <si>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</si>
  <si>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</si>
  <si>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</si>
  <si>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</si>
  <si>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</si>
  <si>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</si>
  <si>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</si>
  <si>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</si>
  <si>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</si>
  <si>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</si>
  <si>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</si>
  <si>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</si>
  <si>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</si>
  <si>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</si>
  <si>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</si>
  <si>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</si>
  <si>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</si>
  <si>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</si>
  <si>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</si>
  <si>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</si>
  <si>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</si>
  <si>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</si>
  <si>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</si>
  <si>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</si>
  <si>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</si>
  <si>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</si>
  <si>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</si>
  <si>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</si>
  <si>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</si>
  <si>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</si>
  <si>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</si>
  <si>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</si>
  <si>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</si>
  <si>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</si>
  <si>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</si>
  <si>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</si>
  <si>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</si>
  <si>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</si>
  <si>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</si>
  <si>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</si>
  <si>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</si>
  <si>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</si>
  <si>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</si>
  <si>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</si>
  <si>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</si>
  <si>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</si>
  <si>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</si>
  <si>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</si>
  <si>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</si>
  <si>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</si>
  <si>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</si>
  <si>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</si>
  <si>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</si>
  <si>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</si>
  <si>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</si>
  <si>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</si>
  <si>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</si>
  <si>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</si>
  <si>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</si>
  <si>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</si>
  <si>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</si>
  <si>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</si>
  <si>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</si>
  <si>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</si>
  <si>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</si>
  <si>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</si>
  <si>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</si>
  <si>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</si>
  <si>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</si>
  <si>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</si>
  <si>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</si>
  <si>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</si>
  <si>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</si>
  <si>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</si>
  <si>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</si>
  <si>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</si>
  <si>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</si>
  <si>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</si>
  <si>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</si>
  <si>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</si>
  <si>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</si>
  <si>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</si>
  <si>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</si>
  <si>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</si>
  <si>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</si>
  <si>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</si>
  <si>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</si>
  <si>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</si>
  <si>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</si>
  <si>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</si>
  <si>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</si>
  <si>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</si>
  <si>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</si>
  <si>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</si>
  <si>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</si>
  <si>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</si>
  <si>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</si>
  <si>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</si>
  <si>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</si>
  <si>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</si>
  <si>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</si>
  <si>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</si>
  <si>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</si>
  <si>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</si>
  <si>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</si>
  <si>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</si>
  <si>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</si>
  <si>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</si>
  <si>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</si>
  <si>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</si>
  <si>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</si>
  <si>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</si>
  <si>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</si>
  <si>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</si>
  <si>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</si>
  <si>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</si>
  <si>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</si>
  <si>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</si>
  <si>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</si>
  <si>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</si>
  <si>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</si>
  <si>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</si>
  <si>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</si>
  <si>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</si>
  <si>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</si>
  <si>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</si>
  <si>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</si>
  <si>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</si>
  <si>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</si>
  <si>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</si>
  <si>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</si>
  <si>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</si>
  <si>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</si>
  <si>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</si>
  <si>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</si>
  <si>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</si>
  <si>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</si>
  <si>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</si>
  <si>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</si>
  <si>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</si>
  <si>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</si>
  <si>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</si>
  <si>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</si>
  <si>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</si>
  <si>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</si>
  <si>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</si>
  <si>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</si>
  <si>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</si>
  <si>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</si>
  <si>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</si>
  <si>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</si>
  <si>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</si>
  <si>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</si>
  <si>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</si>
  <si>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</si>
  <si>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</si>
  <si>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</si>
  <si>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</si>
  <si>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</si>
  <si>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</si>
  <si>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</si>
  <si>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</si>
  <si>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</si>
  <si>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</si>
  <si>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</si>
  <si>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</si>
  <si>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</si>
  <si>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</si>
  <si>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</si>
  <si>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</si>
  <si>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</si>
  <si>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</si>
  <si>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</si>
  <si>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</si>
  <si>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</si>
  <si>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</si>
  <si>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</si>
  <si>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</si>
  <si>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</si>
  <si>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</si>
  <si>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</si>
  <si>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</si>
  <si>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</si>
  <si>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</si>
  <si>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</si>
  <si>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</si>
  <si>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</si>
  <si>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</si>
  <si>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</si>
  <si>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</si>
  <si>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</si>
  <si>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</si>
  <si>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</si>
  <si>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</si>
  <si>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</si>
  <si>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</si>
  <si>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</si>
  <si>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</si>
  <si>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</si>
  <si>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</si>
  <si>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</si>
  <si>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</si>
  <si>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</si>
  <si>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</si>
  <si>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</si>
  <si>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</si>
  <si>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</si>
  <si>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</si>
  <si>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</si>
  <si>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</si>
  <si>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</si>
  <si>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</si>
  <si>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</si>
  <si>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</si>
  <si>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</si>
  <si>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</si>
  <si>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</si>
  <si>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</si>
  <si>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</si>
  <si>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</si>
  <si>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</si>
  <si>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</si>
  <si>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</si>
  <si>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</si>
  <si>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</si>
  <si>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</si>
  <si>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</si>
  <si>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</si>
  <si>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</si>
  <si>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</si>
  <si>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</si>
  <si>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</si>
  <si>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</si>
  <si>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</si>
  <si>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</si>
  <si>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</si>
  <si>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</si>
  <si>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</si>
  <si>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</si>
  <si>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</si>
  <si>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</si>
  <si>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</si>
  <si>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</si>
  <si>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</si>
  <si>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</si>
  <si>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</si>
  <si>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</si>
  <si>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</si>
  <si>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</si>
  <si>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</si>
  <si>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</si>
  <si>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</si>
  <si>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</si>
  <si>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</si>
  <si>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</si>
  <si>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</si>
  <si>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</si>
  <si>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</si>
  <si>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</si>
  <si>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</si>
  <si>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</si>
  <si>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</si>
  <si>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</si>
  <si>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</si>
  <si>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</si>
  <si>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</si>
  <si>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</si>
  <si>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</si>
  <si>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</si>
  <si>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</si>
  <si>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</si>
  <si>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</si>
  <si>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</si>
  <si>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</si>
  <si>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</si>
  <si>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</si>
  <si>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</si>
  <si>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</si>
  <si>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</si>
  <si>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</si>
  <si>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</si>
  <si>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</si>
  <si>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</si>
  <si>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</si>
  <si>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</si>
  <si>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</si>
  <si>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</si>
  <si>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</si>
  <si>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</si>
  <si>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</si>
  <si>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</si>
  <si>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</si>
  <si>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</si>
  <si>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</si>
  <si>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</si>
  <si>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</si>
  <si>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</si>
  <si>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</si>
  <si>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</si>
  <si>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</si>
  <si>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</si>
  <si>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</si>
  <si>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</si>
  <si>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</si>
  <si>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</si>
  <si>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</si>
  <si>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</si>
  <si>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</si>
  <si>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</si>
  <si>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</si>
  <si>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</si>
  <si>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</si>
  <si>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</si>
  <si>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</si>
  <si>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</si>
  <si>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</si>
  <si>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</si>
  <si>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</si>
  <si>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</si>
  <si>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</si>
  <si>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</si>
  <si>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</si>
  <si>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</si>
  <si>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</si>
  <si>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</si>
  <si>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</si>
  <si>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</si>
  <si>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</si>
  <si>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</si>
  <si>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</si>
  <si>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</si>
  <si>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</si>
  <si>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</si>
  <si>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</si>
  <si>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</si>
  <si>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</si>
  <si>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</si>
  <si>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</si>
  <si>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</si>
  <si>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</si>
  <si>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</si>
  <si>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</si>
  <si>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</si>
  <si>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</si>
  <si>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</si>
  <si>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</si>
  <si>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</si>
  <si>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</si>
  <si>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</si>
  <si>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</si>
  <si>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</si>
  <si>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</si>
  <si>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</si>
  <si>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</si>
  <si>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</si>
  <si>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</si>
  <si>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</si>
  <si>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</si>
  <si>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</si>
  <si>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</si>
  <si>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</si>
  <si>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</si>
  <si>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</si>
  <si>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</si>
  <si>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</si>
  <si>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</si>
  <si>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</si>
  <si>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</si>
  <si>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</si>
  <si>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</si>
  <si>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</si>
  <si>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</si>
  <si>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</si>
  <si>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</si>
  <si>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</si>
  <si>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</si>
  <si>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</si>
  <si>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</si>
  <si>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</si>
  <si>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</si>
  <si>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</si>
  <si>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</si>
  <si>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</si>
  <si>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</si>
  <si>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</si>
  <si>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</si>
  <si>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</si>
  <si>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</si>
  <si>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</si>
  <si>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</si>
  <si>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</si>
  <si>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</si>
  <si>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</si>
  <si>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</si>
  <si>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</si>
  <si>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</si>
  <si>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</si>
  <si>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</si>
  <si>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</si>
  <si>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</si>
  <si>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</si>
  <si>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</si>
  <si>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</si>
  <si>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</si>
  <si>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</si>
  <si>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</si>
  <si>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</si>
  <si>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</si>
  <si>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</si>
  <si>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</si>
  <si>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</si>
  <si>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</si>
  <si>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</si>
  <si>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</si>
  <si>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</si>
  <si>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</si>
  <si>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</si>
  <si>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</si>
  <si>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</si>
  <si>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</si>
  <si>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</si>
  <si>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</si>
  <si>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</si>
  <si>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</si>
  <si>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</si>
  <si>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</si>
  <si>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</si>
  <si>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</si>
  <si>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</si>
  <si>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</si>
  <si>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</si>
  <si>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</si>
  <si>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</si>
  <si>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</si>
  <si>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</si>
  <si>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</si>
  <si>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</si>
  <si>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</si>
  <si>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</si>
  <si>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</si>
  <si>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</si>
  <si>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</si>
  <si>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</si>
  <si>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</si>
  <si>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</si>
  <si>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</si>
  <si>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</si>
  <si>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</si>
  <si>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</si>
  <si>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</si>
  <si>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</si>
  <si>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</si>
  <si>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</si>
  <si>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</si>
  <si>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</si>
  <si>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</si>
  <si>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</si>
  <si>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</si>
  <si>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</si>
  <si>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</si>
  <si>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</si>
  <si>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</si>
  <si>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</si>
  <si>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</si>
  <si>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</si>
  <si>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</si>
  <si>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</si>
  <si>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</si>
  <si>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</si>
  <si>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</si>
  <si>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</si>
  <si>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</si>
  <si>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</si>
  <si>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</si>
  <si>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</si>
  <si>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</si>
  <si>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</si>
  <si>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</si>
  <si>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</si>
  <si>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</si>
  <si>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</si>
  <si>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</si>
  <si>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</si>
  <si>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</si>
  <si>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</si>
  <si>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</si>
  <si>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</si>
  <si>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</si>
  <si>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</si>
  <si>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</si>
  <si>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</si>
  <si>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</si>
  <si>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</si>
  <si>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</si>
  <si>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</si>
  <si>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</si>
  <si>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</si>
  <si>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</si>
  <si>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</si>
  <si>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</si>
  <si>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</si>
  <si>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</si>
  <si>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</si>
  <si>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</si>
  <si>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</si>
  <si>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</si>
  <si>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</si>
  <si>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</si>
  <si>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</si>
  <si>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</si>
  <si>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</si>
  <si>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</si>
  <si>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</si>
  <si>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</si>
  <si>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</si>
  <si>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</si>
  <si>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</si>
  <si>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</si>
  <si>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</si>
  <si>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</si>
  <si>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</si>
  <si>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</si>
  <si>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</si>
  <si>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</si>
  <si>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</si>
  <si>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</si>
  <si>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</si>
  <si>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</si>
  <si>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</si>
  <si>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</si>
  <si>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</si>
  <si>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</si>
  <si>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</si>
  <si>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</si>
  <si>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</si>
  <si>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</si>
  <si>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</si>
  <si>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</si>
  <si>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</si>
  <si>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</si>
  <si>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</si>
  <si>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</si>
  <si>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</si>
  <si>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</si>
  <si>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</si>
  <si>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</si>
  <si>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</si>
  <si>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</si>
  <si>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</si>
  <si>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</si>
  <si>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</si>
  <si>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</si>
  <si>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</si>
  <si>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</si>
  <si>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</si>
  <si>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</si>
  <si>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</si>
  <si>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</si>
  <si>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</si>
  <si>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</si>
  <si>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</si>
  <si>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</si>
  <si>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</si>
  <si>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</si>
  <si>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</si>
  <si>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</si>
  <si>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</si>
  <si>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</si>
  <si>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</si>
  <si>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</si>
  <si>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</si>
  <si>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</si>
  <si>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</si>
  <si>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</si>
  <si>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</si>
  <si>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</si>
  <si>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</si>
  <si>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</si>
  <si>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</si>
  <si>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</si>
  <si>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</si>
  <si>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</si>
  <si>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</si>
  <si>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</si>
  <si>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</si>
  <si>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</si>
  <si>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</si>
  <si>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</si>
  <si>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</si>
  <si>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</si>
  <si>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</si>
  <si>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</si>
  <si>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</si>
  <si>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</si>
  <si>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</si>
  <si>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</si>
  <si>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</si>
  <si>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</si>
  <si>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</si>
  <si>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</si>
  <si>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</si>
  <si>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</si>
  <si>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</si>
  <si>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</si>
  <si>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</si>
  <si>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</si>
  <si>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</si>
  <si>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</si>
  <si>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</si>
  <si>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</si>
  <si>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</si>
  <si>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</si>
  <si>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</si>
  <si>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</si>
  <si>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</si>
  <si>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</si>
  <si>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</si>
  <si>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</si>
  <si>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</si>
  <si>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</si>
  <si>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</si>
  <si>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</si>
  <si>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</si>
  <si>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</si>
  <si>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</si>
  <si>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</si>
  <si>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</si>
  <si>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</si>
  <si>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</si>
  <si>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</si>
  <si>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</si>
  <si>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</si>
  <si>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</si>
  <si>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</si>
  <si>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</si>
  <si>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</si>
  <si>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</si>
  <si>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</si>
  <si>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</si>
  <si>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</si>
  <si>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</si>
  <si>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</si>
  <si>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</si>
  <si>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</si>
  <si>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</si>
  <si>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</si>
  <si>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</si>
  <si>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</si>
  <si>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</si>
  <si>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</si>
  <si>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</si>
  <si>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</si>
  <si>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</si>
  <si>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</si>
  <si>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</si>
  <si>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</si>
  <si>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</si>
  <si>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</si>
  <si>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</si>
  <si>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</si>
  <si>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</si>
  <si>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</si>
  <si>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</si>
  <si>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</si>
  <si>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</si>
  <si>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</si>
  <si>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</si>
  <si>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</si>
  <si>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</si>
  <si>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</si>
  <si>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</si>
  <si>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</si>
  <si>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</si>
  <si>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</si>
  <si>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</si>
  <si>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</si>
  <si>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</si>
  <si>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</si>
  <si>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</si>
  <si>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</si>
  <si>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</si>
  <si>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</si>
  <si>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</si>
  <si>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</si>
  <si>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</si>
  <si>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</si>
  <si>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</si>
  <si>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</si>
  <si>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</si>
  <si>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</si>
  <si>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</si>
  <si>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</si>
  <si>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</si>
  <si>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</si>
  <si>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</si>
  <si>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</si>
  <si>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</si>
  <si>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</si>
  <si>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</si>
  <si>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</si>
  <si>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</si>
  <si>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</si>
  <si>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</si>
  <si>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</si>
  <si>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</si>
  <si>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</si>
  <si>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</si>
  <si>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</si>
  <si>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</si>
  <si>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</si>
  <si>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</si>
  <si>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</si>
  <si>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</si>
  <si>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</si>
  <si>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</si>
  <si>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</si>
  <si>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</si>
  <si>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</si>
  <si>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</si>
  <si>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</si>
  <si>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</si>
  <si>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</si>
  <si>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</si>
  <si>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</si>
  <si>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</si>
  <si>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</si>
  <si>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</si>
  <si>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</si>
  <si>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</si>
  <si>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</si>
  <si>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</si>
  <si>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</si>
  <si>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</si>
  <si>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</si>
  <si>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</si>
  <si>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</si>
  <si>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</si>
  <si>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</si>
  <si>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</si>
  <si>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</si>
  <si>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</si>
  <si>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</si>
  <si>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</si>
  <si>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</si>
  <si>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</si>
  <si>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</si>
  <si>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</si>
  <si>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</si>
  <si>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</si>
  <si>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</si>
  <si>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</si>
  <si>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</si>
  <si>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</si>
  <si>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</si>
  <si>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</si>
  <si>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</si>
  <si>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</si>
  <si>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</si>
  <si>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</si>
  <si>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</si>
  <si>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</si>
  <si>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</si>
  <si>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</si>
  <si>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</si>
  <si>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</si>
  <si>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</si>
  <si>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</si>
  <si>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</si>
  <si>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</si>
  <si>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</si>
  <si>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</si>
  <si>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</si>
  <si>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</si>
  <si>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</si>
  <si>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</si>
  <si>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</si>
  <si>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</si>
  <si>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</si>
  <si>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</si>
  <si>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</si>
  <si>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</si>
  <si>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</si>
  <si>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</si>
  <si>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</si>
  <si>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</si>
  <si>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</si>
  <si>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</si>
  <si>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</si>
  <si>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</si>
  <si>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</si>
  <si>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</si>
  <si>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</si>
  <si>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</si>
  <si>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</si>
  <si>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</si>
  <si>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</si>
  <si>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</si>
  <si>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</si>
  <si>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</si>
  <si>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</si>
  <si>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</si>
  <si>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</si>
  <si>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</si>
  <si>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</si>
  <si>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</si>
  <si>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</si>
  <si>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</si>
  <si>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</si>
  <si>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</si>
  <si>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</si>
  <si>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</si>
  <si>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</si>
  <si>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</si>
  <si>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</si>
  <si>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</si>
  <si>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</si>
  <si>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</si>
  <si>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</si>
  <si>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</si>
  <si>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</si>
  <si>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</si>
  <si>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</si>
  <si>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</si>
  <si>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</si>
  <si>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</si>
  <si>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</si>
  <si>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</si>
  <si>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</si>
  <si>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</si>
  <si>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</si>
  <si>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</si>
  <si>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</si>
  <si>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</si>
  <si>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</si>
  <si>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</si>
  <si>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</si>
  <si>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</si>
  <si>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</si>
  <si>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</si>
  <si>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</si>
  <si>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</si>
  <si>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</si>
  <si>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</si>
  <si>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</si>
  <si>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</si>
  <si>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</si>
  <si>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</si>
  <si>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</si>
  <si>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</si>
  <si>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</si>
  <si>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</si>
  <si>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</si>
  <si>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</si>
  <si>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</si>
  <si>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</si>
  <si>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</si>
  <si>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</si>
  <si>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</si>
  <si>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</si>
  <si>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</si>
  <si>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</si>
  <si>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</si>
  <si>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</si>
  <si>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</si>
  <si>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</si>
  <si>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</si>
  <si>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</si>
  <si>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</si>
  <si>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</si>
  <si>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</si>
  <si>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</si>
  <si>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</si>
  <si>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</si>
  <si>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</si>
  <si>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</si>
  <si>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</si>
  <si>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</si>
  <si>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</si>
  <si>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</si>
  <si>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</si>
  <si>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</si>
  <si>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</si>
  <si>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</si>
  <si>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</si>
  <si>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</si>
  <si>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</si>
  <si>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</si>
  <si>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</si>
  <si>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</si>
  <si>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</si>
  <si>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</si>
  <si>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</si>
  <si>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</si>
  <si>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</si>
  <si>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</si>
  <si>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</si>
  <si>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</si>
  <si>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</si>
  <si>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</si>
  <si>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</si>
  <si>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</si>
  <si>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</si>
  <si>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</si>
  <si>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</si>
  <si>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</si>
  <si>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</si>
  <si>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</si>
  <si>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</si>
  <si>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</si>
  <si>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</si>
  <si>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</si>
  <si>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</si>
  <si>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</si>
  <si>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</si>
  <si>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</si>
  <si>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</si>
  <si>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</si>
  <si>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</si>
  <si>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</si>
  <si>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</si>
  <si>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</si>
  <si>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</si>
  <si>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</si>
  <si>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</si>
  <si>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</si>
  <si>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</si>
  <si>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</si>
  <si>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</si>
  <si>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</si>
  <si>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</si>
  <si>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</si>
  <si>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</si>
  <si>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</si>
  <si>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</si>
  <si>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</si>
  <si>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</si>
  <si>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</si>
  <si>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</si>
  <si>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</si>
  <si>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</si>
  <si>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</si>
  <si>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</si>
  <si>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</si>
  <si>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</si>
  <si>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</si>
  <si>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</si>
  <si>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</si>
  <si>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</si>
  <si>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</si>
  <si>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</si>
  <si>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</si>
  <si>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</si>
  <si>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</si>
  <si>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</si>
  <si>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</si>
  <si>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</si>
  <si>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</si>
  <si>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</si>
  <si>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</si>
  <si>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</si>
  <si>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</si>
  <si>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</si>
  <si>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</si>
  <si>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</si>
  <si>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</si>
  <si>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</si>
  <si>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</si>
  <si>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</si>
  <si>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</si>
  <si>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</si>
  <si>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</si>
  <si>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</si>
  <si>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</si>
  <si>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</si>
  <si>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</si>
  <si>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</si>
  <si>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</si>
  <si>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</si>
  <si>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</si>
  <si>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</si>
  <si>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</si>
  <si>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</si>
  <si>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</si>
  <si>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</si>
  <si>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</si>
  <si>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</si>
  <si>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</si>
  <si>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</si>
  <si>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</si>
  <si>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</si>
  <si>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</si>
  <si>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</si>
  <si>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</si>
  <si>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</si>
  <si>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</si>
  <si>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</si>
  <si>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</si>
  <si>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</si>
  <si>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</si>
  <si>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</si>
  <si>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</si>
  <si>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</si>
  <si>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</si>
  <si>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</si>
  <si>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</si>
  <si>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</si>
  <si>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</si>
  <si>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</si>
  <si>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</si>
  <si>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</si>
  <si>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</si>
  <si>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</si>
  <si>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</si>
  <si>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</si>
  <si>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</si>
  <si>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</si>
  <si>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</si>
  <si>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</si>
  <si>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</si>
  <si>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</si>
  <si>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</si>
  <si>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</si>
  <si>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</si>
  <si>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</si>
  <si>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</si>
  <si>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</si>
  <si>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</si>
  <si>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</si>
  <si>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</si>
  <si>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</si>
  <si>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</si>
  <si>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</si>
  <si>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</si>
  <si>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</si>
  <si>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</si>
  <si>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</si>
  <si>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</si>
  <si>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</si>
  <si>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</si>
  <si>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</si>
  <si>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</si>
  <si>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</si>
  <si>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</si>
  <si>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</si>
  <si>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</si>
  <si>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</si>
  <si>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</si>
  <si>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</si>
  <si>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</si>
  <si>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</si>
  <si>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</si>
  <si>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</si>
  <si>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</si>
  <si>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</si>
  <si>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</si>
  <si>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</si>
  <si>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</si>
  <si>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</si>
  <si>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</si>
  <si>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</si>
  <si>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</si>
  <si>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</si>
  <si>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</si>
  <si>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</si>
  <si>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</si>
  <si>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</si>
  <si>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</si>
  <si>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</si>
  <si>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</si>
  <si>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</si>
  <si>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</si>
  <si>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</si>
  <si>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</si>
  <si>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</si>
  <si>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</si>
  <si>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</si>
  <si>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</si>
  <si>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</si>
  <si>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</si>
  <si>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</si>
  <si>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</si>
  <si>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</si>
  <si>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</si>
  <si>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</si>
  <si>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</si>
  <si>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</si>
  <si>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</si>
  <si>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</si>
  <si>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</si>
  <si>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</si>
  <si>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</si>
  <si>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</si>
  <si>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</si>
  <si>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</si>
  <si>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</si>
  <si>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</si>
  <si>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</si>
  <si>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</si>
  <si>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</si>
  <si>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</si>
  <si>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</si>
  <si>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</si>
  <si>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</si>
  <si>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</si>
  <si>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</si>
  <si>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</si>
  <si>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</si>
  <si>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</si>
  <si>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</si>
  <si>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</si>
  <si>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</si>
  <si>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</si>
  <si>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</si>
  <si>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</si>
  <si>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</si>
  <si>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</si>
  <si>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</si>
  <si>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</si>
  <si>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</si>
  <si>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</si>
  <si>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</si>
  <si>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</si>
  <si>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</si>
  <si>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</si>
  <si>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</si>
  <si>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</si>
  <si>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</si>
  <si>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</si>
  <si>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</si>
  <si>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</si>
  <si>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</si>
  <si>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</si>
  <si>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</si>
  <si>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</si>
  <si>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</si>
  <si>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</si>
  <si>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</si>
  <si>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</si>
  <si>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</si>
  <si>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</si>
  <si>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</si>
  <si>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</si>
  <si>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</si>
  <si>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</si>
  <si>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</si>
  <si>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</si>
  <si>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</si>
  <si>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</si>
  <si>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</si>
  <si>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</si>
  <si>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</si>
  <si>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</si>
  <si>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</si>
  <si>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</si>
  <si>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</si>
  <si>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</si>
  <si>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</si>
  <si>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</si>
  <si>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</si>
  <si>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</si>
  <si>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</si>
  <si>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</si>
  <si>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</si>
  <si>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</si>
  <si>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</si>
  <si>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</si>
  <si>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</si>
  <si>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</si>
  <si>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</si>
  <si>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</si>
  <si>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</si>
  <si>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</si>
  <si>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</si>
  <si>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</si>
  <si>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</si>
  <si>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</si>
  <si>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</si>
  <si>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</si>
  <si>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</si>
  <si>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</si>
  <si>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</si>
  <si>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</si>
  <si>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</si>
  <si>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</si>
  <si>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</si>
  <si>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</si>
  <si>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</si>
  <si>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</si>
  <si>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</si>
  <si>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</si>
  <si>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</si>
  <si>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</si>
  <si>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</si>
  <si>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</si>
  <si>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</si>
  <si>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</si>
  <si>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</si>
  <si>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</si>
  <si>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</si>
  <si>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</si>
  <si>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</si>
  <si>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</si>
  <si>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</si>
  <si>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</si>
  <si>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</si>
  <si>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</si>
  <si>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</si>
  <si>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</si>
  <si>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</si>
  <si>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</si>
  <si>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</si>
  <si>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</si>
  <si>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</si>
  <si>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</si>
  <si>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</si>
  <si>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</si>
  <si>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</si>
  <si>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</si>
  <si>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</si>
  <si>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</si>
  <si>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</si>
  <si>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</si>
  <si>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</si>
  <si>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</si>
  <si>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</si>
  <si>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</si>
  <si>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</si>
  <si>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</si>
  <si>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</si>
  <si>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</si>
  <si>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</si>
  <si>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</si>
  <si>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</si>
  <si>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</si>
  <si>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</si>
  <si>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</si>
  <si>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</si>
  <si>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</si>
  <si>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</si>
  <si>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</si>
  <si>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</si>
  <si>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</si>
  <si>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</si>
  <si>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</si>
  <si>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</si>
  <si>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</si>
  <si>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</si>
  <si>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</si>
  <si>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</si>
  <si>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</si>
  <si>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</si>
  <si>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</si>
  <si>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</si>
  <si>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</si>
  <si>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</si>
  <si>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</si>
  <si>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</si>
  <si>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</si>
  <si>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</si>
  <si>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</si>
  <si>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</si>
  <si>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</si>
  <si>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</si>
  <si>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</si>
  <si>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</si>
  <si>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</si>
  <si>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</si>
  <si>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</si>
  <si>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</si>
  <si>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</si>
  <si>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</si>
  <si>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</si>
  <si>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</si>
  <si>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</si>
  <si>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</si>
  <si>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</si>
  <si>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</si>
  <si>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</si>
  <si>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</si>
  <si>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</si>
  <si>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</si>
  <si>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</si>
  <si>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</si>
  <si>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</si>
  <si>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</si>
  <si>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</si>
  <si>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</si>
  <si>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</si>
  <si>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</si>
  <si>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</si>
  <si>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</si>
  <si>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</si>
  <si>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</si>
  <si>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</si>
  <si>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</si>
  <si>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</si>
  <si>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</si>
  <si>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</si>
  <si>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</si>
  <si>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</si>
  <si>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</si>
  <si>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</si>
  <si>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</si>
  <si>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</si>
  <si>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</si>
  <si>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</si>
  <si>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</si>
  <si>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</si>
  <si>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</si>
  <si>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</si>
  <si>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</si>
  <si>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</si>
  <si>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</si>
  <si>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</si>
  <si>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</si>
  <si>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</si>
  <si>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</si>
  <si>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</si>
  <si>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</si>
  <si>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</si>
  <si>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</si>
  <si>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</si>
  <si>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</si>
  <si>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</si>
  <si>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</si>
  <si>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</si>
  <si>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</si>
  <si>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</si>
  <si>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</si>
  <si>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</si>
  <si>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</si>
  <si>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</si>
  <si>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</si>
  <si>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</si>
  <si>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</si>
  <si>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</si>
  <si>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</si>
  <si>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</si>
  <si>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</si>
  <si>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</si>
  <si>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</si>
  <si>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</si>
  <si>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</si>
  <si>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</si>
  <si>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</si>
  <si>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</si>
  <si>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</si>
  <si>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</si>
  <si>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</si>
  <si>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</si>
  <si>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</si>
  <si>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</si>
  <si>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</si>
  <si>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</si>
  <si>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</si>
  <si>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</si>
  <si>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</si>
  <si>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</si>
  <si>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</si>
  <si>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</si>
  <si>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</si>
  <si>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</si>
  <si>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</si>
  <si>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</si>
  <si>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</si>
  <si>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</si>
  <si>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</si>
  <si>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</si>
  <si>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</si>
  <si>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</si>
  <si>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</si>
  <si>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</si>
  <si>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</si>
  <si>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</si>
  <si>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</si>
  <si>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</si>
  <si>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</si>
  <si>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</si>
  <si>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</si>
  <si>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</si>
  <si>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</si>
  <si>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</si>
  <si>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</si>
  <si>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</si>
  <si>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</si>
  <si>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</si>
  <si>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</si>
  <si>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</si>
  <si>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</si>
  <si>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</si>
  <si>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</si>
  <si>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</si>
  <si>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</si>
  <si>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</si>
  <si>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</si>
  <si>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</si>
  <si>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</si>
  <si>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</si>
  <si>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</si>
  <si>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</si>
  <si>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</si>
  <si>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</si>
  <si>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</si>
  <si>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</si>
  <si>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</si>
  <si>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</si>
  <si>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</si>
  <si>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</si>
  <si>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</si>
  <si>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</si>
  <si>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</si>
  <si>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</si>
  <si>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</si>
  <si>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</si>
  <si>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</si>
  <si>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</si>
  <si>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</si>
  <si>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</si>
  <si>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</si>
  <si>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</si>
  <si>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</si>
  <si>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</si>
  <si>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</si>
  <si>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</si>
  <si>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</si>
  <si>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</si>
  <si>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</si>
  <si>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</si>
  <si>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</si>
  <si>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</si>
  <si>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</si>
  <si>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</si>
  <si>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</si>
  <si>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</si>
  <si>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</si>
  <si>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</si>
  <si>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</si>
  <si>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</si>
  <si>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</si>
  <si>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</si>
  <si>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</si>
  <si>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</si>
  <si>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</si>
  <si>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</si>
  <si>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</si>
  <si>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</si>
  <si>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</si>
  <si>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</si>
  <si>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</si>
  <si>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</si>
  <si>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</si>
  <si>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</si>
  <si>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</si>
  <si>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</si>
  <si>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</si>
  <si>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</si>
  <si>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</si>
  <si>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</si>
  <si>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</si>
  <si>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</si>
  <si>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</si>
  <si>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</si>
  <si>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</si>
  <si>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</si>
  <si>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</si>
  <si>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</si>
  <si>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</si>
  <si>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</si>
  <si>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</si>
  <si>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</si>
  <si>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</si>
  <si>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</si>
  <si>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</si>
  <si>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</si>
  <si>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</si>
  <si>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</si>
  <si>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</si>
  <si>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</si>
  <si>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</si>
  <si>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</si>
  <si>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</si>
  <si>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</si>
  <si>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</si>
  <si>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</si>
  <si>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</si>
  <si>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</si>
  <si>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</si>
  <si>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</si>
  <si>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</si>
  <si>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</si>
  <si>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</si>
  <si>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</si>
  <si>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</si>
  <si>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</si>
  <si>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</si>
  <si>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</si>
  <si>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</si>
  <si>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</si>
  <si>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</si>
  <si>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</si>
  <si>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</si>
  <si>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</si>
  <si>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</si>
  <si>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</si>
  <si>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</si>
  <si>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</si>
  <si>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</si>
  <si>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</si>
  <si>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</si>
  <si>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</si>
  <si>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</si>
  <si>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</si>
  <si>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</si>
  <si>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</si>
  <si>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</si>
  <si>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</si>
  <si>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</si>
  <si>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</si>
  <si>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</si>
  <si>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</si>
  <si>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</si>
  <si>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</si>
  <si>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</si>
  <si>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</si>
  <si>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</si>
  <si>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</si>
  <si>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</si>
  <si>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</si>
  <si>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</si>
  <si>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</si>
  <si>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</si>
  <si>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</si>
  <si>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</si>
  <si>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</si>
  <si>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</si>
  <si>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</si>
  <si>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</si>
  <si>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</si>
  <si>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</si>
  <si>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</si>
  <si>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</si>
  <si>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</si>
  <si>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</si>
  <si>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</si>
  <si>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</si>
  <si>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</si>
  <si>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</si>
  <si>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</si>
  <si>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</si>
  <si>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</si>
  <si>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</si>
  <si>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</si>
  <si>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</si>
  <si>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</si>
  <si>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</si>
  <si>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</si>
  <si>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</si>
  <si>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</si>
  <si>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</si>
  <si>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</si>
  <si>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</si>
  <si>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</si>
  <si>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</si>
  <si>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</si>
  <si>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</si>
  <si>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</si>
  <si>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</si>
  <si>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</si>
  <si>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</si>
  <si>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</si>
  <si>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</si>
  <si>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</si>
  <si>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</si>
  <si>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</si>
  <si>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</si>
  <si>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</si>
  <si>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</si>
  <si>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</si>
  <si>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</si>
  <si>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</si>
  <si>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</si>
  <si>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</si>
  <si>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</si>
  <si>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</si>
  <si>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</si>
  <si>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</si>
  <si>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</si>
  <si>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</si>
  <si>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</si>
  <si>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</si>
  <si>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</si>
  <si>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</si>
  <si>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</si>
  <si>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</si>
  <si>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</si>
  <si>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</si>
  <si>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</si>
  <si>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</si>
  <si>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</si>
  <si>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</si>
  <si>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</si>
  <si>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</si>
  <si>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</si>
  <si>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</si>
  <si>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</si>
  <si>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</si>
  <si>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</si>
  <si>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</si>
  <si>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</si>
  <si>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</si>
  <si>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</si>
  <si>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</si>
  <si>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</si>
  <si>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</si>
  <si>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</si>
  <si>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</si>
  <si>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</si>
  <si>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</si>
  <si>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</si>
  <si>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</si>
  <si>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</si>
  <si>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</si>
  <si>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</si>
  <si>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</si>
  <si>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</si>
  <si>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</si>
  <si>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</si>
  <si>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</si>
  <si>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</si>
  <si>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</si>
  <si>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</si>
  <si>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</si>
  <si>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</si>
  <si>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</si>
  <si>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</si>
  <si>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</si>
  <si>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</si>
  <si>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</si>
  <si>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</si>
  <si>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</si>
  <si>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</si>
  <si>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</si>
  <si>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</si>
  <si>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</si>
  <si>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</si>
  <si>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</si>
  <si>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</si>
  <si>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</si>
  <si>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</si>
  <si>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</si>
  <si>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</si>
  <si>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</si>
  <si>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</si>
  <si>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</si>
  <si>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</si>
  <si>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</si>
  <si>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</si>
  <si>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</si>
  <si>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</si>
  <si>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</si>
  <si>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</si>
  <si>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</si>
  <si>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</si>
  <si>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</si>
  <si>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</si>
  <si>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</si>
  <si>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</si>
  <si>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</si>
  <si>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</si>
  <si>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</si>
  <si>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</si>
  <si>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</si>
  <si>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</si>
  <si>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</si>
  <si>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</si>
  <si>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</si>
  <si>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</si>
  <si>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</si>
  <si>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</si>
  <si>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</si>
  <si>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</si>
  <si>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</si>
  <si>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</si>
  <si>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</si>
  <si>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</si>
  <si>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</si>
  <si>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</si>
  <si>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</si>
  <si>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</si>
  <si>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</si>
  <si>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</si>
  <si>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</si>
  <si>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</si>
  <si>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</si>
  <si>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</si>
  <si>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</si>
  <si>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</si>
  <si>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</si>
  <si>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</si>
  <si>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</si>
  <si>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</si>
  <si>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</si>
  <si>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</si>
  <si>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</si>
  <si>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</si>
  <si>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</si>
  <si>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</si>
  <si>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</si>
  <si>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</si>
  <si>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</si>
  <si>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</si>
  <si>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</si>
  <si>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</si>
  <si>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</si>
  <si>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</si>
  <si>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</si>
  <si>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</si>
  <si>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</si>
  <si>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</si>
  <si>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</si>
  <si>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</si>
  <si>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</si>
  <si>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</si>
  <si>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</si>
  <si>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</si>
  <si>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</si>
  <si>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</si>
  <si>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</si>
  <si>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</si>
  <si>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</si>
  <si>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</si>
  <si>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</si>
  <si>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</si>
  <si>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</si>
  <si>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</si>
  <si>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</si>
  <si>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</si>
  <si>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</si>
  <si>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</si>
  <si>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</si>
  <si>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</si>
  <si>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</si>
  <si>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</si>
  <si>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</si>
  <si>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</si>
  <si>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</si>
  <si>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</si>
  <si>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</si>
  <si>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</si>
  <si>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</si>
  <si>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</si>
  <si>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</si>
  <si>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</si>
  <si>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</si>
  <si>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</si>
  <si>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</si>
  <si>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</si>
  <si>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</si>
  <si>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</si>
  <si>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</si>
  <si>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</si>
  <si>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</si>
  <si>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</si>
  <si>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</si>
  <si>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</si>
  <si>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</si>
  <si>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</si>
  <si>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</si>
  <si>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</si>
  <si>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</si>
  <si>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</si>
  <si>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</si>
  <si>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</si>
  <si>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</si>
  <si>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</si>
  <si>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</si>
  <si>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</si>
  <si>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</si>
  <si>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</si>
  <si>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</si>
  <si>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</si>
  <si>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</si>
  <si>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</si>
  <si>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</si>
  <si>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</si>
  <si>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</si>
  <si>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</si>
  <si>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</si>
  <si>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</si>
  <si>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</si>
  <si>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</si>
  <si>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</si>
  <si>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</si>
  <si>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</si>
  <si>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</si>
  <si>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</si>
  <si>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</si>
  <si>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</si>
  <si>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</si>
  <si>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</si>
  <si>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</si>
  <si>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</si>
  <si>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</si>
  <si>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</si>
  <si>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</si>
  <si>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</si>
  <si>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</si>
  <si>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</si>
  <si>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</si>
  <si>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</si>
  <si>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</si>
  <si>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</si>
  <si>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</si>
  <si>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</si>
  <si>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</si>
  <si>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</si>
  <si>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</si>
  <si>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</si>
  <si>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</si>
  <si>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</si>
  <si>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</si>
  <si>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</si>
  <si>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</si>
  <si>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</si>
  <si>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</si>
  <si>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</si>
  <si>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</si>
  <si>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</si>
  <si>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</si>
  <si>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</si>
  <si>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</si>
  <si>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</si>
  <si>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</si>
  <si>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</si>
  <si>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</si>
  <si>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</si>
  <si>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</si>
  <si>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</si>
  <si>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</si>
  <si>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</si>
  <si>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</si>
  <si>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</si>
  <si>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</si>
  <si>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</si>
  <si>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</si>
  <si>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</si>
  <si>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</si>
  <si>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</si>
  <si>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</si>
  <si>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</si>
  <si>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</si>
  <si>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</si>
  <si>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</si>
  <si>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</si>
  <si>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</si>
  <si>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</si>
  <si>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</si>
  <si>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</si>
  <si>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</si>
  <si>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</si>
  <si>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</si>
  <si>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</si>
  <si>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</si>
  <si>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</si>
  <si>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</si>
  <si>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</si>
  <si>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</si>
  <si>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</si>
  <si>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</si>
  <si>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</si>
  <si>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</si>
  <si>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</si>
  <si>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</si>
  <si>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</si>
  <si>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</si>
  <si>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</si>
  <si>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</si>
  <si>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</si>
  <si>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</si>
  <si>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</si>
  <si>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</si>
  <si>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</si>
  <si>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</si>
  <si>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</si>
  <si>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</si>
  <si>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</si>
  <si>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</si>
  <si>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</si>
  <si>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</si>
  <si>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</si>
  <si>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</si>
  <si>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</si>
  <si>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</si>
  <si>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</si>
  <si>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</si>
  <si>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</si>
  <si>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</si>
  <si>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</si>
  <si>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</si>
  <si>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</si>
  <si>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</si>
  <si>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</si>
  <si>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</si>
  <si>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</si>
  <si>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</si>
  <si>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</si>
  <si>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</si>
  <si>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</si>
  <si>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</si>
  <si>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</si>
  <si>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</si>
  <si>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</si>
  <si>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</si>
  <si>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</si>
  <si>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</si>
  <si>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</si>
  <si>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</si>
  <si>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</si>
  <si>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</si>
  <si>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</si>
  <si>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</si>
  <si>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</si>
  <si>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</si>
  <si>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</si>
  <si>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</si>
  <si>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</si>
  <si>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</si>
  <si>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</si>
  <si>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</si>
  <si>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</si>
  <si>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</si>
  <si>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</si>
  <si>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</si>
  <si>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</si>
  <si>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</si>
  <si>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</si>
  <si>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</si>
  <si>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</si>
  <si>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</si>
  <si>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</si>
  <si>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</si>
  <si>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</si>
  <si>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</si>
  <si>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</si>
  <si>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</si>
  <si>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</si>
  <si>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</si>
  <si>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</si>
  <si>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</si>
  <si>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</si>
  <si>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</si>
  <si>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</si>
  <si>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</si>
  <si>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</si>
  <si>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</si>
  <si>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</si>
  <si>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</si>
  <si>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</si>
  <si>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</si>
  <si>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</si>
  <si>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</si>
  <si>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</si>
  <si>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</si>
  <si>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</si>
  <si>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</si>
  <si>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</si>
  <si>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</si>
  <si>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</si>
  <si>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</si>
  <si>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</si>
  <si>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</si>
  <si>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</si>
  <si>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</si>
  <si>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</si>
  <si>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</si>
  <si>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</si>
  <si>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</si>
  <si>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</si>
  <si>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</si>
  <si>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</si>
  <si>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</si>
  <si>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</si>
  <si>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</si>
  <si>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</si>
  <si>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</si>
  <si>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</si>
  <si>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</si>
  <si>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</si>
  <si>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</si>
  <si>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</si>
  <si>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</si>
  <si>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</si>
  <si>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</si>
  <si>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</si>
  <si>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</si>
  <si>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</si>
  <si>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</si>
  <si>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</si>
  <si>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</si>
  <si>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</si>
  <si>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</si>
  <si>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</si>
  <si>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</si>
  <si>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</si>
  <si>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</si>
  <si>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</si>
  <si>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</si>
  <si>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</si>
  <si>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</si>
  <si>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</si>
  <si>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</si>
  <si>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</si>
  <si>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</si>
  <si>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</si>
  <si>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</si>
  <si>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</si>
  <si>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</si>
  <si>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</si>
  <si>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</si>
  <si>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</si>
  <si>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</si>
  <si>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</si>
  <si>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</si>
  <si>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</si>
  <si>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</si>
  <si>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</si>
  <si>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</si>
  <si>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</si>
  <si>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</si>
  <si>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</si>
  <si>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</si>
  <si>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</si>
  <si>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</si>
  <si>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</si>
  <si>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</si>
  <si>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</si>
  <si>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</si>
  <si>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</si>
  <si>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</si>
  <si>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</si>
  <si>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</si>
  <si>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</si>
  <si>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</si>
  <si>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</si>
  <si>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</si>
  <si>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</si>
  <si>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</si>
  <si>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</si>
  <si>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</si>
  <si>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</si>
  <si>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</si>
  <si>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</si>
  <si>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</si>
  <si>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</si>
  <si>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</si>
  <si>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</si>
  <si>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</si>
  <si>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</si>
  <si>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</si>
  <si>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</si>
  <si>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</si>
  <si>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</si>
  <si>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</si>
  <si>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</si>
  <si>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</si>
  <si>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</si>
  <si>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</si>
  <si>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</si>
  <si>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</si>
  <si>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</si>
  <si>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</si>
  <si>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</si>
  <si>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</si>
  <si>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</si>
  <si>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</si>
  <si>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</si>
  <si>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</si>
  <si>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</si>
  <si>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</si>
  <si>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</si>
  <si>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</si>
  <si>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</si>
  <si>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</si>
  <si>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</si>
  <si>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</si>
  <si>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</si>
  <si>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</si>
  <si>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</si>
  <si>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</si>
  <si>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</si>
  <si>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</si>
  <si>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</si>
  <si>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</si>
  <si>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</si>
  <si>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</si>
  <si>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</si>
  <si>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</si>
  <si>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</si>
  <si>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</si>
  <si>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</si>
  <si>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</si>
  <si>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</si>
  <si>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</si>
  <si>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</si>
  <si>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</si>
  <si>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</si>
  <si>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</si>
  <si>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</si>
  <si>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</si>
  <si>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</si>
  <si>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</si>
  <si>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</si>
  <si>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</si>
  <si>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</si>
  <si>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</si>
  <si>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</si>
  <si>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</si>
  <si>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</si>
  <si>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</si>
  <si>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</si>
  <si>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</si>
  <si>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</si>
  <si>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</si>
  <si>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</si>
  <si>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</si>
  <si>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</si>
  <si>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</si>
  <si>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</si>
  <si>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</si>
  <si>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</si>
  <si>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</si>
  <si>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</si>
  <si>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</si>
  <si>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</si>
  <si>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</si>
  <si>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</si>
  <si>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</si>
  <si>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</si>
  <si>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</si>
  <si>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</si>
  <si>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</si>
  <si>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</si>
  <si>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</si>
  <si>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</si>
  <si>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</si>
  <si>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</si>
  <si>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</si>
  <si>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</si>
  <si>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</si>
  <si>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</si>
  <si>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</si>
  <si>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</si>
  <si>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</si>
  <si>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</si>
  <si>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</si>
  <si>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</si>
  <si>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</si>
  <si>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</si>
  <si>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</si>
  <si>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</si>
  <si>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</si>
  <si>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</si>
  <si>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</si>
  <si>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</si>
  <si>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</si>
  <si>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</si>
  <si>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</si>
  <si>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</si>
  <si>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</si>
  <si>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</si>
  <si>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</si>
  <si>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</si>
  <si>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</si>
  <si>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</si>
  <si>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</si>
  <si>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</si>
  <si>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</si>
  <si>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</si>
  <si>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</si>
  <si>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</si>
  <si>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</si>
  <si>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</si>
  <si>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</si>
  <si>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</si>
  <si>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</si>
  <si>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</si>
  <si>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</si>
  <si>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</si>
  <si>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</si>
  <si>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</si>
  <si>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</si>
  <si>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</si>
  <si>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</si>
  <si>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</si>
  <si>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</si>
  <si>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</si>
  <si>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</si>
  <si>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</si>
  <si>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</si>
  <si>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</si>
  <si>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</si>
  <si>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</si>
  <si>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</si>
  <si>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</si>
  <si>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</si>
  <si>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</si>
  <si>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</si>
  <si>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</si>
  <si>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</si>
  <si>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</si>
  <si>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</si>
  <si>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</si>
  <si>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</si>
  <si>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</si>
  <si>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</si>
  <si>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</si>
  <si>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</si>
  <si>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</si>
  <si>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</si>
  <si>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</si>
  <si>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</si>
  <si>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</si>
  <si>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</si>
  <si>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</si>
  <si>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</si>
  <si>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</si>
  <si>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</si>
  <si>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</si>
  <si>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</si>
  <si>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</si>
  <si>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</si>
  <si>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</si>
  <si>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</si>
  <si>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</si>
  <si>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</si>
  <si>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</si>
  <si>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</si>
  <si>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</si>
  <si>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</si>
  <si>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</si>
  <si>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</si>
  <si>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</si>
  <si>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</si>
  <si>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</si>
  <si>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</si>
  <si>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</si>
  <si>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</si>
  <si>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</si>
  <si>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</si>
  <si>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</si>
  <si>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</si>
  <si>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</si>
  <si>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</si>
  <si>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</si>
  <si>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</si>
  <si>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</si>
  <si>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</si>
  <si>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</si>
  <si>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</si>
  <si>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</si>
  <si>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</si>
  <si>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</si>
  <si>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</si>
  <si>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</si>
  <si>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</si>
  <si>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</si>
  <si>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</si>
  <si>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</si>
  <si>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</si>
  <si>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</si>
  <si>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</si>
  <si>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</si>
  <si>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</si>
  <si>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</si>
  <si>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</si>
  <si>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</si>
  <si>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</si>
  <si>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</si>
  <si>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</si>
  <si>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</si>
  <si>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</si>
  <si>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</si>
  <si>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</si>
  <si>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</si>
  <si>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</si>
  <si>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</si>
  <si>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</si>
  <si>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</si>
  <si>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</si>
  <si>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</si>
  <si>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</si>
  <si>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</si>
  <si>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</si>
  <si>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</si>
  <si>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</si>
  <si>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</si>
  <si>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</si>
  <si>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</si>
  <si>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</si>
  <si>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</si>
  <si>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</si>
  <si>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</si>
  <si>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</si>
  <si>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</si>
  <si>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</si>
  <si>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</si>
  <si>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</si>
  <si>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</si>
  <si>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</si>
  <si>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</si>
  <si>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</si>
  <si>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</si>
  <si>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</si>
  <si>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</si>
  <si>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</si>
  <si>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</si>
  <si>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</si>
  <si>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</si>
  <si>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</si>
  <si>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</si>
  <si>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</si>
  <si>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</si>
  <si>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</si>
  <si>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</si>
  <si>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</si>
  <si>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</si>
  <si>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</si>
  <si>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</si>
  <si>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</si>
  <si>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</si>
  <si>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</si>
  <si>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</si>
  <si>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</si>
  <si>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</si>
  <si>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</si>
  <si>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</si>
  <si>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</si>
  <si>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</si>
  <si>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</si>
  <si>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</si>
  <si>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</si>
  <si>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</si>
  <si>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</si>
  <si>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</si>
  <si>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</si>
  <si>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</si>
  <si>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</si>
  <si>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</si>
  <si>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</si>
  <si>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</si>
  <si>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</si>
  <si>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</si>
  <si>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</si>
  <si>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</si>
  <si>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</si>
  <si>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</si>
  <si>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</si>
  <si>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</si>
  <si>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</si>
  <si>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</si>
  <si>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</si>
  <si>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</si>
  <si>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</si>
  <si>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</si>
  <si>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</si>
  <si>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</si>
  <si>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</si>
  <si>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</si>
  <si>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</si>
  <si>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</si>
  <si>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</si>
  <si>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</si>
  <si>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</si>
  <si>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</si>
  <si>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</si>
  <si>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</si>
  <si>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</si>
  <si>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</si>
  <si>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</si>
  <si>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</si>
  <si>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</si>
  <si>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</si>
  <si>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</si>
  <si>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</si>
  <si>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</si>
  <si>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</si>
  <si>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</si>
  <si>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</si>
  <si>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</si>
  <si>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</si>
  <si>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</si>
  <si>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</si>
  <si>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</si>
  <si>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</si>
  <si>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</si>
  <si>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</si>
  <si>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</si>
  <si>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</si>
  <si>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</si>
  <si>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</si>
  <si>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</si>
  <si>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</si>
  <si>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</si>
  <si>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</si>
  <si>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</si>
  <si>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</si>
  <si>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</si>
  <si>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</si>
  <si>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</si>
  <si>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</si>
  <si>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</si>
  <si>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</si>
  <si>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</si>
  <si>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</si>
  <si>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</si>
  <si>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</si>
  <si>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</si>
  <si>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</si>
  <si>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</si>
  <si>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</si>
  <si>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</si>
  <si>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</si>
  <si>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</si>
  <si>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</si>
  <si>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</si>
  <si>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</si>
  <si>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</si>
  <si>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</si>
  <si>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</si>
  <si>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</si>
  <si>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</si>
  <si>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</si>
  <si>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</si>
  <si>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</si>
  <si>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</si>
  <si>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</si>
  <si>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</si>
  <si>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</si>
  <si>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</si>
  <si>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</si>
  <si>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</si>
  <si>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</si>
  <si>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</si>
  <si>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</si>
  <si>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</si>
  <si>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</si>
  <si>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</si>
  <si>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</si>
  <si>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</si>
  <si>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</si>
  <si>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</si>
  <si>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</si>
  <si>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</si>
  <si>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</si>
  <si>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</si>
  <si>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</si>
  <si>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</si>
  <si>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</si>
  <si>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</si>
  <si>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</si>
  <si>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</si>
  <si>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</si>
  <si>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</si>
  <si>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</si>
  <si>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</si>
  <si>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</si>
  <si>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</si>
  <si>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</si>
  <si>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</si>
  <si>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</si>
  <si>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</si>
  <si>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</si>
  <si>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</si>
  <si>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</si>
  <si>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</si>
  <si>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</si>
  <si>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</si>
  <si>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</si>
  <si>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</si>
  <si>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</si>
  <si>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</si>
  <si>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</si>
  <si>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</si>
  <si>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</si>
  <si>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</si>
  <si>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</si>
  <si>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</si>
  <si>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</si>
  <si>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</si>
  <si>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</si>
  <si>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</si>
  <si>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</si>
  <si>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</si>
  <si>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</si>
  <si>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</si>
  <si>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</si>
  <si>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</si>
  <si>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</si>
  <si>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</si>
  <si>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</si>
  <si>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</si>
  <si>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</si>
  <si>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</si>
  <si>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</si>
  <si>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</si>
  <si>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</si>
  <si>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</si>
  <si>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</si>
  <si>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</si>
  <si>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</si>
  <si>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</si>
  <si>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</si>
  <si>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</si>
  <si>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</si>
  <si>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</si>
  <si>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</si>
  <si>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</si>
  <si>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</si>
  <si>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</si>
  <si>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</si>
  <si>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</si>
  <si>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</si>
  <si>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</si>
  <si>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</si>
  <si>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</si>
  <si>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</si>
  <si>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</si>
  <si>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</si>
  <si>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</si>
  <si>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</si>
  <si>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</si>
  <si>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</si>
  <si>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</si>
  <si>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</si>
  <si>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</si>
  <si>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</si>
  <si>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</si>
  <si>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</si>
  <si>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</si>
  <si>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</si>
  <si>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</si>
  <si>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</si>
  <si>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</si>
  <si>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</si>
  <si>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</si>
  <si>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</si>
  <si>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</si>
  <si>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</si>
  <si>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</si>
  <si>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</si>
  <si>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</si>
  <si>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</si>
  <si>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</si>
  <si>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</si>
  <si>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</si>
  <si>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</si>
  <si>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</si>
  <si>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</si>
  <si>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</si>
  <si>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</si>
  <si>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</si>
  <si>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</si>
  <si>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</si>
  <si>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</si>
  <si>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</si>
  <si>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</si>
  <si>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</si>
  <si>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</si>
  <si>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</si>
  <si>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</si>
  <si>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</si>
  <si>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</si>
  <si>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</si>
  <si>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</si>
  <si>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</si>
  <si>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</si>
  <si>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</si>
  <si>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</si>
  <si>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</si>
  <si>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</si>
  <si>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</si>
  <si>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</si>
  <si>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</si>
  <si>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</si>
  <si>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</si>
  <si>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</si>
  <si>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</si>
  <si>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</si>
  <si>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</si>
  <si>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</si>
  <si>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</si>
  <si>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</si>
  <si>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</si>
  <si>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</si>
  <si>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</si>
  <si>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</si>
  <si>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</si>
  <si>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</si>
  <si>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</si>
  <si>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</si>
  <si>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</si>
  <si>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</si>
  <si>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</si>
  <si>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</si>
  <si>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</si>
  <si>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</si>
  <si>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</si>
  <si>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</si>
  <si>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</si>
  <si>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</si>
  <si>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</si>
  <si>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</si>
  <si>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</si>
  <si>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</si>
  <si>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</si>
  <si>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</si>
  <si>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</si>
  <si>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</si>
  <si>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</si>
  <si>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</si>
  <si>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</si>
  <si>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</si>
  <si>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</si>
  <si>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</si>
  <si>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</si>
  <si>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</si>
  <si>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</si>
  <si>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</si>
  <si>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</si>
  <si>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</si>
  <si>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</si>
  <si>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</si>
  <si>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</si>
  <si>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</si>
  <si>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</si>
  <si>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</si>
  <si>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</si>
  <si>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</si>
  <si>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</si>
  <si>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</si>
  <si>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</si>
  <si>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</si>
  <si>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</si>
  <si>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</si>
  <si>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</si>
  <si>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</si>
  <si>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</si>
  <si>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</si>
  <si>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</si>
  <si>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</si>
  <si>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</si>
  <si>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</si>
  <si>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</si>
  <si>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</si>
  <si>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</si>
  <si>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</si>
  <si>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</si>
  <si>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</si>
  <si>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</si>
  <si>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</si>
  <si>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</si>
  <si>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</si>
  <si>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</si>
  <si>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</si>
  <si>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</si>
  <si>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</si>
  <si>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</si>
  <si>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</si>
  <si>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</si>
  <si>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</si>
  <si>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</si>
  <si>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</si>
  <si>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</si>
  <si>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</si>
  <si>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</si>
  <si>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</si>
  <si>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</si>
  <si>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</si>
  <si>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</si>
  <si>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</si>
  <si>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</si>
  <si>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</si>
  <si>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</si>
  <si>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</si>
  <si>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</si>
  <si>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</si>
  <si>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</si>
  <si>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</si>
  <si>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</si>
  <si>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</si>
  <si>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</si>
  <si>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</si>
  <si>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</si>
  <si>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</si>
  <si>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</si>
  <si>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</si>
  <si>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</si>
  <si>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</si>
  <si>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</si>
  <si>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</si>
  <si>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</si>
  <si>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</si>
  <si>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</si>
  <si>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</si>
  <si>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</si>
  <si>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</si>
  <si>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</si>
  <si>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</si>
  <si>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</si>
  <si>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</si>
  <si>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</si>
  <si>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</si>
  <si>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</si>
  <si>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</si>
  <si>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</si>
  <si>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</si>
  <si>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</si>
  <si>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</si>
  <si>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</si>
  <si>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</si>
  <si>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</si>
  <si>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</si>
  <si>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</si>
  <si>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</si>
  <si>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</si>
  <si>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</si>
  <si>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</si>
  <si>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</si>
  <si>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</si>
  <si>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</si>
  <si>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</si>
  <si>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</si>
  <si>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</si>
  <si>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</si>
  <si>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</si>
  <si>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</si>
  <si>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</si>
  <si>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</si>
  <si>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</si>
  <si>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</si>
  <si>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</si>
  <si>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</si>
  <si>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</si>
  <si>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</si>
  <si>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</si>
  <si>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</si>
  <si>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</si>
  <si>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</si>
  <si>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</si>
  <si>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</si>
  <si>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</si>
  <si>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</si>
  <si>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</si>
  <si>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</si>
  <si>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</si>
  <si>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</si>
  <si>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</si>
  <si>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</si>
  <si>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</si>
  <si>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</si>
  <si>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</si>
  <si>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</si>
  <si>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</si>
  <si>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</si>
  <si>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</si>
  <si>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</si>
  <si>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</si>
  <si>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</si>
  <si>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</si>
  <si>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</si>
  <si>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</si>
  <si>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</si>
  <si>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</si>
  <si>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</si>
  <si>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</si>
  <si>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</si>
  <si>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</si>
  <si>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</si>
  <si>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</si>
  <si>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</si>
  <si>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</si>
  <si>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</si>
  <si>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</si>
  <si>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</si>
  <si>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</si>
  <si>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</si>
  <si>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</si>
  <si>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</si>
  <si>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</si>
  <si>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</si>
  <si>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</si>
  <si>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</si>
  <si>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</si>
  <si>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</si>
  <si>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</si>
  <si>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</si>
  <si>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</si>
  <si>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</si>
  <si>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</si>
  <si>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</si>
  <si>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</si>
  <si>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</si>
  <si>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</si>
  <si>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</si>
  <si>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</si>
  <si>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</si>
  <si>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</si>
  <si>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</si>
  <si>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</si>
  <si>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</si>
  <si>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</si>
  <si>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</si>
  <si>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</si>
  <si>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</si>
  <si>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</si>
  <si>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</si>
  <si>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</si>
  <si>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</si>
  <si>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</si>
  <si>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</si>
  <si>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</si>
  <si>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</si>
  <si>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</si>
  <si>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</si>
  <si>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</si>
  <si>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</si>
  <si>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</si>
  <si>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</si>
  <si>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</si>
  <si>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</si>
  <si>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</si>
  <si>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</si>
  <si>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</si>
  <si>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</si>
  <si>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</si>
  <si>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</si>
  <si>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</si>
  <si>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</si>
  <si>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</si>
  <si>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</si>
  <si>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</si>
  <si>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</si>
  <si>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</si>
  <si>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</si>
  <si>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</si>
  <si>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</si>
  <si>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</si>
  <si>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</si>
  <si>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</si>
  <si>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</si>
  <si>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</si>
  <si>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</si>
  <si>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</si>
  <si>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</si>
  <si>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</si>
  <si>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</si>
  <si>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</si>
  <si>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</si>
  <si>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</si>
  <si>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</si>
  <si>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</si>
  <si>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</si>
  <si>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</si>
  <si>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</si>
  <si>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</si>
  <si>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</si>
  <si>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</si>
  <si>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</si>
  <si>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</si>
  <si>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</si>
  <si>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</si>
  <si>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</si>
  <si>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</si>
  <si>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</si>
  <si>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</si>
  <si>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</si>
  <si>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</si>
  <si>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</si>
  <si>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</si>
  <si>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</si>
  <si>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</si>
  <si>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</si>
  <si>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</si>
  <si>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</si>
  <si>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</si>
  <si>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</si>
  <si>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</si>
  <si>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</si>
  <si>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</si>
  <si>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</si>
  <si>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</si>
  <si>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</si>
  <si>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</si>
  <si>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</si>
  <si>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</si>
  <si>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</si>
  <si>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</si>
  <si>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</si>
  <si>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</si>
  <si>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</si>
  <si>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</si>
  <si>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</si>
  <si>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</si>
  <si>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</si>
  <si>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</si>
  <si>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</si>
  <si>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</si>
  <si>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</si>
  <si>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</si>
  <si>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</si>
  <si>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</si>
  <si>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</si>
  <si>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</si>
  <si>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</si>
  <si>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</si>
  <si>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</si>
  <si>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</si>
  <si>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</si>
  <si>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</si>
  <si>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</si>
  <si>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</si>
  <si>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</si>
  <si>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</si>
  <si>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</si>
  <si>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</si>
  <si>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</si>
  <si>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</si>
  <si>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</si>
  <si>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</si>
  <si>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</si>
  <si>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</si>
  <si>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</si>
  <si>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</si>
  <si>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</si>
  <si>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</si>
  <si>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</si>
  <si>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</si>
  <si>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</si>
  <si>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</si>
  <si>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</si>
  <si>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</si>
  <si>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</si>
  <si>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</si>
  <si>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</si>
  <si>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</si>
  <si>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</si>
  <si>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</si>
  <si>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</si>
  <si>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</si>
  <si>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</si>
  <si>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</si>
  <si>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</si>
  <si>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</si>
  <si>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</si>
  <si>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</si>
  <si>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</si>
  <si>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</si>
  <si>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</si>
  <si>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</si>
  <si>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</si>
  <si>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</si>
  <si>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</si>
  <si>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</si>
  <si>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</si>
  <si>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</si>
  <si>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</si>
  <si>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</si>
  <si>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</si>
  <si>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</si>
  <si>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</si>
  <si>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</si>
  <si>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</si>
  <si>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</si>
  <si>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</si>
  <si>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</si>
  <si>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</si>
  <si>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</si>
  <si>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</si>
  <si>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</si>
  <si>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</si>
  <si>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</si>
  <si>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</si>
  <si>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</si>
  <si>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</si>
  <si>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</si>
  <si>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</si>
  <si>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</si>
  <si>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</si>
  <si>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</si>
  <si>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</si>
  <si>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</si>
  <si>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</si>
  <si>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</si>
  <si>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</si>
  <si>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</si>
  <si>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</si>
  <si>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</si>
  <si>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</si>
  <si>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</si>
  <si>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</si>
  <si>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</si>
  <si>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</si>
  <si>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</si>
  <si>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</si>
  <si>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</si>
  <si>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</si>
  <si>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</si>
  <si>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</si>
  <si>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</si>
  <si>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</si>
  <si>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</si>
  <si>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</si>
  <si>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</si>
  <si>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</si>
  <si>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</si>
  <si>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</si>
  <si>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</si>
  <si>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</si>
  <si>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</si>
  <si>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</si>
  <si>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</si>
  <si>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</si>
  <si>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</si>
  <si>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</si>
  <si>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</si>
  <si>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</si>
  <si>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</si>
  <si>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</si>
  <si>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</si>
  <si>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</si>
  <si>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</si>
  <si>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</si>
  <si>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</si>
  <si>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</si>
  <si>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</si>
  <si>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</si>
  <si>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</si>
  <si>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</si>
  <si>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</si>
  <si>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</si>
  <si>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</si>
  <si>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</si>
  <si>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</si>
  <si>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</si>
  <si>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</si>
  <si>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</si>
  <si>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</si>
  <si>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</si>
  <si>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</si>
  <si>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</si>
  <si>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</si>
  <si>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</si>
  <si>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</si>
  <si>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</si>
  <si>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</si>
  <si>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</si>
  <si>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</si>
  <si>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</si>
  <si>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</si>
  <si>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</si>
  <si>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</si>
  <si>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</si>
  <si>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</si>
  <si>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</si>
  <si>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</si>
  <si>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</si>
  <si>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</si>
  <si>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</si>
  <si>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</si>
  <si>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</si>
  <si>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</si>
  <si>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</si>
  <si>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</si>
  <si>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</si>
  <si>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</si>
  <si>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</si>
  <si>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</si>
  <si>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</si>
  <si>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</si>
  <si>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</si>
  <si>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</si>
  <si>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</si>
  <si>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</si>
  <si>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</si>
  <si>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</si>
  <si>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</si>
  <si>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</si>
  <si>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</si>
  <si>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</si>
  <si>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</si>
  <si>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</si>
  <si>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</si>
  <si>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</si>
  <si>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</si>
  <si>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</si>
  <si>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</si>
  <si>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</si>
  <si>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</si>
  <si>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</si>
  <si>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</si>
  <si>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</si>
  <si>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</si>
  <si>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</si>
  <si>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</si>
  <si>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</si>
  <si>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</si>
  <si>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</si>
  <si>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</si>
  <si>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</si>
  <si>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</si>
  <si>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</si>
  <si>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</si>
  <si>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</si>
  <si>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</si>
  <si>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</si>
  <si>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</si>
  <si>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</si>
  <si>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</si>
  <si>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</si>
  <si>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</si>
  <si>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</si>
  <si>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</si>
  <si>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</si>
  <si>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</si>
  <si>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</si>
  <si>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</si>
  <si>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</si>
  <si>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</si>
  <si>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</si>
  <si>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</si>
  <si>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</si>
  <si>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</si>
  <si>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</si>
  <si>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</si>
  <si>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</si>
  <si>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</si>
  <si>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</si>
  <si>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</si>
  <si>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</si>
  <si>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</si>
  <si>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</si>
  <si>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</si>
  <si>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</si>
  <si>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</si>
  <si>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</si>
  <si>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</si>
  <si>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</si>
  <si>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</si>
  <si>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</si>
  <si>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</si>
  <si>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</si>
  <si>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</si>
  <si>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</si>
  <si>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</si>
  <si>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</si>
  <si>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</si>
  <si>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</si>
  <si>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</si>
  <si>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</si>
  <si>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</si>
  <si>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</si>
  <si>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</si>
  <si>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</si>
  <si>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</si>
  <si>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</si>
  <si>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</si>
  <si>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</si>
  <si>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</si>
  <si>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</si>
  <si>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</si>
  <si>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</si>
  <si>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</si>
  <si>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</si>
  <si>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</si>
  <si>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</si>
  <si>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</si>
  <si>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</si>
  <si>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</si>
  <si>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</si>
  <si>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</si>
  <si>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</si>
  <si>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</si>
  <si>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</si>
  <si>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</si>
  <si>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</si>
  <si>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</si>
  <si>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</si>
  <si>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</si>
  <si>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</si>
  <si>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</si>
  <si>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</si>
  <si>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</si>
  <si>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</si>
  <si>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</si>
  <si>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</si>
  <si>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</si>
  <si>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</si>
  <si>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</si>
  <si>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</si>
  <si>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</si>
  <si>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</si>
  <si>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</si>
  <si>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</si>
  <si>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</si>
  <si>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</si>
  <si>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</si>
  <si>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</si>
  <si>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</si>
  <si>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</si>
  <si>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</si>
  <si>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</si>
  <si>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</si>
  <si>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</si>
  <si>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</si>
  <si>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</si>
  <si>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</si>
  <si>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</si>
  <si>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</si>
  <si>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</si>
  <si>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</si>
  <si>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</si>
  <si>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</si>
  <si>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</si>
  <si>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</si>
  <si>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</si>
  <si>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</si>
  <si>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</si>
  <si>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</si>
  <si>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</si>
  <si>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</si>
  <si>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</si>
  <si>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</si>
  <si>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</si>
  <si>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</si>
  <si>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</si>
  <si>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</si>
  <si>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</si>
  <si>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</si>
  <si>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</si>
  <si>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</si>
  <si>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</si>
  <si>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</si>
  <si>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</si>
  <si>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</si>
  <si>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</si>
  <si>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</si>
  <si>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</si>
  <si>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</si>
  <si>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</si>
  <si>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</si>
  <si>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</si>
  <si>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</si>
  <si>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</si>
  <si>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</si>
  <si>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</si>
  <si>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</si>
  <si>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</si>
  <si>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</si>
  <si>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</si>
  <si>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</si>
  <si>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</si>
  <si>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</si>
  <si>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</si>
  <si>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</si>
  <si>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</si>
  <si>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</si>
  <si>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</si>
  <si>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</si>
  <si>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</si>
  <si>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</si>
  <si>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</si>
  <si>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</si>
  <si>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</si>
  <si>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</si>
  <si>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</si>
  <si>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</si>
  <si>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</si>
  <si>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</si>
  <si>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</si>
  <si>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</si>
  <si>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</si>
  <si>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</si>
  <si>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</si>
  <si>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</si>
  <si>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</si>
  <si>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</si>
  <si>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</si>
  <si>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</si>
  <si>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</si>
  <si>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</si>
  <si>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</si>
  <si>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</si>
  <si>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</si>
  <si>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</si>
  <si>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</si>
  <si>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</si>
  <si>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</si>
  <si>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</si>
  <si>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</si>
  <si>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</si>
  <si>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</si>
  <si>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</si>
  <si>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</si>
  <si>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</si>
  <si>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</si>
  <si>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</si>
  <si>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</si>
  <si>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</si>
  <si>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</si>
  <si>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</si>
  <si>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</si>
  <si>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</si>
  <si>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</si>
  <si>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</si>
  <si>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</si>
  <si>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</si>
  <si>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</si>
  <si>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</si>
  <si>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</si>
  <si>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</si>
  <si>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</si>
  <si>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</si>
  <si>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</si>
  <si>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</si>
  <si>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</si>
  <si>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</si>
  <si>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</si>
  <si>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</si>
  <si>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</si>
  <si>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</si>
  <si>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</si>
  <si>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</si>
  <si>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</si>
  <si>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</si>
  <si>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</si>
  <si>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</si>
  <si>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</si>
  <si>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</si>
  <si>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</si>
  <si>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</si>
  <si>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</si>
  <si>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</si>
  <si>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</si>
  <si>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</si>
  <si>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</si>
  <si>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</si>
  <si>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</si>
  <si>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</si>
  <si>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</si>
  <si>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</si>
  <si>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</si>
  <si>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</si>
  <si>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</si>
  <si>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</si>
  <si>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</si>
  <si>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</si>
  <si>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</si>
  <si>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</si>
  <si>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</si>
  <si>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</si>
  <si>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</si>
  <si>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</si>
  <si>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</si>
  <si>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</si>
  <si>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</si>
  <si>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</si>
  <si>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</si>
  <si>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</si>
  <si>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</si>
  <si>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</si>
  <si>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</si>
  <si>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</si>
  <si>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</si>
  <si>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</si>
  <si>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</si>
  <si>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</si>
  <si>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</si>
  <si>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</si>
  <si>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</si>
  <si>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</si>
  <si>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</si>
  <si>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</si>
  <si>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</si>
  <si>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</si>
  <si>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</si>
  <si>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</si>
  <si>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</si>
  <si>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</si>
  <si>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</si>
  <si>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</si>
  <si>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</si>
  <si>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</si>
  <si>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</si>
  <si>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</si>
  <si>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</si>
  <si>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</si>
  <si>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</si>
  <si>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</si>
  <si>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</si>
  <si>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</si>
  <si>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</si>
  <si>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</si>
  <si>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</si>
  <si>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</si>
  <si>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</si>
  <si>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</si>
  <si>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</si>
  <si>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</si>
  <si>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</si>
  <si>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</si>
  <si>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</si>
  <si>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</si>
  <si>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</si>
  <si>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</si>
  <si>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</si>
  <si>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</si>
  <si>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</si>
  <si>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</si>
  <si>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</si>
  <si>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</si>
  <si>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</si>
  <si>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</si>
  <si>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</si>
  <si>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</si>
  <si>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</si>
  <si>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</si>
  <si>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</si>
  <si>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</si>
  <si>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</si>
  <si>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</si>
  <si>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</si>
  <si>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</si>
  <si>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</si>
  <si>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</si>
  <si>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</si>
  <si>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</si>
  <si>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</si>
  <si>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</si>
  <si>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</si>
  <si>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</si>
  <si>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</si>
  <si>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</si>
  <si>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</si>
  <si>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</si>
  <si>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</si>
  <si>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</si>
  <si>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</si>
  <si>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</si>
  <si>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</si>
  <si>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</si>
  <si>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</si>
  <si>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</si>
  <si>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</si>
  <si>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</si>
  <si>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</si>
  <si>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</si>
  <si>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</si>
  <si>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</si>
  <si>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</si>
  <si>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</si>
  <si>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</si>
  <si>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</si>
  <si>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</si>
  <si>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</si>
  <si>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</si>
  <si>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</si>
  <si>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</si>
  <si>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</si>
  <si>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</si>
  <si>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</si>
  <si>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</si>
  <si>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</si>
  <si>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</si>
  <si>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</si>
  <si>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</si>
  <si>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</si>
  <si>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</si>
  <si>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</si>
  <si>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</si>
  <si>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</si>
  <si>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</si>
  <si>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</si>
  <si>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</si>
  <si>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</si>
  <si>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</si>
  <si>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</si>
  <si>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</si>
  <si>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</si>
  <si>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</si>
  <si>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</si>
  <si>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</si>
  <si>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</si>
  <si>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</si>
  <si>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</si>
  <si>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</si>
  <si>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</si>
  <si>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</si>
  <si>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</si>
  <si>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</si>
  <si>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</si>
  <si>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</si>
  <si>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</si>
  <si>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</si>
  <si>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</si>
  <si>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</si>
  <si>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</si>
  <si>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</si>
  <si>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</si>
  <si>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</si>
  <si>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</si>
  <si>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</si>
  <si>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</si>
  <si>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</si>
  <si>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</si>
  <si>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</si>
  <si>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</si>
  <si>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</si>
  <si>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</si>
  <si>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</si>
  <si>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</si>
  <si>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</si>
  <si>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</si>
  <si>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</si>
  <si>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</si>
  <si>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</si>
  <si>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</si>
  <si>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</si>
  <si>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</si>
  <si>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</si>
  <si>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</si>
  <si>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</si>
  <si>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</si>
  <si>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</si>
  <si>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</si>
  <si>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</si>
  <si>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</si>
  <si>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</si>
  <si>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</si>
  <si>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</si>
  <si>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</si>
  <si>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</si>
  <si>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</si>
  <si>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</si>
  <si>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</si>
  <si>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</si>
  <si>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</si>
  <si>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</si>
  <si>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</si>
  <si>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</si>
  <si>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</si>
  <si>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</si>
  <si>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</si>
  <si>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</si>
  <si>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</si>
  <si>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</si>
  <si>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</si>
  <si>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</si>
  <si>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</si>
  <si>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</si>
  <si>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</si>
  <si>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</si>
  <si>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</si>
  <si>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</si>
  <si>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</si>
  <si>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</si>
  <si>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</si>
  <si>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</si>
  <si>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</si>
  <si>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</si>
  <si>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</si>
  <si>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</si>
  <si>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</si>
  <si>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</si>
  <si>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</si>
  <si>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</si>
  <si>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</si>
  <si>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</si>
  <si>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</si>
  <si>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</si>
  <si>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</si>
  <si>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</si>
  <si>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</si>
  <si>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</si>
  <si>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</si>
  <si>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</si>
  <si>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</si>
  <si>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</si>
  <si>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</si>
  <si>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</si>
  <si>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</si>
  <si>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</si>
  <si>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</si>
  <si>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</si>
  <si>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</si>
  <si>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</si>
  <si>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</si>
  <si>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</si>
  <si>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</si>
  <si>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</si>
  <si>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</si>
  <si>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</si>
  <si>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</si>
  <si>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</si>
  <si>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</si>
  <si>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</si>
  <si>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</si>
  <si>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</si>
  <si>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</si>
  <si>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</si>
  <si>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</si>
  <si>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</si>
  <si>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</si>
  <si>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</si>
  <si>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</si>
  <si>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</si>
  <si>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</si>
  <si>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</si>
  <si>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</si>
  <si>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</si>
  <si>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</si>
  <si>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</si>
  <si>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</si>
  <si>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</si>
  <si>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</si>
  <si>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</si>
  <si>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</si>
  <si>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</si>
  <si>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</si>
  <si>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</si>
  <si>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</si>
  <si>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</si>
  <si>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</si>
  <si>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</si>
  <si>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</si>
  <si>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</si>
  <si>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</si>
  <si>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</si>
  <si>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</si>
  <si>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</si>
  <si>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</si>
  <si>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</si>
  <si>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</si>
  <si>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</si>
  <si>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</si>
  <si>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</si>
  <si>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</si>
  <si>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</si>
  <si>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</si>
  <si>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</si>
  <si>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</si>
  <si>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</si>
  <si>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</si>
  <si>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</si>
  <si>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</si>
  <si>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</si>
  <si>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</si>
  <si>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</si>
  <si>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</si>
  <si>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</si>
  <si>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</si>
  <si>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</si>
  <si>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</si>
  <si>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</si>
  <si>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</si>
  <si>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</si>
  <si>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</si>
  <si>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</si>
  <si>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</si>
  <si>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</si>
  <si>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</si>
  <si>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</si>
  <si>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</si>
  <si>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</si>
  <si>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</si>
  <si>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</si>
  <si>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</si>
  <si>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</si>
  <si>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</si>
  <si>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</si>
  <si>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</si>
  <si>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</si>
  <si>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</si>
  <si>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</si>
  <si>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</si>
  <si>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</si>
  <si>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</si>
  <si>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</si>
  <si>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</si>
  <si>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</si>
  <si>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</si>
  <si>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</si>
  <si>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</si>
  <si>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</si>
  <si>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</si>
  <si>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</si>
  <si>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</si>
  <si>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</si>
  <si>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</si>
  <si>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</si>
  <si>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</si>
  <si>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</si>
  <si>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</si>
  <si>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</si>
  <si>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</si>
  <si>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</si>
  <si>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</si>
  <si>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</si>
  <si>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</si>
  <si>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</si>
  <si>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</si>
  <si>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</si>
  <si>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</si>
  <si>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</si>
  <si>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</si>
  <si>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</si>
  <si>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</si>
  <si>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</si>
  <si>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</si>
  <si>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</si>
  <si>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</si>
  <si>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</si>
  <si>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</si>
  <si>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</si>
  <si>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</si>
  <si>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</si>
  <si>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</si>
  <si>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</si>
  <si>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</si>
  <si>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</si>
  <si>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</si>
  <si>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</si>
  <si>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</si>
  <si>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</si>
  <si>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</si>
  <si>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</si>
  <si>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</si>
  <si>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</si>
  <si>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</si>
  <si>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</si>
  <si>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</si>
  <si>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</si>
  <si>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</si>
  <si>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</si>
  <si>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</si>
  <si>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</si>
  <si>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</si>
  <si>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</si>
  <si>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</si>
  <si>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</si>
  <si>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</si>
  <si>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</si>
  <si>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</si>
  <si>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</si>
  <si>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</si>
  <si>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</si>
  <si>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</si>
  <si>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</si>
  <si>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</si>
  <si>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</si>
  <si>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</si>
  <si>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</si>
  <si>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</si>
  <si>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</si>
  <si>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</si>
  <si>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</si>
  <si>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</si>
  <si>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</si>
  <si>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</si>
  <si>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</si>
  <si>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</si>
  <si>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</si>
  <si>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</si>
  <si>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</si>
  <si>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</si>
  <si>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</si>
  <si>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</si>
  <si>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</si>
  <si>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</si>
  <si>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</si>
  <si>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</si>
  <si>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</si>
  <si>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</si>
  <si>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</si>
  <si>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</si>
  <si>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</si>
  <si>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</si>
  <si>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</si>
  <si>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</si>
  <si>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</si>
  <si>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</si>
  <si>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</si>
  <si>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</si>
  <si>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</si>
  <si>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</si>
  <si>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</si>
  <si>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</si>
  <si>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</si>
  <si>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</si>
  <si>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</si>
  <si>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</si>
  <si>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</si>
  <si>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</si>
  <si>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</si>
  <si>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</si>
  <si>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</si>
  <si>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</si>
  <si>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</si>
  <si>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</si>
  <si>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</si>
  <si>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</si>
  <si>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</si>
  <si>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</si>
  <si>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</si>
  <si>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</si>
  <si>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</si>
  <si>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</si>
  <si>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</si>
  <si>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</si>
  <si>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</si>
  <si>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</si>
  <si>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</si>
  <si>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</si>
  <si>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</si>
  <si>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</si>
  <si>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</si>
  <si>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</si>
  <si>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</si>
  <si>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</si>
  <si>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</si>
  <si>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</si>
  <si>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</si>
  <si>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</si>
  <si>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</si>
  <si>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</si>
  <si>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</si>
  <si>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</si>
  <si>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</si>
  <si>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</si>
  <si>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</si>
  <si>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</si>
  <si>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</si>
  <si>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</si>
  <si>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</si>
  <si>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</si>
  <si>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</si>
  <si>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</si>
  <si>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</si>
  <si>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</si>
  <si>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</si>
  <si>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</si>
  <si>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</si>
  <si>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</si>
  <si>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</si>
  <si>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</si>
  <si>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</si>
  <si>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</si>
  <si>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</si>
  <si>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</si>
  <si>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</si>
  <si>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</si>
  <si>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</si>
  <si>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</si>
  <si>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</si>
  <si>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</si>
  <si>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</si>
  <si>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</si>
  <si>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</si>
  <si>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</si>
  <si>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</si>
  <si>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</si>
  <si>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</si>
  <si>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</si>
  <si>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</si>
  <si>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</si>
  <si>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</si>
  <si>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</si>
  <si>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</si>
  <si>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</si>
  <si>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</si>
  <si>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</si>
  <si>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</si>
  <si>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</si>
  <si>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</si>
  <si>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</si>
  <si>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</si>
  <si>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</si>
  <si>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</si>
  <si>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</si>
  <si>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</si>
  <si>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</si>
  <si>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</si>
  <si>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</si>
  <si>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</si>
  <si>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</si>
  <si>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</si>
  <si>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</si>
  <si>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</si>
  <si>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</si>
  <si>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</si>
  <si>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</si>
  <si>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</si>
  <si>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</si>
  <si>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</si>
  <si>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</si>
  <si>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</si>
  <si>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</si>
  <si>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</si>
  <si>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</si>
  <si>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</si>
  <si>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</si>
  <si>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</si>
  <si>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</si>
  <si>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</si>
  <si>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</si>
  <si>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</si>
  <si>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</si>
  <si>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</si>
  <si>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</si>
  <si>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</si>
  <si>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</si>
  <si>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</si>
  <si>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</si>
  <si>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</si>
  <si>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</si>
  <si>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</si>
  <si>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</si>
  <si>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</si>
  <si>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</si>
  <si>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</si>
  <si>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</si>
  <si>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</si>
  <si>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</si>
  <si>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</si>
  <si>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</si>
  <si>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</si>
  <si>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</si>
  <si>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</si>
  <si>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</si>
  <si>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</si>
  <si>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</si>
  <si>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</si>
  <si>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</si>
  <si>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</si>
  <si>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</si>
  <si>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</si>
  <si>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</si>
  <si>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</si>
  <si>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</si>
  <si>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</si>
  <si>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</si>
  <si>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</si>
  <si>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</si>
  <si>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</si>
  <si>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</si>
  <si>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</si>
  <si>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</si>
  <si>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</si>
  <si>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</si>
  <si>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</si>
  <si>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</si>
  <si>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</si>
  <si>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</si>
  <si>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</si>
  <si>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</si>
  <si>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</si>
  <si>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</si>
  <si>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</si>
  <si>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</si>
  <si>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</si>
  <si>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</si>
  <si>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</si>
  <si>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</si>
  <si>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</si>
  <si>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</si>
  <si>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</si>
  <si>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</si>
  <si>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</si>
  <si>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</si>
  <si>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</si>
  <si>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</si>
  <si>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</si>
  <si>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</si>
  <si>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</si>
  <si>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</si>
  <si>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</si>
  <si>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</si>
  <si>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</si>
  <si>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</si>
  <si>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</si>
  <si>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</si>
  <si>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</si>
  <si>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</si>
  <si>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</si>
  <si>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</si>
  <si>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</si>
  <si>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</si>
  <si>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</si>
  <si>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</si>
  <si>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</si>
  <si>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</si>
  <si>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</si>
  <si>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</si>
  <si>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</si>
  <si>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</si>
  <si>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</si>
  <si>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</si>
  <si>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</si>
  <si>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</si>
  <si>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</si>
  <si>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</si>
  <si>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</si>
  <si>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</si>
  <si>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</si>
  <si>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</si>
  <si>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</si>
  <si>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</si>
  <si>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</si>
  <si>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</si>
  <si>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</si>
  <si>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</si>
  <si>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</si>
  <si>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</si>
  <si>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</si>
  <si>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</si>
  <si>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</si>
  <si>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</si>
  <si>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</si>
  <si>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</si>
  <si>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</si>
  <si>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</si>
  <si>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</si>
  <si>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</si>
  <si>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</si>
  <si>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</si>
  <si>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</si>
  <si>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</si>
  <si>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</si>
  <si>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</si>
  <si>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</si>
  <si>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</si>
  <si>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</si>
  <si>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</si>
  <si>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</si>
  <si>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</si>
  <si>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</si>
  <si>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</si>
  <si>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</si>
  <si>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</si>
  <si>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</si>
  <si>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</si>
  <si>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</si>
  <si>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</si>
  <si>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</si>
  <si>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</si>
  <si>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</si>
  <si>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</si>
  <si>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</si>
  <si>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</si>
  <si>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</si>
  <si>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</si>
  <si>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</si>
  <si>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</si>
  <si>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</si>
  <si>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</si>
  <si>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</si>
  <si>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</si>
  <si>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</si>
  <si>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</si>
  <si>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</si>
  <si>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</si>
  <si>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</si>
  <si>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</si>
  <si>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</si>
  <si>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</si>
  <si>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</si>
  <si>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</si>
  <si>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</si>
  <si>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</si>
  <si>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</si>
  <si>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</si>
  <si>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</si>
  <si>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</si>
  <si>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</si>
  <si>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</si>
  <si>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</si>
  <si>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</si>
  <si>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</si>
  <si>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</si>
  <si>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</si>
  <si>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</si>
  <si>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</si>
  <si>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</si>
  <si>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</si>
  <si>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</si>
  <si>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</si>
  <si>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</si>
  <si>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</si>
  <si>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</si>
  <si>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</si>
  <si>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</si>
  <si>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</si>
  <si>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</si>
  <si>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</si>
  <si>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</si>
  <si>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</si>
  <si>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</si>
  <si>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</si>
  <si>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</si>
  <si>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</si>
  <si>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</si>
  <si>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</si>
  <si>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</si>
  <si>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</si>
  <si>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</si>
  <si>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</si>
  <si>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</si>
  <si>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</si>
  <si>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</si>
  <si>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</si>
  <si>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</si>
  <si>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</si>
  <si>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</si>
  <si>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</si>
  <si>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</si>
  <si>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</si>
  <si>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</si>
  <si>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</si>
  <si>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</si>
  <si>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</si>
  <si>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</si>
  <si>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</si>
  <si>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</si>
  <si>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</si>
  <si>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</si>
  <si>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</si>
  <si>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</si>
  <si>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</si>
  <si>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</si>
  <si>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</si>
  <si>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</si>
  <si>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</si>
  <si>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</si>
  <si>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</si>
  <si>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</si>
  <si>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</si>
  <si>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</si>
  <si>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</si>
  <si>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</si>
  <si>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</si>
  <si>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</si>
  <si>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</si>
  <si>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</si>
  <si>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</si>
  <si>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</si>
  <si>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</si>
  <si>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</si>
  <si>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</si>
  <si>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</si>
  <si>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</si>
  <si>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</si>
  <si>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</si>
  <si>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</si>
  <si>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</si>
  <si>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</si>
  <si>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</si>
  <si>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</si>
  <si>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</si>
  <si>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</si>
  <si>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</si>
  <si>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</si>
  <si>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</si>
  <si>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</si>
  <si>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</si>
  <si>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</si>
  <si>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</si>
  <si>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</si>
  <si>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</si>
  <si>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</si>
  <si>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</si>
  <si>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</si>
  <si>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</si>
  <si>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</si>
  <si>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</si>
  <si>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</si>
  <si>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</si>
  <si>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</si>
  <si>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</si>
  <si>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</si>
  <si>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</si>
  <si>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</si>
  <si>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</si>
  <si>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</si>
  <si>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</si>
  <si>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</si>
  <si>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</si>
  <si>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</si>
  <si>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</si>
  <si>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</si>
  <si>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</si>
  <si>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</si>
  <si>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</si>
  <si>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</si>
  <si>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</si>
  <si>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</si>
  <si>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</si>
  <si>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</si>
  <si>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</si>
  <si>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</si>
  <si>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</si>
  <si>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</si>
  <si>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</si>
  <si>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</si>
  <si>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</si>
  <si>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</si>
  <si>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</si>
  <si>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</si>
  <si>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</si>
  <si>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</si>
  <si>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</si>
  <si>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</si>
  <si>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</si>
  <si>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</si>
  <si>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</si>
  <si>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</si>
  <si>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</si>
  <si>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</si>
  <si>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</si>
  <si>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</si>
  <si>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</si>
  <si>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</si>
  <si>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</si>
  <si>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</si>
  <si>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</si>
  <si>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</si>
  <si>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</si>
  <si>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</si>
  <si>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</si>
  <si>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</si>
  <si>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</si>
  <si>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</si>
  <si>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</si>
  <si>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</si>
  <si>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</si>
  <si>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</si>
  <si>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</si>
  <si>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</si>
  <si>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</si>
  <si>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</si>
  <si>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</si>
  <si>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</si>
  <si>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</si>
  <si>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</si>
  <si>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</si>
  <si>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</si>
  <si>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</si>
  <si>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</si>
  <si>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</si>
  <si>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</si>
  <si>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</si>
  <si>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</si>
  <si>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</si>
  <si>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</si>
  <si>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</si>
  <si>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</si>
  <si>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</si>
  <si>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</si>
  <si>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</si>
  <si>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</si>
  <si>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</si>
  <si>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</si>
  <si>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</si>
  <si>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</si>
  <si>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</si>
  <si>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</si>
  <si>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</si>
  <si>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</si>
  <si>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</si>
  <si>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</si>
  <si>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</si>
  <si>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</si>
  <si>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</si>
  <si>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</si>
  <si>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</si>
  <si>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</si>
  <si>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</si>
  <si>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</si>
  <si>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</si>
  <si>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</si>
  <si>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</si>
  <si>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</si>
  <si>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</si>
  <si>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</si>
  <si>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</si>
  <si>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</si>
  <si>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</si>
  <si>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</si>
  <si>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</si>
  <si>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</si>
  <si>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</si>
  <si>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</si>
  <si>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</si>
  <si>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</si>
  <si>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</si>
  <si>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</si>
  <si>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</si>
  <si>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</si>
  <si>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</si>
  <si>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</si>
  <si>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</si>
  <si>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</si>
  <si>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</si>
  <si>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</si>
  <si>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</si>
  <si>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</si>
  <si>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</si>
  <si>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</si>
  <si>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</si>
  <si>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</si>
  <si>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</si>
  <si>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</si>
  <si>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</si>
  <si>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</si>
  <si>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</si>
  <si>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</si>
  <si>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</si>
  <si>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</si>
  <si>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</si>
  <si>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</si>
  <si>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</si>
  <si>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</si>
  <si>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</si>
  <si>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</si>
  <si>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</si>
  <si>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</si>
  <si>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</si>
  <si>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</si>
  <si>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</si>
  <si>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</si>
  <si>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</si>
  <si>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</si>
  <si>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</si>
  <si>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</si>
  <si>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</si>
  <si>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</si>
  <si>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</si>
  <si>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</si>
  <si>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</si>
  <si>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</si>
  <si>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</si>
  <si>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</si>
  <si>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</si>
  <si>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</si>
  <si>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</si>
  <si>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</si>
  <si>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</si>
  <si>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</si>
  <si>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</si>
  <si>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</si>
  <si>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</si>
  <si>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</si>
  <si>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</si>
  <si>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</si>
  <si>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</si>
  <si>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</si>
  <si>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</si>
  <si>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</si>
  <si>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</si>
  <si>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</si>
  <si>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</si>
  <si>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</si>
  <si>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</si>
  <si>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</si>
  <si>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</si>
  <si>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</si>
  <si>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</si>
  <si>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</si>
  <si>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</si>
  <si>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</si>
  <si>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</si>
  <si>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</si>
  <si>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</si>
  <si>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</si>
  <si>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</si>
  <si>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</si>
  <si>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</si>
  <si>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</si>
  <si>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</si>
  <si>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</si>
  <si>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</si>
  <si>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</si>
  <si>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</si>
  <si>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</si>
  <si>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</si>
  <si>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</si>
  <si>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</si>
  <si>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</si>
  <si>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</si>
  <si>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</si>
  <si>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</si>
  <si>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</si>
  <si>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</si>
  <si>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</si>
  <si>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</si>
  <si>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</si>
  <si>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</si>
  <si>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</si>
  <si>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</si>
  <si>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</si>
  <si>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</si>
  <si>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</si>
  <si>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</si>
  <si>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</si>
  <si>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</si>
  <si>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</si>
  <si>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</si>
  <si>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</si>
  <si>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</si>
  <si>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</si>
  <si>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</si>
  <si>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</si>
  <si>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</si>
  <si>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</si>
  <si>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</si>
  <si>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</si>
  <si>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</si>
  <si>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</si>
  <si>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</si>
  <si>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</si>
  <si>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</si>
  <si>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</si>
  <si>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</si>
  <si>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</si>
  <si>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</si>
  <si>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</si>
  <si>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</si>
  <si>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</si>
  <si>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</si>
  <si>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</si>
  <si>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</si>
  <si>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</si>
  <si>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</si>
  <si>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</si>
  <si>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</si>
  <si>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</si>
  <si>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</si>
  <si>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</si>
  <si>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</si>
  <si>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</si>
  <si>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</si>
  <si>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</si>
  <si>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</si>
  <si>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</si>
  <si>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</si>
  <si>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</si>
  <si>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</si>
  <si>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</si>
  <si>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</si>
  <si>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</si>
  <si>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</si>
  <si>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</si>
  <si>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</si>
  <si>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</si>
  <si>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</si>
  <si>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</si>
  <si>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</si>
  <si>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</si>
  <si>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</si>
  <si>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</si>
  <si>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</si>
  <si>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</si>
  <si>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</si>
  <si>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</si>
  <si>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</si>
  <si>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</si>
  <si>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</si>
  <si>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</si>
  <si>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</si>
  <si>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</si>
  <si>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</si>
  <si>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</si>
  <si>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</si>
  <si>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</si>
  <si>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</si>
  <si>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</si>
  <si>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</si>
  <si>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</si>
  <si>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</si>
  <si>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</si>
  <si>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</si>
  <si>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</si>
  <si>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</si>
  <si>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</si>
  <si>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</si>
  <si>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</si>
  <si>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</si>
  <si>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</si>
  <si>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</si>
  <si>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</si>
  <si>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</si>
  <si>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</si>
  <si>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</si>
  <si>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</si>
  <si>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</si>
  <si>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</si>
  <si>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</si>
  <si>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</si>
  <si>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</si>
  <si>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</si>
  <si>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</si>
  <si>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</si>
  <si>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</si>
  <si>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</si>
  <si>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</si>
  <si>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</si>
  <si>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</si>
  <si>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</si>
  <si>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</si>
  <si>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</si>
  <si>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</si>
  <si>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</si>
  <si>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</si>
  <si>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</si>
  <si>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</si>
  <si>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</si>
  <si>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</si>
  <si>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</si>
  <si>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</si>
  <si>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</si>
  <si>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</si>
  <si>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</si>
  <si>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</si>
  <si>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</si>
  <si>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</si>
  <si>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</si>
  <si>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</si>
  <si>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</si>
  <si>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</si>
  <si>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</si>
  <si>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</si>
  <si>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</si>
  <si>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</si>
  <si>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</si>
  <si>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</si>
  <si>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</si>
  <si>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</si>
  <si>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</si>
  <si>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</si>
  <si>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</si>
  <si>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</si>
  <si>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</si>
  <si>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</si>
  <si>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</si>
  <si>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</si>
  <si>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</si>
  <si>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</si>
  <si>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</si>
  <si>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</si>
  <si>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</si>
  <si>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</si>
  <si>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</si>
  <si>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</si>
  <si>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</si>
  <si>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</si>
  <si>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</si>
  <si>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</si>
  <si>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</si>
  <si>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</si>
  <si>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</si>
  <si>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</si>
  <si>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</si>
  <si>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</si>
  <si>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</si>
  <si>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</si>
  <si>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</si>
  <si>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</si>
  <si>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</si>
  <si>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</si>
  <si>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</si>
  <si>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</si>
  <si>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</si>
  <si>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</si>
  <si>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</si>
  <si>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</si>
  <si>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</si>
  <si>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</si>
  <si>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</si>
  <si>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</si>
  <si>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</si>
  <si>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</si>
  <si>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</si>
  <si>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</si>
  <si>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</si>
  <si>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</si>
  <si>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</si>
  <si>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</si>
  <si>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</si>
  <si>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</si>
  <si>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</si>
  <si>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</si>
  <si>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</si>
  <si>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</si>
  <si>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</si>
  <si>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</si>
  <si>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</si>
  <si>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</si>
  <si>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</si>
  <si>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</si>
  <si>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</si>
  <si>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</si>
  <si>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</si>
  <si>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</si>
  <si>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</si>
  <si>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</si>
  <si>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</si>
  <si>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</si>
  <si>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</si>
  <si>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</si>
  <si>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</si>
  <si>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</si>
  <si>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</si>
  <si>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</si>
  <si>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</si>
  <si>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</si>
  <si>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</si>
  <si>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</si>
  <si>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</si>
  <si>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</si>
  <si>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</si>
  <si>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</si>
  <si>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</si>
  <si>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</si>
  <si>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</si>
  <si>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</si>
  <si>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</si>
  <si>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</si>
  <si>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</si>
  <si>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</si>
  <si>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</si>
  <si>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</si>
  <si>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</si>
  <si>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</si>
  <si>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</si>
  <si>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</si>
  <si>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</si>
  <si>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</si>
  <si>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</si>
  <si>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</si>
  <si>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</si>
  <si>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</si>
  <si>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</si>
  <si>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</si>
  <si>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</si>
  <si>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</si>
  <si>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</si>
  <si>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</si>
  <si>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</si>
  <si>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</si>
  <si>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</si>
  <si>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</si>
  <si>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</si>
  <si>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</si>
  <si>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</si>
  <si>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</si>
  <si>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</si>
  <si>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</si>
  <si>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</si>
  <si>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</si>
  <si>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</si>
  <si>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</si>
  <si>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</si>
  <si>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</si>
  <si>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</si>
  <si>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</si>
  <si>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</si>
  <si>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</si>
  <si>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</si>
  <si>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</si>
  <si>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</si>
  <si>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</si>
  <si>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</si>
  <si>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</si>
  <si>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</si>
  <si>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</si>
  <si>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</si>
  <si>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</si>
  <si>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</si>
  <si>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</si>
  <si>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</si>
  <si>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</si>
  <si>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</si>
  <si>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</si>
  <si>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</si>
  <si>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</si>
  <si>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</si>
  <si>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</si>
  <si>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</si>
  <si>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</si>
  <si>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</si>
  <si>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</si>
  <si>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</si>
  <si>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</si>
  <si>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</si>
  <si>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</si>
  <si>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</si>
  <si>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</si>
  <si>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</si>
  <si>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</si>
  <si>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</si>
  <si>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</si>
  <si>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</si>
  <si>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</si>
  <si>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</si>
  <si>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</si>
  <si>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</si>
  <si>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</si>
  <si>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</si>
  <si>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</si>
  <si>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</si>
  <si>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</si>
  <si>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</si>
  <si>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</si>
  <si>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</si>
  <si>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</si>
  <si>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</si>
  <si>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</si>
  <si>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</si>
  <si>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</si>
  <si>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</si>
  <si>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</si>
  <si>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</si>
  <si>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</si>
  <si>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</si>
  <si>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</si>
  <si>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</si>
  <si>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</si>
  <si>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</si>
  <si>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</si>
  <si>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</si>
  <si>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</si>
  <si>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</si>
  <si>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</si>
  <si>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</si>
  <si>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</si>
  <si>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</si>
  <si>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</si>
  <si>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</si>
  <si>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</si>
  <si>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</si>
  <si>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</si>
  <si>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</si>
  <si>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</si>
  <si>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</si>
  <si>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</si>
  <si>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</si>
  <si>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</si>
  <si>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</si>
  <si>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</si>
  <si>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</si>
  <si>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</si>
  <si>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</si>
  <si>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</si>
  <si>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</si>
  <si>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</si>
  <si>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</si>
  <si>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</si>
  <si>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</si>
  <si>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</si>
  <si>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</si>
  <si>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</si>
  <si>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</si>
  <si>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</si>
  <si>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</si>
  <si>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</si>
  <si>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</si>
  <si>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</si>
  <si>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</si>
  <si>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</si>
  <si>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</si>
  <si>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</si>
  <si>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</si>
  <si>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</si>
  <si>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</si>
  <si>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</si>
  <si>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</si>
  <si>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</si>
  <si>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</si>
  <si>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</si>
  <si>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</si>
  <si>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</si>
  <si>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</si>
  <si>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</si>
  <si>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</si>
  <si>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</si>
  <si>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</si>
  <si>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</si>
  <si>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</si>
  <si>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</si>
  <si>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</si>
  <si>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</si>
  <si>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</si>
  <si>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</si>
  <si>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</si>
  <si>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</si>
  <si>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</si>
  <si>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</si>
  <si>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</si>
  <si>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</si>
  <si>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</si>
  <si>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</si>
  <si>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</si>
  <si>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</si>
  <si>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</si>
  <si>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</si>
  <si>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</si>
  <si>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</si>
  <si>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</si>
  <si>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</si>
  <si>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</si>
  <si>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</si>
  <si>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</si>
  <si>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</si>
  <si>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</si>
  <si>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</si>
  <si>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</si>
  <si>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</si>
  <si>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</si>
  <si>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</si>
  <si>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</si>
  <si>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</si>
  <si>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</si>
  <si>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</si>
  <si>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</si>
  <si>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</si>
  <si>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</si>
  <si>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</si>
  <si>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</si>
  <si>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</si>
  <si>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</si>
  <si>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</si>
  <si>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</si>
  <si>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</si>
  <si>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</si>
  <si>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</si>
  <si>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</si>
  <si>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</si>
  <si>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</si>
  <si>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</si>
  <si>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</si>
  <si>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</si>
  <si>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</si>
  <si>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</si>
  <si>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</si>
  <si>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</si>
  <si>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</si>
  <si>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</si>
  <si>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</si>
  <si>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</si>
  <si>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</si>
  <si>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</si>
  <si>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</si>
  <si>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</si>
  <si>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</si>
  <si>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</si>
  <si>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</si>
  <si>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</si>
  <si>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</si>
  <si>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</si>
  <si>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</si>
  <si>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</si>
  <si>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</si>
  <si>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</si>
  <si>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</si>
  <si>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</si>
  <si>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</si>
  <si>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</si>
  <si>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</si>
  <si>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</si>
  <si>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</si>
  <si>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</si>
  <si>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</si>
  <si>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</si>
  <si>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</si>
  <si>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</si>
  <si>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</si>
  <si>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</si>
  <si>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</si>
  <si>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</si>
  <si>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</si>
  <si>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</si>
  <si>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</si>
  <si>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</si>
  <si>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</si>
  <si>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</si>
  <si>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</si>
  <si>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</si>
  <si>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</si>
  <si>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</si>
  <si>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</si>
  <si>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</si>
  <si>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</si>
  <si>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</si>
  <si>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</si>
  <si>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</si>
  <si>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</si>
  <si>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</si>
  <si>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</si>
  <si>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</si>
  <si>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</si>
  <si>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</si>
  <si>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</si>
  <si>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</si>
  <si>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</si>
  <si>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</si>
  <si>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</si>
  <si>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</si>
  <si>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</si>
  <si>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</si>
  <si>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</si>
  <si>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</si>
  <si>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</si>
  <si>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</si>
  <si>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</si>
  <si>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</si>
  <si>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</si>
  <si>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</si>
  <si>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</si>
  <si>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</si>
  <si>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</si>
  <si>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</si>
  <si>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</si>
  <si>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</si>
  <si>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</si>
  <si>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</si>
  <si>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</si>
  <si>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</si>
  <si>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</si>
  <si>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</si>
  <si>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</si>
  <si>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</si>
  <si>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</si>
  <si>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</si>
  <si>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</si>
  <si>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</si>
  <si>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</si>
  <si>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</si>
  <si>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</si>
  <si>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</si>
  <si>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</si>
  <si>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</si>
  <si>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</si>
  <si>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</si>
  <si>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</si>
  <si>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</si>
  <si>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</si>
  <si>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</si>
  <si>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</si>
  <si>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</si>
  <si>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</si>
  <si>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</si>
  <si>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</si>
  <si>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</si>
  <si>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</si>
  <si>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</si>
  <si>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</si>
  <si>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</si>
  <si>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</si>
  <si>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</si>
  <si>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</si>
  <si>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</si>
  <si>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</si>
  <si>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</si>
  <si>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</si>
  <si>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</si>
  <si>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</si>
  <si>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</si>
  <si>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</si>
  <si>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</si>
  <si>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</si>
  <si>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</si>
  <si>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</si>
  <si>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</si>
  <si>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</si>
  <si>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</si>
  <si>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</si>
  <si>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</si>
  <si>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</si>
  <si>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</si>
  <si>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</si>
  <si>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</si>
  <si>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</si>
  <si>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</si>
  <si>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</si>
  <si>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</si>
  <si>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</si>
  <si>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</si>
  <si>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</si>
  <si>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</si>
  <si>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</si>
  <si>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</si>
  <si>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</si>
  <si>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</si>
  <si>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</si>
  <si>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</si>
  <si>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</si>
  <si>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</si>
  <si>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</si>
  <si>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</si>
  <si>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</si>
  <si>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</si>
  <si>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</si>
  <si>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</si>
  <si>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</si>
  <si>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</si>
  <si>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</si>
  <si>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</si>
  <si>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</si>
  <si>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</si>
  <si>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</si>
  <si>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</si>
  <si>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</si>
  <si>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</si>
  <si>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</si>
  <si>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</si>
  <si>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</si>
  <si>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</si>
  <si>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</si>
  <si>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</si>
  <si>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</si>
  <si>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</si>
  <si>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</si>
  <si>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</si>
  <si>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</si>
  <si>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</si>
  <si>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</si>
  <si>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</si>
  <si>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</si>
  <si>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</si>
  <si>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</si>
  <si>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</si>
  <si>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</si>
  <si>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</si>
  <si>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</si>
  <si>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</si>
  <si>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</si>
  <si>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</si>
  <si>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</si>
  <si>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</si>
  <si>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</si>
  <si>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</si>
  <si>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</si>
  <si>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</si>
  <si>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</si>
  <si>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</si>
  <si>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</si>
  <si>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</si>
  <si>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</si>
  <si>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</si>
  <si>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</si>
  <si>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</si>
  <si>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</si>
  <si>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</si>
  <si>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</si>
  <si>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</si>
  <si>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</si>
  <si>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</si>
  <si>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</si>
  <si>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</si>
  <si>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</si>
  <si>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</si>
  <si>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</si>
  <si>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</si>
  <si>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</si>
  <si>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</si>
  <si>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</si>
  <si>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</si>
  <si>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</si>
  <si>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</si>
  <si>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</si>
  <si>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</si>
  <si>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</si>
  <si>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</si>
  <si>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</si>
  <si>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</si>
  <si>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</si>
  <si>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</si>
  <si>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</si>
  <si>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</si>
  <si>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</si>
  <si>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</si>
  <si>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</si>
  <si>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</si>
  <si>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</si>
  <si>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</si>
  <si>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</si>
  <si>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</si>
  <si>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</si>
  <si>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</si>
  <si>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</si>
  <si>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</si>
  <si>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</si>
  <si>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</si>
  <si>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</si>
  <si>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</si>
  <si>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</si>
  <si>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</si>
  <si>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</si>
  <si>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</si>
  <si>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</si>
  <si>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</si>
  <si>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</si>
  <si>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</si>
  <si>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</si>
  <si>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</si>
  <si>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</si>
  <si>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</si>
  <si>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</si>
  <si>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</si>
  <si>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</si>
  <si>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</si>
  <si>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</si>
  <si>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</si>
  <si>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</si>
  <si>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</si>
  <si>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</si>
  <si>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</si>
  <si>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</si>
  <si>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</si>
  <si>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</si>
  <si>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</si>
  <si>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</si>
  <si>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</si>
  <si>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</si>
  <si>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</si>
  <si>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</si>
  <si>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</si>
  <si>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</si>
  <si>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</si>
  <si>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</si>
  <si>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</si>
  <si>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</si>
  <si>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</si>
  <si>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</si>
  <si>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</si>
  <si>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</si>
  <si>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</si>
  <si>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</si>
  <si>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</si>
  <si>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</si>
  <si>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</si>
  <si>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</si>
  <si>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</si>
  <si>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</si>
  <si>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</si>
  <si>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</si>
  <si>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</si>
  <si>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</si>
  <si>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</si>
  <si>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</si>
  <si>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</si>
  <si>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</si>
  <si>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</si>
  <si>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</si>
  <si>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</si>
  <si>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</si>
  <si>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</si>
  <si>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</si>
  <si>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</si>
  <si>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</si>
  <si>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</si>
  <si>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</si>
  <si>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</si>
  <si>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</si>
  <si>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</si>
  <si>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</si>
  <si>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</si>
  <si>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</si>
  <si>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</si>
  <si>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</si>
  <si>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</si>
  <si>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</si>
  <si>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</si>
  <si>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</si>
  <si>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</si>
  <si>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</si>
  <si>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</si>
  <si>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</si>
  <si>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</si>
  <si>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</si>
  <si>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</si>
  <si>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</si>
  <si>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</si>
  <si>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</si>
  <si>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</si>
  <si>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</si>
  <si>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</si>
  <si>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</si>
  <si>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</si>
  <si>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</si>
  <si>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</si>
  <si>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</si>
  <si>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</si>
  <si>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</si>
  <si>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</si>
  <si>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</si>
  <si>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</si>
  <si>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</si>
  <si>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</si>
  <si>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</si>
  <si>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</si>
  <si>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</si>
  <si>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</si>
  <si>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</si>
  <si>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</si>
  <si>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</si>
  <si>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</si>
  <si>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</si>
  <si>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</si>
  <si>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</si>
  <si>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</si>
  <si>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</si>
  <si>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</si>
  <si>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</si>
  <si>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</si>
  <si>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</si>
  <si>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</si>
  <si>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</si>
  <si>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</si>
  <si>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</si>
  <si>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</si>
  <si>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</si>
  <si>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</si>
  <si>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</si>
  <si>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</si>
  <si>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</si>
  <si>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</si>
  <si>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</si>
  <si>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</si>
  <si>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</si>
  <si>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</si>
  <si>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</si>
  <si>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</si>
  <si>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</si>
  <si>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</si>
  <si>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</si>
  <si>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</si>
  <si>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</si>
  <si>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</si>
  <si>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</si>
  <si>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</si>
  <si>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</si>
  <si>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</si>
  <si>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</si>
  <si>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</si>
  <si>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</si>
  <si>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</si>
  <si>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</si>
  <si>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</si>
  <si>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</si>
  <si>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</si>
  <si>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</si>
  <si>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</si>
  <si>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</si>
  <si>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</si>
  <si>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</si>
  <si>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</si>
  <si>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</si>
  <si>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</si>
  <si>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</si>
  <si>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</si>
  <si>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</si>
  <si>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</si>
  <si>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</si>
  <si>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</si>
  <si>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</si>
  <si>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</si>
  <si>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</si>
  <si>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</si>
  <si>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</si>
  <si>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</si>
  <si>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</si>
  <si>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</si>
  <si>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</si>
  <si>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</si>
  <si>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</si>
  <si>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</si>
  <si>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</si>
  <si>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</si>
  <si>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</si>
  <si>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</si>
  <si>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</si>
  <si>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</si>
  <si>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</si>
  <si>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</si>
  <si>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</si>
  <si>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</si>
  <si>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</si>
  <si>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</si>
  <si>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</si>
  <si>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</si>
  <si>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</si>
  <si>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</si>
  <si>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</si>
  <si>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</si>
  <si>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</si>
  <si>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</si>
  <si>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</si>
  <si>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</si>
  <si>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</si>
  <si>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</si>
  <si>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</si>
  <si>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</si>
  <si>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</si>
  <si>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</si>
  <si>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</si>
  <si>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</si>
  <si>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</si>
  <si>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</si>
  <si>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</si>
  <si>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</si>
  <si>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</si>
  <si>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</si>
  <si>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</si>
  <si>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</si>
  <si>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</si>
  <si>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</si>
  <si>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</si>
  <si>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</si>
  <si>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</si>
  <si>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</si>
  <si>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</si>
  <si>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</si>
  <si>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</si>
  <si>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</si>
  <si>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</si>
  <si>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</si>
  <si>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</si>
  <si>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</si>
  <si>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</si>
  <si>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</si>
  <si>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</si>
  <si>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</si>
  <si>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</si>
  <si>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</si>
  <si>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</si>
  <si>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</si>
  <si>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</si>
  <si>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</si>
  <si>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</si>
  <si>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</si>
  <si>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</si>
  <si>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</si>
  <si>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</si>
  <si>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</si>
  <si>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</si>
  <si>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</si>
  <si>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</si>
  <si>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</si>
  <si>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</si>
  <si>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</si>
  <si>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</si>
  <si>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</si>
  <si>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</si>
  <si>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</si>
  <si>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</si>
  <si>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</si>
  <si>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</si>
  <si>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</si>
  <si>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</si>
  <si>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</si>
  <si>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</si>
  <si>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</si>
  <si>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</si>
  <si>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</si>
  <si>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</si>
  <si>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</si>
  <si>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</si>
  <si>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</si>
  <si>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</si>
  <si>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</si>
  <si>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</si>
  <si>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</si>
  <si>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</si>
  <si>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</si>
  <si>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</si>
  <si>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</si>
  <si>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</si>
  <si>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</si>
  <si>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</si>
  <si>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</si>
  <si>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</si>
  <si>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</si>
  <si>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</si>
  <si>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</si>
  <si>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</si>
  <si>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</si>
  <si>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</si>
  <si>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</si>
  <si>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</si>
  <si>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</si>
  <si>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</si>
  <si>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</si>
  <si>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</si>
  <si>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</si>
  <si>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</si>
  <si>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</si>
  <si>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</si>
  <si>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</si>
  <si>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</si>
  <si>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</si>
  <si>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</si>
  <si>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</si>
  <si>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</si>
  <si>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</si>
  <si>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</si>
  <si>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</si>
  <si>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</si>
  <si>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</si>
  <si>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</si>
  <si>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</si>
  <si>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</si>
  <si>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</si>
  <si>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</si>
  <si>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</si>
  <si>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</si>
  <si>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</si>
  <si>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</si>
  <si>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</si>
  <si>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</si>
  <si>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</si>
  <si>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</si>
  <si>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</si>
  <si>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</si>
  <si>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</si>
  <si>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</si>
  <si>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</si>
  <si>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</si>
  <si>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</si>
  <si>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</si>
  <si>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</si>
  <si>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</si>
  <si>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</si>
  <si>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</si>
  <si>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</si>
  <si>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</si>
  <si>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</si>
  <si>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</si>
  <si>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</si>
  <si>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</si>
  <si>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</si>
  <si>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</si>
  <si>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</si>
  <si>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</si>
  <si>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</si>
  <si>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</si>
  <si>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</si>
  <si>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</si>
  <si>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</si>
  <si>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</si>
  <si>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</si>
  <si>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</si>
  <si>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</si>
  <si>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</si>
  <si>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</si>
  <si>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</si>
  <si>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</si>
  <si>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</si>
  <si>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</si>
  <si>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</si>
  <si>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</si>
  <si>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</si>
  <si>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</si>
  <si>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</si>
  <si>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</si>
  <si>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</si>
  <si>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</si>
  <si>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</si>
  <si>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</si>
  <si>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</si>
  <si>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</si>
  <si>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</si>
  <si>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</si>
  <si>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</si>
  <si>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</si>
  <si>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</si>
  <si>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</si>
  <si>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</si>
  <si>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</si>
  <si>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</si>
  <si>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</si>
  <si>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</si>
  <si>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</si>
  <si>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</si>
  <si>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</si>
  <si>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</si>
  <si>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</si>
  <si>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</si>
  <si>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</si>
  <si>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</si>
  <si>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</si>
  <si>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</si>
  <si>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</si>
  <si>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</si>
  <si>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</si>
  <si>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</si>
  <si>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</si>
  <si>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</si>
  <si>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</si>
  <si>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</si>
  <si>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</si>
  <si>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</si>
  <si>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</si>
  <si>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</si>
  <si>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</si>
  <si>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</si>
  <si>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</si>
  <si>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</si>
  <si>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</si>
  <si>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</si>
  <si>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</si>
  <si>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</si>
  <si>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</si>
  <si>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</si>
  <si>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</si>
  <si>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</si>
  <si>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</si>
  <si>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</si>
  <si>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</si>
  <si>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</si>
  <si>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</si>
  <si>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</si>
  <si>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</si>
  <si>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</si>
  <si>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</si>
  <si>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</si>
  <si>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</si>
  <si>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</si>
  <si>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</si>
  <si>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</si>
  <si>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</si>
  <si>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</si>
  <si>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</si>
  <si>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</si>
  <si>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</si>
  <si>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</si>
  <si>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</si>
  <si>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</si>
  <si>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</si>
  <si>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</si>
  <si>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</si>
  <si>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</si>
  <si>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</si>
  <si>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</si>
  <si>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</si>
  <si>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</si>
  <si>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</si>
  <si>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</si>
  <si>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</si>
  <si>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</si>
  <si>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</si>
  <si>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</si>
  <si>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</si>
  <si>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</si>
  <si>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</si>
  <si>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</si>
  <si>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</si>
  <si>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</si>
  <si>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</si>
  <si>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</si>
  <si>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</si>
  <si>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</si>
  <si>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</si>
  <si>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</si>
  <si>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</si>
  <si>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</si>
  <si>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</si>
  <si>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</si>
  <si>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</si>
  <si>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</si>
  <si>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</si>
  <si>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</si>
  <si>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</si>
  <si>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</si>
  <si>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</si>
  <si>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</si>
  <si>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</si>
  <si>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</si>
  <si>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</si>
  <si>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</si>
  <si>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</si>
  <si>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</si>
  <si>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</si>
  <si>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</si>
  <si>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</si>
  <si>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</si>
  <si>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</si>
  <si>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</si>
  <si>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</si>
  <si>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</si>
  <si>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</si>
  <si>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</si>
  <si>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</si>
  <si>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</si>
  <si>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</si>
  <si>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</si>
  <si>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</si>
  <si>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</si>
  <si>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</si>
  <si>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</si>
  <si>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</si>
  <si>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</si>
  <si>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</si>
  <si>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</si>
  <si>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</si>
  <si>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</si>
  <si>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</si>
  <si>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</si>
  <si>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</si>
  <si>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</si>
  <si>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</si>
  <si>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</si>
  <si>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</si>
  <si>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</si>
  <si>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</si>
  <si>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</si>
  <si>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</si>
  <si>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</si>
  <si>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</si>
  <si>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</si>
  <si>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</si>
  <si>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</si>
  <si>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</si>
  <si>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</si>
  <si>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</si>
  <si>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</si>
  <si>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</si>
  <si>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</si>
  <si>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</si>
  <si>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</si>
  <si>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</si>
  <si>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</si>
  <si>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</si>
  <si>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</si>
  <si>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</si>
  <si>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</si>
  <si>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</si>
  <si>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</si>
  <si>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</si>
  <si>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</si>
  <si>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</si>
  <si>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</si>
  <si>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</si>
  <si>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</si>
  <si>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</si>
  <si>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</si>
  <si>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</si>
  <si>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</si>
  <si>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</si>
  <si>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</si>
  <si>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</si>
  <si>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</si>
  <si>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</si>
  <si>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</si>
  <si>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</si>
  <si>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</si>
  <si>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</si>
  <si>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</si>
  <si>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</si>
  <si>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</si>
  <si>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</si>
  <si>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</si>
  <si>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</si>
  <si>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</si>
  <si>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</si>
  <si>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</si>
  <si>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</si>
  <si>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</si>
  <si>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</si>
  <si>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</si>
  <si>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</si>
  <si>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</si>
  <si>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</si>
  <si>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</si>
  <si>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</si>
  <si>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</si>
  <si>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</si>
  <si>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</si>
  <si>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</si>
  <si>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</si>
  <si>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</si>
  <si>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</si>
  <si>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</si>
  <si>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</si>
  <si>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</si>
  <si>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</si>
  <si>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</si>
  <si>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</si>
  <si>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</si>
  <si>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</si>
  <si>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</si>
  <si>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</si>
  <si>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</si>
  <si>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</si>
  <si>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</si>
  <si>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</si>
  <si>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</si>
  <si>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</si>
  <si>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</si>
  <si>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</si>
  <si>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</si>
  <si>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</si>
  <si>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</si>
  <si>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</si>
  <si>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</si>
  <si>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</si>
  <si>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</si>
  <si>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</si>
  <si>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</si>
  <si>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</si>
  <si>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</si>
  <si>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</si>
  <si>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</si>
  <si>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</si>
  <si>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</si>
  <si>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</si>
  <si>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</si>
  <si>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</si>
  <si>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</si>
  <si>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</si>
  <si>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</si>
  <si>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</si>
  <si>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</si>
  <si>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</si>
  <si>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</si>
  <si>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</si>
  <si>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</si>
  <si>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</si>
  <si>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</si>
  <si>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</si>
  <si>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</si>
  <si>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</si>
  <si>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</si>
  <si>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</si>
  <si>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</si>
  <si>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</si>
  <si>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</si>
  <si>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</si>
  <si>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</si>
  <si>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</si>
  <si>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</si>
  <si>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</si>
  <si>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</si>
  <si>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</si>
  <si>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</si>
  <si>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</si>
  <si>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</si>
  <si>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</si>
  <si>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</si>
  <si>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</si>
  <si>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</si>
  <si>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</si>
  <si>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</si>
  <si>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</si>
  <si>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</si>
  <si>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</si>
  <si>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</si>
  <si>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</si>
  <si>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</si>
  <si>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</si>
  <si>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</si>
  <si>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</si>
  <si>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</si>
  <si>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</si>
  <si>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</si>
  <si>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</si>
  <si>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</si>
  <si>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</si>
  <si>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</si>
  <si>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</si>
  <si>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</si>
  <si>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</si>
  <si>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</si>
  <si>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</si>
  <si>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</si>
  <si>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</si>
  <si>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</si>
  <si>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</si>
  <si>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</si>
  <si>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</si>
  <si>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</si>
  <si>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</si>
  <si>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</si>
  <si>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</si>
  <si>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</si>
  <si>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</si>
  <si>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</si>
  <si>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</si>
  <si>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</si>
  <si>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</si>
  <si>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</si>
  <si>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</si>
  <si>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</si>
  <si>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</si>
  <si>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</si>
  <si>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</si>
  <si>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</si>
  <si>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</si>
  <si>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</si>
  <si>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</si>
  <si>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</si>
  <si>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</si>
  <si>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</si>
  <si>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</si>
  <si>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</si>
  <si>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</si>
  <si>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</si>
  <si>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</si>
  <si>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</si>
  <si>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</si>
  <si>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</si>
  <si>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</si>
  <si>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</si>
  <si>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</si>
  <si>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</si>
  <si>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</si>
  <si>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</si>
  <si>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</si>
  <si>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</si>
  <si>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</si>
  <si>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</si>
  <si>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</si>
  <si>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</si>
  <si>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</si>
  <si>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</si>
  <si>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</si>
  <si>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</si>
  <si>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</si>
  <si>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</si>
  <si>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</si>
  <si>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</si>
  <si>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</si>
  <si>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</si>
  <si>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</si>
  <si>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</si>
  <si>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</si>
  <si>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</si>
  <si>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</si>
  <si>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</si>
  <si>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</si>
  <si>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</si>
  <si>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</si>
  <si>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</si>
  <si>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</si>
  <si>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</si>
  <si>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</si>
  <si>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</si>
  <si>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</si>
  <si>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</si>
  <si>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</si>
  <si>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</si>
  <si>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</si>
  <si>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</si>
  <si>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</si>
  <si>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</si>
  <si>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</si>
  <si>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</si>
  <si>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</si>
  <si>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</si>
  <si>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</si>
  <si>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</si>
  <si>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</si>
  <si>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</si>
  <si>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</si>
  <si>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</si>
  <si>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</si>
  <si>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</si>
  <si>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</si>
  <si>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</si>
  <si>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</si>
  <si>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</si>
  <si>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</si>
  <si>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</si>
  <si>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</si>
  <si>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</si>
  <si>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</si>
  <si>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</si>
  <si>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</si>
  <si>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</si>
  <si>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</si>
  <si>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</si>
  <si>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</si>
  <si>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</si>
  <si>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</si>
  <si>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</si>
  <si>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</si>
  <si>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</si>
  <si>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</si>
  <si>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</si>
  <si>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</si>
  <si>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</si>
  <si>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</si>
  <si>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</si>
  <si>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</si>
  <si>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</si>
  <si>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</si>
  <si>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</si>
  <si>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</si>
  <si>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</si>
  <si>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</si>
  <si>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</si>
  <si>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</si>
  <si>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</si>
  <si>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</si>
  <si>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</si>
  <si>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</si>
  <si>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</si>
  <si>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</si>
  <si>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</si>
  <si>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</si>
  <si>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</si>
  <si>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</si>
  <si>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</si>
  <si>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</si>
  <si>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</si>
  <si>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</si>
  <si>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</si>
  <si>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</si>
  <si>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</si>
  <si>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</si>
  <si>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</si>
  <si>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</si>
  <si>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</si>
  <si>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</si>
  <si>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</si>
  <si>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</si>
  <si>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</si>
  <si>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</si>
  <si>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</si>
  <si>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</si>
  <si>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</si>
  <si>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</si>
  <si>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</si>
  <si>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</si>
  <si>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</si>
  <si>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</si>
  <si>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</si>
  <si>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</si>
  <si>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</si>
  <si>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</si>
  <si>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</si>
  <si>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</si>
  <si>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</si>
  <si>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</si>
  <si>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</si>
  <si>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</si>
  <si>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</si>
  <si>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</si>
  <si>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</si>
  <si>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</si>
  <si>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</si>
  <si>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</si>
  <si>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</si>
  <si>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</si>
  <si>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</si>
  <si>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</si>
  <si>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</si>
  <si>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</si>
  <si>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</si>
  <si>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</si>
  <si>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</si>
  <si>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</si>
  <si>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</si>
  <si>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</si>
  <si>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</si>
  <si>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</si>
  <si>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</si>
  <si>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</si>
  <si>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</si>
  <si>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</si>
  <si>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</si>
  <si>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</si>
  <si>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</si>
  <si>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</si>
  <si>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</si>
  <si>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</si>
  <si>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</si>
  <si>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</si>
  <si>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</si>
  <si>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</si>
  <si>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</si>
  <si>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</si>
  <si>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</si>
  <si>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</si>
  <si>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</si>
  <si>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</si>
  <si>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</si>
  <si>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</si>
  <si>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</si>
  <si>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</si>
  <si>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</si>
  <si>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</si>
  <si>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</si>
  <si>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</si>
  <si>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</si>
  <si>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</si>
  <si>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</si>
  <si>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</si>
  <si>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</si>
  <si>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</si>
  <si>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</si>
  <si>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</si>
  <si>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</si>
  <si>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</si>
  <si>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</si>
  <si>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</si>
  <si>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</si>
  <si>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</si>
  <si>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</si>
  <si>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</si>
  <si>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</si>
  <si>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</si>
  <si>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</si>
  <si>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</si>
  <si>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</si>
  <si>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</si>
  <si>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</si>
  <si>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</si>
  <si>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</si>
  <si>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</si>
  <si>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</si>
  <si>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</si>
  <si>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</si>
  <si>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</si>
  <si>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</si>
  <si>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</si>
  <si>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</si>
  <si>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</si>
  <si>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</si>
  <si>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</si>
  <si>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</si>
  <si>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</si>
  <si>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</si>
  <si>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</si>
  <si>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</si>
  <si>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</si>
  <si>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</si>
  <si>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</si>
  <si>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</si>
  <si>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</si>
  <si>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</si>
  <si>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</si>
  <si>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</si>
  <si>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</si>
  <si>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</si>
  <si>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</si>
  <si>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</si>
  <si>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</si>
  <si>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</si>
  <si>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</si>
  <si>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</si>
  <si>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</si>
  <si>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</si>
  <si>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</si>
  <si>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</si>
  <si>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</si>
  <si>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</si>
  <si>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</si>
  <si>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</si>
  <si>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</si>
  <si>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</si>
  <si>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</si>
  <si>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</si>
  <si>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</si>
  <si>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</si>
  <si>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</si>
  <si>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</si>
  <si>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</si>
  <si>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</si>
  <si>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</si>
  <si>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</si>
  <si>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</si>
  <si>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</si>
  <si>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</si>
  <si>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</si>
  <si>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</si>
  <si>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</si>
  <si>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</si>
  <si>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</si>
  <si>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</si>
  <si>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</si>
  <si>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</si>
  <si>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</si>
  <si>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</si>
  <si>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</si>
  <si>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</si>
  <si>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</si>
  <si>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</si>
  <si>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</si>
  <si>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</si>
  <si>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</si>
  <si>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</si>
  <si>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</si>
  <si>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</si>
  <si>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</si>
  <si>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</si>
  <si>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</si>
  <si>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</si>
  <si>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</si>
  <si>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</si>
  <si>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</si>
  <si>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</si>
  <si>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</si>
  <si>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</si>
  <si>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</si>
  <si>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</si>
  <si>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</si>
  <si>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</si>
  <si>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</si>
  <si>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</si>
  <si>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</si>
  <si>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</si>
  <si>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</si>
  <si>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</si>
  <si>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</si>
  <si>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</si>
  <si>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</si>
  <si>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</si>
  <si>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</si>
  <si>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</si>
  <si>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</si>
  <si>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</si>
  <si>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</si>
  <si>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</si>
  <si>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</si>
  <si>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</si>
  <si>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</si>
  <si>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</si>
  <si>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</si>
  <si>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</si>
  <si>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</si>
  <si>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</si>
  <si>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</si>
  <si>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</si>
  <si>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</si>
  <si>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</si>
  <si>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</si>
  <si>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</si>
  <si>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</si>
  <si>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</si>
  <si>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</si>
  <si>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</si>
  <si>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</si>
  <si>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</si>
  <si>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</si>
  <si>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</si>
  <si>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</si>
  <si>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</si>
  <si>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</si>
  <si>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</si>
  <si>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</si>
  <si>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</si>
  <si>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</si>
  <si>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</si>
  <si>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</si>
  <si>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</si>
  <si>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</si>
  <si>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</si>
  <si>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</si>
  <si>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</si>
  <si>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</si>
  <si>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</si>
  <si>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</si>
  <si>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</si>
  <si>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</si>
  <si>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</si>
  <si>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</si>
  <si>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</si>
  <si>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</si>
  <si>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</si>
  <si>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</si>
  <si>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</si>
  <si>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</si>
  <si>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</si>
  <si>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</si>
  <si>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</si>
  <si>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</si>
  <si>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</si>
  <si>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</si>
  <si>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</si>
  <si>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</si>
  <si>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</si>
  <si>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</si>
  <si>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</si>
  <si>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</si>
  <si>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</si>
  <si>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</si>
  <si>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</si>
  <si>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</si>
  <si>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</si>
  <si>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</si>
  <si>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</si>
  <si>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</si>
  <si>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</si>
  <si>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</si>
  <si>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</si>
  <si>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</si>
  <si>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</si>
  <si>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</si>
  <si>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</si>
  <si>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</si>
  <si>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</si>
  <si>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</si>
  <si>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</si>
  <si>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</si>
  <si>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</si>
  <si>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</si>
  <si>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</si>
  <si>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</si>
  <si>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</si>
  <si>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</si>
  <si>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</si>
  <si>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</si>
  <si>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</si>
  <si>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</si>
  <si>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</si>
  <si>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</si>
  <si>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</si>
  <si>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</si>
  <si>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</si>
  <si>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</si>
  <si>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</si>
  <si>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</si>
  <si>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</si>
  <si>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</si>
  <si>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</si>
  <si>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</si>
  <si>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</si>
  <si>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</si>
  <si>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</si>
  <si>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</si>
  <si>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</si>
  <si>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</si>
  <si>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</si>
  <si>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</si>
  <si>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</si>
  <si>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</si>
  <si>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</si>
  <si>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</si>
  <si>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</si>
  <si>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</si>
  <si>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</si>
  <si>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</si>
  <si>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</si>
  <si>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</si>
  <si>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</si>
  <si>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</si>
  <si>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</si>
  <si>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</si>
  <si>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</si>
  <si>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</si>
  <si>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</si>
  <si>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</si>
  <si>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</si>
  <si>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</si>
  <si>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</si>
  <si>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</si>
  <si>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</si>
  <si>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</si>
  <si>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</si>
  <si>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</si>
  <si>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</si>
  <si>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</si>
  <si>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</si>
  <si>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</si>
  <si>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</si>
  <si>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</si>
  <si>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</si>
  <si>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</si>
  <si>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</si>
  <si>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</si>
  <si>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</si>
  <si>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</si>
  <si>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</si>
  <si>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</si>
  <si>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</si>
  <si>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</si>
  <si>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</si>
  <si>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</si>
  <si>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</si>
  <si>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</si>
  <si>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</si>
  <si>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</si>
  <si>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</si>
  <si>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</si>
  <si>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</si>
  <si>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</si>
  <si>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</si>
  <si>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</si>
  <si>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</si>
  <si>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</si>
  <si>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</si>
  <si>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</si>
  <si>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</si>
  <si>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</si>
  <si>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</si>
  <si>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</si>
  <si>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</si>
  <si>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</si>
  <si>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</si>
  <si>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</si>
  <si>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</si>
  <si>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</si>
  <si>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</si>
  <si>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</si>
  <si>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</si>
  <si>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</si>
  <si>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</si>
  <si>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</si>
  <si>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</si>
  <si>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</si>
  <si>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</si>
  <si>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</si>
  <si>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</si>
  <si>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</si>
  <si>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</si>
  <si>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</si>
  <si>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</si>
  <si>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</si>
  <si>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</si>
  <si>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</si>
  <si>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</si>
  <si>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</si>
  <si>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</si>
  <si>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</si>
  <si>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</si>
  <si>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</si>
  <si>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</si>
  <si>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</si>
  <si>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</si>
  <si>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</si>
  <si>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</si>
  <si>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</si>
  <si>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</si>
  <si>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</si>
  <si>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</si>
  <si>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</si>
  <si>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</si>
  <si>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</si>
  <si>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</si>
  <si>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</si>
  <si>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</si>
  <si>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</si>
  <si>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</si>
  <si>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</si>
  <si>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</si>
  <si>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</si>
  <si>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</si>
  <si>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</si>
  <si>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</si>
  <si>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</si>
  <si>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</si>
  <si>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</si>
  <si>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</si>
  <si>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</si>
  <si>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</si>
  <si>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</si>
  <si>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</si>
  <si>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</si>
  <si>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</si>
  <si>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</si>
  <si>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</si>
  <si>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</si>
  <si>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</si>
  <si>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</si>
  <si>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</si>
  <si>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</si>
  <si>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</si>
  <si>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</si>
  <si>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</si>
  <si>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</si>
  <si>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</si>
  <si>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</si>
  <si>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</si>
  <si>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</si>
  <si>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</si>
  <si>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</si>
  <si>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</si>
  <si>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</si>
  <si>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</si>
  <si>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</si>
  <si>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</si>
  <si>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</si>
  <si>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</si>
  <si>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</si>
  <si>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</si>
  <si>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</si>
  <si>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</si>
  <si>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</si>
  <si>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</si>
  <si>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</si>
  <si>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</si>
  <si>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</si>
  <si>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</si>
  <si>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</si>
  <si>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</si>
  <si>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</si>
  <si>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</si>
  <si>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</si>
  <si>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</si>
  <si>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</si>
  <si>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</si>
  <si>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</si>
  <si>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</si>
  <si>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</si>
  <si>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</si>
  <si>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</si>
  <si>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</si>
  <si>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</si>
  <si>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</si>
  <si>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</si>
  <si>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</si>
  <si>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</si>
  <si>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</si>
  <si>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</si>
  <si>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</si>
  <si>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</si>
  <si>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</si>
  <si>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</si>
  <si>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</si>
  <si>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</si>
  <si>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</si>
  <si>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</si>
  <si>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</si>
  <si>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</si>
  <si>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</si>
  <si>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</si>
  <si>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</si>
  <si>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</si>
  <si>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</si>
  <si>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</si>
  <si>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</si>
  <si>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</si>
  <si>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</si>
  <si>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</si>
  <si>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</si>
  <si>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</si>
  <si>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</si>
  <si>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</si>
  <si>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</si>
  <si>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</si>
  <si>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</si>
  <si>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</si>
  <si>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</si>
  <si>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</si>
  <si>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</si>
  <si>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</si>
  <si>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</si>
  <si>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</si>
  <si>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</si>
  <si>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</si>
  <si>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</si>
  <si>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</si>
  <si>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</si>
  <si>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</si>
  <si>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</si>
  <si>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</si>
  <si>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</si>
  <si>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</si>
  <si>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</si>
  <si>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</si>
  <si>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</si>
  <si>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</si>
  <si>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</si>
  <si>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</si>
  <si>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</si>
  <si>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</si>
  <si>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</si>
  <si>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</si>
  <si>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</si>
  <si>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</si>
  <si>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</si>
  <si>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</si>
  <si>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</si>
  <si>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</si>
  <si>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</si>
  <si>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</si>
  <si>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</si>
  <si>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</si>
  <si>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</si>
  <si>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</si>
  <si>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</si>
  <si>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</si>
  <si>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</si>
  <si>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</si>
  <si>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</si>
  <si>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</si>
  <si>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</si>
  <si>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</si>
  <si>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</si>
  <si>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</si>
  <si>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</si>
  <si>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</si>
  <si>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</si>
  <si>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</si>
  <si>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</si>
  <si>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</si>
  <si>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</si>
  <si>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</si>
  <si>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</si>
  <si>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</si>
  <si>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</si>
  <si>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</si>
  <si>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</si>
  <si>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</si>
  <si>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</si>
  <si>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</si>
  <si>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</si>
  <si>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</si>
  <si>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</si>
  <si>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</si>
  <si>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</si>
  <si>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</si>
  <si>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</si>
  <si>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</si>
  <si>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</si>
  <si>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</si>
  <si>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</si>
  <si>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</si>
  <si>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</si>
  <si>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</si>
  <si>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</si>
  <si>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</si>
  <si>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</si>
  <si>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</si>
  <si>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</si>
  <si>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</si>
  <si>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</si>
  <si>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</si>
  <si>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</si>
  <si>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</si>
  <si>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</si>
  <si>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</si>
  <si>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</si>
  <si>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</si>
  <si>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</si>
  <si>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</si>
  <si>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</si>
  <si>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</si>
  <si>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</si>
  <si>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</si>
  <si>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</si>
  <si>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</si>
  <si>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</si>
  <si>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</si>
  <si>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</si>
  <si>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</si>
  <si>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</si>
  <si>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</si>
  <si>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</si>
  <si>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</si>
  <si>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</si>
  <si>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</si>
  <si>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</si>
  <si>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</si>
  <si>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</si>
  <si>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</si>
  <si>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</si>
  <si>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</si>
  <si>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</si>
  <si>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</si>
  <si>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</si>
  <si>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</si>
  <si>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</si>
  <si>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</si>
  <si>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</si>
  <si>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</si>
  <si>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</si>
  <si>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</si>
  <si>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</si>
  <si>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</si>
  <si>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</si>
  <si>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</si>
  <si>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</si>
  <si>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</si>
  <si>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</si>
  <si>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</si>
  <si>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</si>
  <si>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</si>
  <si>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</si>
  <si>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</si>
  <si>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</si>
  <si>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</si>
  <si>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</si>
  <si>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</si>
  <si>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</si>
  <si>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</si>
  <si>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</si>
  <si>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</si>
  <si>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</si>
  <si>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</si>
  <si>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</si>
  <si>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</si>
  <si>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</si>
  <si>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</si>
  <si>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</si>
  <si>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</si>
  <si>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</si>
  <si>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</si>
  <si>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</si>
  <si>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</si>
  <si>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</si>
  <si>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</si>
  <si>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</si>
  <si>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</si>
  <si>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</si>
  <si>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</si>
  <si>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</si>
  <si>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</si>
  <si>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</si>
  <si>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</si>
  <si>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</si>
  <si>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</si>
  <si>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</si>
  <si>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</si>
  <si>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</si>
  <si>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</si>
  <si>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</si>
  <si>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</si>
  <si>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</si>
  <si>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</si>
  <si>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</si>
  <si>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</si>
  <si>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</si>
  <si>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</si>
  <si>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</si>
  <si>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</si>
  <si>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</si>
  <si>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</si>
  <si>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</si>
  <si>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</si>
  <si>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</si>
  <si>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</si>
  <si>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</si>
  <si>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</si>
  <si>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</si>
  <si>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</si>
  <si>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</si>
  <si>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</si>
  <si>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</si>
  <si>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</si>
  <si>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</si>
  <si>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</si>
  <si>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</si>
  <si>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</si>
  <si>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</si>
  <si>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</si>
  <si>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</si>
  <si>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</si>
  <si>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</si>
  <si>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</si>
  <si>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</si>
  <si>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</si>
  <si>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</si>
  <si>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</si>
  <si>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</si>
  <si>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</si>
  <si>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</si>
  <si>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</si>
  <si>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</si>
  <si>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</si>
  <si>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</si>
  <si>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</si>
  <si>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</si>
  <si>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</si>
  <si>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</si>
  <si>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</si>
  <si>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</si>
  <si>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</si>
  <si>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</si>
  <si>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</si>
  <si>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</si>
  <si>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</si>
  <si>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</si>
  <si>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</si>
  <si>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</si>
  <si>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</si>
  <si>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</si>
  <si>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</si>
  <si>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</si>
  <si>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</si>
  <si>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</si>
  <si>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</si>
  <si>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</si>
  <si>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</si>
  <si>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</si>
  <si>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</si>
  <si>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</si>
  <si>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</si>
  <si>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</si>
  <si>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</si>
  <si>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</si>
  <si>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</si>
  <si>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</si>
  <si>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</si>
  <si>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</si>
  <si>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</si>
  <si>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</si>
  <si>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</si>
  <si>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</si>
  <si>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</si>
  <si>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</si>
  <si>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</si>
  <si>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</si>
  <si>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</si>
  <si>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</si>
  <si>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</si>
  <si>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</si>
  <si>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</si>
  <si>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</si>
  <si>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</si>
  <si>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</si>
  <si>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</si>
  <si>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</si>
  <si>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</si>
  <si>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</si>
  <si>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</si>
  <si>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</si>
  <si>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</si>
  <si>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</si>
  <si>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</si>
  <si>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</si>
  <si>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</si>
  <si>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</si>
  <si>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</si>
  <si>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</si>
  <si>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</si>
  <si>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</si>
  <si>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</si>
  <si>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</si>
  <si>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</si>
  <si>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</si>
  <si>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</si>
  <si>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</si>
  <si>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</si>
  <si>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</si>
  <si>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</si>
  <si>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</si>
  <si>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</si>
  <si>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</si>
  <si>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</si>
  <si>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</si>
  <si>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</si>
  <si>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</si>
  <si>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</si>
  <si>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</si>
  <si>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</si>
  <si>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</si>
  <si>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</si>
  <si>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</si>
  <si>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</si>
  <si>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</si>
  <si>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</si>
  <si>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</si>
  <si>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</si>
  <si>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</si>
  <si>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</si>
  <si>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</si>
  <si>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</si>
  <si>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</si>
  <si>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</si>
  <si>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</si>
  <si>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</si>
  <si>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</si>
  <si>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</si>
  <si>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</si>
  <si>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</si>
  <si>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</si>
  <si>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</si>
  <si>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</si>
  <si>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</si>
  <si>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</si>
  <si>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</si>
  <si>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</si>
  <si>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</si>
  <si>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</si>
  <si>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</si>
  <si>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</si>
  <si>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</si>
  <si>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</si>
  <si>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</si>
  <si>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</si>
  <si>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</si>
  <si>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</si>
  <si>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</si>
  <si>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</si>
  <si>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</si>
  <si>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</si>
  <si>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</si>
  <si>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</si>
  <si>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</si>
  <si>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</si>
  <si>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</si>
  <si>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</si>
  <si>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</si>
  <si>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</si>
  <si>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</si>
  <si>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</si>
  <si>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</si>
  <si>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</si>
  <si>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</si>
  <si>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</si>
  <si>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</si>
  <si>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</si>
  <si>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</si>
  <si>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</si>
  <si>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</si>
  <si>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</si>
  <si>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</si>
  <si>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</si>
  <si>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</si>
  <si>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</si>
  <si>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</si>
  <si>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</si>
  <si>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</si>
  <si>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</si>
  <si>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</si>
  <si>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</si>
  <si>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</si>
  <si>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</si>
  <si>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</si>
  <si>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</si>
  <si>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</si>
  <si>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</si>
  <si>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</si>
  <si>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</si>
  <si>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</si>
  <si>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</si>
  <si>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</si>
  <si>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</si>
  <si>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</si>
  <si>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</si>
  <si>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</si>
  <si>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</si>
  <si>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</si>
  <si>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</si>
  <si>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</si>
  <si>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</si>
  <si>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</si>
  <si>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</si>
  <si>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</si>
  <si>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</si>
  <si>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</si>
  <si>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</si>
  <si>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</si>
  <si>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</si>
  <si>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</si>
  <si>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</si>
  <si>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</si>
  <si>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</si>
  <si>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</si>
  <si>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</si>
  <si>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</si>
  <si>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</si>
  <si>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</si>
  <si>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</si>
  <si>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</si>
  <si>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</si>
  <si>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</si>
  <si>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</si>
  <si>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</si>
  <si>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</si>
  <si>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</si>
  <si>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</si>
  <si>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</si>
  <si>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</si>
  <si>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</si>
  <si>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</si>
  <si>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</si>
  <si>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</si>
  <si>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</si>
  <si>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</si>
  <si>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</si>
  <si>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</si>
  <si>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</si>
  <si>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</si>
  <si>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</si>
  <si>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</si>
  <si>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</si>
  <si>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</si>
  <si>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</si>
  <si>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</si>
  <si>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</si>
  <si>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</si>
  <si>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</si>
  <si>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</si>
  <si>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</si>
  <si>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</si>
  <si>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</si>
  <si>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</si>
  <si>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</si>
  <si>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</si>
  <si>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</si>
  <si>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</si>
  <si>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</si>
  <si>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</si>
  <si>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</si>
  <si>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</si>
  <si>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</si>
  <si>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</si>
  <si>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</si>
  <si>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</si>
  <si>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</si>
  <si>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</si>
  <si>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</si>
  <si>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</si>
  <si>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</si>
  <si>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</si>
  <si>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</si>
  <si>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</si>
  <si>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</si>
  <si>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</si>
  <si>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</si>
  <si>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</si>
  <si>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</si>
  <si>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</si>
  <si>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</si>
  <si>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</si>
  <si>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</si>
  <si>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</si>
  <si>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</si>
  <si>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</si>
  <si>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</si>
  <si>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</si>
  <si>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</si>
  <si>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</si>
  <si>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</si>
  <si>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</si>
  <si>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</si>
  <si>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</si>
  <si>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</si>
  <si>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</si>
  <si>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</si>
  <si>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</si>
  <si>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</si>
  <si>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</si>
  <si>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</si>
  <si>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</si>
  <si>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</si>
  <si>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</si>
  <si>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</si>
  <si>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</si>
  <si>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</si>
  <si>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</si>
  <si>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</si>
  <si>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</si>
  <si>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</si>
  <si>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</si>
  <si>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</si>
  <si>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</si>
  <si>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</si>
  <si>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</si>
  <si>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</si>
  <si>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</si>
  <si>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</si>
  <si>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</si>
  <si>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</si>
  <si>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</si>
  <si>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</si>
  <si>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</si>
  <si>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</si>
  <si>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</si>
  <si>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</si>
  <si>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</si>
  <si>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</si>
  <si>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</si>
  <si>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</si>
  <si>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</si>
  <si>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</si>
  <si>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</si>
  <si>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</si>
  <si>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</si>
  <si>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</si>
  <si>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</si>
  <si>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</si>
  <si>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</si>
  <si>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</si>
  <si>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</si>
  <si>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</si>
  <si>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</si>
  <si>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</si>
  <si>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</si>
  <si>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</si>
  <si>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</si>
  <si>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</si>
  <si>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</si>
  <si>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</si>
  <si>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</si>
  <si>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</si>
  <si>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</si>
  <si>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</si>
  <si>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</si>
  <si>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</si>
  <si>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</si>
  <si>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</si>
  <si>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</si>
  <si>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</si>
  <si>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</si>
  <si>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</si>
  <si>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</si>
  <si>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</si>
  <si>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</si>
  <si>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</si>
  <si>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</si>
  <si>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</si>
  <si>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</si>
  <si>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</si>
  <si>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</si>
  <si>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</si>
  <si>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</si>
  <si>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</si>
  <si>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</si>
  <si>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</si>
  <si>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</si>
  <si>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</si>
  <si>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</si>
  <si>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</si>
  <si>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</si>
  <si>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</si>
  <si>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</si>
  <si>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</si>
  <si>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</si>
  <si>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</si>
  <si>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</si>
  <si>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</si>
  <si>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</si>
  <si>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</si>
  <si>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</si>
  <si>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</si>
  <si>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</si>
  <si>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</si>
  <si>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</si>
  <si>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</si>
  <si>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</si>
  <si>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</si>
  <si>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</si>
  <si>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</si>
  <si>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</si>
  <si>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</si>
  <si>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</si>
  <si>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</si>
  <si>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</si>
  <si>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</si>
  <si>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</si>
  <si>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</si>
  <si>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</si>
  <si>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</si>
  <si>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</si>
  <si>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</si>
  <si>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</si>
  <si>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</si>
  <si>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</si>
  <si>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</si>
  <si>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</si>
  <si>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</si>
  <si>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</si>
  <si>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</si>
  <si>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</si>
  <si>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</si>
  <si>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</si>
  <si>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</si>
  <si>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</si>
  <si>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</si>
  <si>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</si>
  <si>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</si>
  <si>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</si>
  <si>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</si>
  <si>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</si>
  <si>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</si>
  <si>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</si>
  <si>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</si>
  <si>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</si>
  <si>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</si>
  <si>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</si>
  <si>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</si>
  <si>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</si>
  <si>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</si>
  <si>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</si>
  <si>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</si>
  <si>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</si>
  <si>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</si>
  <si>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</si>
  <si>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</si>
  <si>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</si>
  <si>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</si>
  <si>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</si>
  <si>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</si>
  <si>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</si>
  <si>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</si>
  <si>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</si>
  <si>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</si>
  <si>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</si>
  <si>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</si>
  <si>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</si>
  <si>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</si>
  <si>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</si>
  <si>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</si>
  <si>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</si>
  <si>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</si>
  <si>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</si>
  <si>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</si>
  <si>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</si>
  <si>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</si>
  <si>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</si>
  <si>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</si>
  <si>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</si>
  <si>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</si>
  <si>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</si>
  <si>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</si>
  <si>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</si>
  <si>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</si>
  <si>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</si>
  <si>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</si>
  <si>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</si>
  <si>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</si>
  <si>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</si>
  <si>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</si>
  <si>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</si>
  <si>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</si>
  <si>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</si>
  <si>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</si>
  <si>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</si>
  <si>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</si>
  <si>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</si>
  <si>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</si>
  <si>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</si>
  <si>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</si>
  <si>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</si>
  <si>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</si>
  <si>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</si>
  <si>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</si>
  <si>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</si>
  <si>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</si>
  <si>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</si>
  <si>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</si>
  <si>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</si>
  <si>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</si>
  <si>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</si>
  <si>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</si>
  <si>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</si>
  <si>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</si>
  <si>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</si>
  <si>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</si>
  <si>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</si>
  <si>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</si>
  <si>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</si>
  <si>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</si>
  <si>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</si>
  <si>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</si>
  <si>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</si>
  <si>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</si>
  <si>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</si>
  <si>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</si>
  <si>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</si>
  <si>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</si>
  <si>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</si>
  <si>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</si>
  <si>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</si>
  <si>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</si>
  <si>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</si>
  <si>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</si>
  <si>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</si>
  <si>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</si>
  <si>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</si>
  <si>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</si>
  <si>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</si>
  <si>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</si>
  <si>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</si>
  <si>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</si>
  <si>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</si>
  <si>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</si>
  <si>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</si>
  <si>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</si>
  <si>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</si>
  <si>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</si>
  <si>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</si>
  <si>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</si>
  <si>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</si>
  <si>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</si>
  <si>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</si>
  <si>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</si>
  <si>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</si>
  <si>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</si>
  <si>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</si>
  <si>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</si>
  <si>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</si>
  <si>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</si>
  <si>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</si>
  <si>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</si>
  <si>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</si>
  <si>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</si>
  <si>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</si>
  <si>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</si>
  <si>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</si>
  <si>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</si>
  <si>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</si>
  <si>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</si>
  <si>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</si>
  <si>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</si>
  <si>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</si>
  <si>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</si>
  <si>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</si>
  <si>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</si>
  <si>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</si>
  <si>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</si>
  <si>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</si>
  <si>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</si>
  <si>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</si>
  <si>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</si>
  <si>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</si>
  <si>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</si>
  <si>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</si>
  <si>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</si>
  <si>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</si>
  <si>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</si>
  <si>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</si>
  <si>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</si>
  <si>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</si>
  <si>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</si>
  <si>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</si>
  <si>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</si>
  <si>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</si>
  <si>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</si>
  <si>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</si>
  <si>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</si>
  <si>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</si>
  <si>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</si>
  <si>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</si>
  <si>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</si>
  <si>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</si>
  <si>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</si>
  <si>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</si>
  <si>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</si>
  <si>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</si>
  <si>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</si>
  <si>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</si>
  <si>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</si>
  <si>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</si>
  <si>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</si>
  <si>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</si>
  <si>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</si>
  <si>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</si>
  <si>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</si>
  <si>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</si>
  <si>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</si>
  <si>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</si>
  <si>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</si>
  <si>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</si>
  <si>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</si>
  <si>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</si>
  <si>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</si>
  <si>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</si>
  <si>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</si>
  <si>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</si>
  <si>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</si>
  <si>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</si>
  <si>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</si>
  <si>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</si>
  <si>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</si>
  <si>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</si>
  <si>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</si>
  <si>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</si>
  <si>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</si>
  <si>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</si>
  <si>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</si>
  <si>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</si>
  <si>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</si>
  <si>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</si>
  <si>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</si>
  <si>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</si>
  <si>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</si>
  <si>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</si>
  <si>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</si>
  <si>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</si>
  <si>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</si>
  <si>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</si>
  <si>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</si>
  <si>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</si>
  <si>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</si>
  <si>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</si>
  <si>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</si>
  <si>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</si>
  <si>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</si>
  <si>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</si>
  <si>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</si>
  <si>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</si>
  <si>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</si>
  <si>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</si>
  <si>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</si>
  <si>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</si>
  <si>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</si>
  <si>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</si>
  <si>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</si>
  <si>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</si>
  <si>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</si>
  <si>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</si>
  <si>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</si>
  <si>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</si>
  <si>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</si>
  <si>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</si>
  <si>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</si>
  <si>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</si>
  <si>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</si>
  <si>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</si>
  <si>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</si>
  <si>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</si>
  <si>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</si>
  <si>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</si>
  <si>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</si>
  <si>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</si>
  <si>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</si>
  <si>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</si>
  <si>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</si>
  <si>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</si>
  <si>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</si>
  <si>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</si>
  <si>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</si>
  <si>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</si>
  <si>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</si>
  <si>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</si>
  <si>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</si>
  <si>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</si>
  <si>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</si>
  <si>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</si>
  <si>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</si>
  <si>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</si>
  <si>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</si>
  <si>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</si>
  <si>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</si>
  <si>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</si>
  <si>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</si>
  <si>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</si>
  <si>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</si>
  <si>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</si>
  <si>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</si>
  <si>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</si>
  <si>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</si>
  <si>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</si>
  <si>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</si>
  <si>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</si>
  <si>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</si>
  <si>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</si>
  <si>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</si>
  <si>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</si>
  <si>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</si>
  <si>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</si>
  <si>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</si>
  <si>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</si>
  <si>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</si>
  <si>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</si>
  <si>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</si>
  <si>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</si>
  <si>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</si>
  <si>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</si>
  <si>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</si>
  <si>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</si>
  <si>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</si>
  <si>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</si>
  <si>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</si>
  <si>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</si>
  <si>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</si>
  <si>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</si>
  <si>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</si>
  <si>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</si>
  <si>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</si>
  <si>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</si>
  <si>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</si>
  <si>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</si>
  <si>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</si>
  <si>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</si>
  <si>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</si>
  <si>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</si>
  <si>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</si>
  <si>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</si>
  <si>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</si>
  <si>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</si>
  <si>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</si>
  <si>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</si>
  <si>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</si>
  <si>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</si>
  <si>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</si>
  <si>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</si>
  <si>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</si>
  <si>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</si>
  <si>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</si>
  <si>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</si>
  <si>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</si>
  <si>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</si>
  <si>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</si>
  <si>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</si>
  <si>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</si>
  <si>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</si>
  <si>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</si>
  <si>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</si>
  <si>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</si>
  <si>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</si>
  <si>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</si>
  <si>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</si>
  <si>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</si>
  <si>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</si>
  <si>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</si>
  <si>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</si>
  <si>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</si>
  <si>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</si>
  <si>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</si>
  <si>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</si>
  <si>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</si>
  <si>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</si>
  <si>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</si>
  <si>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</si>
  <si>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</si>
  <si>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</si>
  <si>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</si>
  <si>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</si>
  <si>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</si>
  <si>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</si>
  <si>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</si>
  <si>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</si>
  <si>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</si>
  <si>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</si>
  <si>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</si>
  <si>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</si>
  <si>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</si>
  <si>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</si>
  <si>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</si>
  <si>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</si>
  <si>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</si>
  <si>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</si>
  <si>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</si>
  <si>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</si>
  <si>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</si>
  <si>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</si>
  <si>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</si>
  <si>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</si>
  <si>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</si>
  <si>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</si>
  <si>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</si>
  <si>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</si>
  <si>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</si>
  <si>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</si>
  <si>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</si>
  <si>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</si>
  <si>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</si>
  <si>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</si>
  <si>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</si>
  <si>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</si>
  <si>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</si>
  <si>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</si>
  <si>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</si>
  <si>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</si>
  <si>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</si>
  <si>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</si>
  <si>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</si>
  <si>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</si>
  <si>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</si>
  <si>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</si>
  <si>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</si>
  <si>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</si>
  <si>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</si>
  <si>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</si>
  <si>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</si>
  <si>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</si>
  <si>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</si>
  <si>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</si>
  <si>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</si>
  <si>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</si>
  <si>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</si>
  <si>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</si>
  <si>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</si>
  <si>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</si>
  <si>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</si>
  <si>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</si>
  <si>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</si>
  <si>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</si>
  <si>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</si>
  <si>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</si>
  <si>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</si>
  <si>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</si>
  <si>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</si>
  <si>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</si>
  <si>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</si>
  <si>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</si>
  <si>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</si>
  <si>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</si>
  <si>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</si>
  <si>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</si>
  <si>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</si>
  <si>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</si>
  <si>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</si>
  <si>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</si>
  <si>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</si>
  <si>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</si>
  <si>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</si>
  <si>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</si>
  <si>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</si>
  <si>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</si>
  <si>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</si>
  <si>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</si>
  <si>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</si>
  <si>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</si>
  <si>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</si>
  <si>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</si>
  <si>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</si>
  <si>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</si>
  <si>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</si>
  <si>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</si>
  <si>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</si>
  <si>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</si>
  <si>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</si>
  <si>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</si>
  <si>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</si>
  <si>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</si>
  <si>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</si>
  <si>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</si>
  <si>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</si>
  <si>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</si>
  <si>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</si>
  <si>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</si>
  <si>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</si>
  <si>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</si>
  <si>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</si>
  <si>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</si>
  <si>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</si>
  <si>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</si>
  <si>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</si>
  <si>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</si>
  <si>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</si>
  <si>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</si>
  <si>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</si>
  <si>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</si>
  <si>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</si>
  <si>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</si>
  <si>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</si>
  <si>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</si>
  <si>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</si>
  <si>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</si>
  <si>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</si>
  <si>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</si>
  <si>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</si>
  <si>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</si>
  <si>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</si>
  <si>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</si>
  <si>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</si>
  <si>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</si>
  <si>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</si>
  <si>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</si>
  <si>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</si>
  <si>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</si>
  <si>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</si>
  <si>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</si>
  <si>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</si>
  <si>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</si>
  <si>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</si>
  <si>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</si>
  <si>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</si>
  <si>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</si>
  <si>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</si>
  <si>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</si>
  <si>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</si>
  <si>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</si>
  <si>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</si>
  <si>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</si>
  <si>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</si>
  <si>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</si>
  <si>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</si>
  <si>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</si>
  <si>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</si>
  <si>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</si>
  <si>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</si>
  <si>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</si>
  <si>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</si>
  <si>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</si>
  <si>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</si>
  <si>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</si>
  <si>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</si>
  <si>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</si>
  <si>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</si>
  <si>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</si>
  <si>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</si>
  <si>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</si>
  <si>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</si>
  <si>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</si>
  <si>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</si>
  <si>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</si>
  <si>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</si>
  <si>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</si>
  <si>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</si>
  <si>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</si>
  <si>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</si>
  <si>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</si>
  <si>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</si>
  <si>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</si>
  <si>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</si>
  <si>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</si>
  <si>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</si>
  <si>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</si>
  <si>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</si>
  <si>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</si>
  <si>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</si>
  <si>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</si>
  <si>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</si>
  <si>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</si>
  <si>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</si>
  <si>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</si>
  <si>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</si>
  <si>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</si>
  <si>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</si>
  <si>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</si>
  <si>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</si>
  <si>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</si>
  <si>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</si>
  <si>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</si>
  <si>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</si>
  <si>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</si>
  <si>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</si>
  <si>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</si>
  <si>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</si>
  <si>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</si>
  <si>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</si>
  <si>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</si>
  <si>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</si>
  <si>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</si>
  <si>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</si>
  <si>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</si>
  <si>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</si>
  <si>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</si>
  <si>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</si>
  <si>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</si>
  <si>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</si>
  <si>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</si>
  <si>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</si>
  <si>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</si>
  <si>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</si>
  <si>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</si>
  <si>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</si>
  <si>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</si>
  <si>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</si>
  <si>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</si>
  <si>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</si>
  <si>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</si>
  <si>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</si>
  <si>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</si>
  <si>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</si>
  <si>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</si>
  <si>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</si>
  <si>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</si>
  <si>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</si>
  <si>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</si>
  <si>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</si>
  <si>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</si>
  <si>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</si>
  <si>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</si>
  <si>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</si>
  <si>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</si>
  <si>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</si>
  <si>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</si>
  <si>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</si>
  <si>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</si>
  <si>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</si>
  <si>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</si>
  <si>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</si>
  <si>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</si>
  <si>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</si>
  <si>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</si>
  <si>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</si>
  <si>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</si>
  <si>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</si>
  <si>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</si>
  <si>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</si>
  <si>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</si>
  <si>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</si>
  <si>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</si>
  <si>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</si>
  <si>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</si>
  <si>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</si>
  <si>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</si>
  <si>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</si>
  <si>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</si>
  <si>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</si>
  <si>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</si>
  <si>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</si>
  <si>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</si>
  <si>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</si>
  <si>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</si>
  <si>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</si>
  <si>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</si>
  <si>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</si>
  <si>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</si>
  <si>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</si>
  <si>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</si>
  <si>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</si>
  <si>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</si>
  <si>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</si>
  <si>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</si>
  <si>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</si>
  <si>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</si>
  <si>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</si>
  <si>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</si>
  <si>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</si>
  <si>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</si>
  <si>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</si>
  <si>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</si>
  <si>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</si>
  <si>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</si>
  <si>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</si>
  <si>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</si>
  <si>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</si>
  <si>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</si>
  <si>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</si>
  <si>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</si>
  <si>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</si>
  <si>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</si>
  <si>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</si>
  <si>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</si>
  <si>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</si>
  <si>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</si>
  <si>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</si>
  <si>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</si>
  <si>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</si>
  <si>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</si>
  <si>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</si>
  <si>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</si>
  <si>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</si>
  <si>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</si>
  <si>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</si>
  <si>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</si>
  <si>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</si>
  <si>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</si>
  <si>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</si>
  <si>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</si>
  <si>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</si>
  <si>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</si>
  <si>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</si>
  <si>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</si>
  <si>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</si>
  <si>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</si>
  <si>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</si>
  <si>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</si>
  <si>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</si>
  <si>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</si>
  <si>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</si>
  <si>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</si>
  <si>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</si>
  <si>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</si>
  <si>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</si>
  <si>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</si>
  <si>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</si>
  <si>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</si>
  <si>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</si>
  <si>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</si>
  <si>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</si>
  <si>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</si>
  <si>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</si>
  <si>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</si>
  <si>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</si>
  <si>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</si>
  <si>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</si>
  <si>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</si>
  <si>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</si>
  <si>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</si>
  <si>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</si>
  <si>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</si>
  <si>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</si>
  <si>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</si>
  <si>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</si>
  <si>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</si>
  <si>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</si>
  <si>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</si>
  <si>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</si>
  <si>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</si>
  <si>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</si>
  <si>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</si>
  <si>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</si>
  <si>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</si>
  <si>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</si>
  <si>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</si>
  <si>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</si>
  <si>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</si>
  <si>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</si>
  <si>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</si>
  <si>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</si>
  <si>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</si>
  <si>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</si>
  <si>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</si>
  <si>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</si>
  <si>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</si>
  <si>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</si>
  <si>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</si>
  <si>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</si>
  <si>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</si>
  <si>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</si>
  <si>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</si>
  <si>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</si>
  <si>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</si>
  <si>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</si>
  <si>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</si>
  <si>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</si>
  <si>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</si>
  <si>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</si>
  <si>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</si>
  <si>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</si>
  <si>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</si>
  <si>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</si>
  <si>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</si>
  <si>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</si>
  <si>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</si>
  <si>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</si>
  <si>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</si>
  <si>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</si>
  <si>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</si>
  <si>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</si>
  <si>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</si>
  <si>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</si>
  <si>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</si>
  <si>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</si>
  <si>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</si>
  <si>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</si>
  <si>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</si>
  <si>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</si>
  <si>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</si>
  <si>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</si>
  <si>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</si>
  <si>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</si>
  <si>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</si>
  <si>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</si>
  <si>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</si>
  <si>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</si>
  <si>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</si>
  <si>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</si>
  <si>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</si>
  <si>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</si>
  <si>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</si>
  <si>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</si>
  <si>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</si>
  <si>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</si>
  <si>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</si>
  <si>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</si>
  <si>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</si>
  <si>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</si>
  <si>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</si>
  <si>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</si>
  <si>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</si>
  <si>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</si>
  <si>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</si>
  <si>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</si>
  <si>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</si>
  <si>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</si>
  <si>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</si>
  <si>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</si>
  <si>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</si>
  <si>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</si>
  <si>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</si>
  <si>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</si>
  <si>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</si>
  <si>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</si>
  <si>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</si>
  <si>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</si>
  <si>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</si>
  <si>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</si>
  <si>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</si>
  <si>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</si>
  <si>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</si>
  <si>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</si>
  <si>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</si>
  <si>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</si>
  <si>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</si>
  <si>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</si>
  <si>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</si>
  <si>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</si>
  <si>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</si>
  <si>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</si>
  <si>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</si>
  <si>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</si>
  <si>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</si>
  <si>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</si>
  <si>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</si>
  <si>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</si>
  <si>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</si>
  <si>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</si>
  <si>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</si>
  <si>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</si>
  <si>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</si>
  <si>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</si>
  <si>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</si>
  <si>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</si>
  <si>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</si>
  <si>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</si>
  <si>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</si>
  <si>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</si>
  <si>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</si>
  <si>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</si>
  <si>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</si>
  <si>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</si>
  <si>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</si>
  <si>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</si>
  <si>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</si>
  <si>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</si>
  <si>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</si>
  <si>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</si>
  <si>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</si>
  <si>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</si>
  <si>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</si>
  <si>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</si>
  <si>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</si>
  <si>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</si>
  <si>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</si>
  <si>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</si>
  <si>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</si>
  <si>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</si>
  <si>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</si>
  <si>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</si>
  <si>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</si>
  <si>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</si>
  <si>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</si>
  <si>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</si>
  <si>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</si>
  <si>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</si>
  <si>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</si>
  <si>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</si>
  <si>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</si>
  <si>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</si>
  <si>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</si>
  <si>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</si>
  <si>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</si>
  <si>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</si>
  <si>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</si>
  <si>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</si>
  <si>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</si>
  <si>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</si>
  <si>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</si>
  <si>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</si>
  <si>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</si>
  <si>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</si>
  <si>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</si>
  <si>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</si>
  <si>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</si>
  <si>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</si>
  <si>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</si>
  <si>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</si>
  <si>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</si>
  <si>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</si>
  <si>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</si>
  <si>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</si>
  <si>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</si>
  <si>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</si>
  <si>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</si>
  <si>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</si>
  <si>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</si>
  <si>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</si>
  <si>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</si>
  <si>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</si>
  <si>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</si>
  <si>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</si>
  <si>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</si>
  <si>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</si>
  <si>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</si>
  <si>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</si>
  <si>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</si>
  <si>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</si>
  <si>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</si>
  <si>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</si>
  <si>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</si>
  <si>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</si>
  <si>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</si>
  <si>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</si>
  <si>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</si>
  <si>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</si>
  <si>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</si>
  <si>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</si>
  <si>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</si>
  <si>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</si>
  <si>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</si>
  <si>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</si>
  <si>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</si>
  <si>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</si>
  <si>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</si>
  <si>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</si>
  <si>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</si>
  <si>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</si>
  <si>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</si>
  <si>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</si>
  <si>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</si>
  <si>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</si>
  <si>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</si>
  <si>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</si>
  <si>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</si>
  <si>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</si>
  <si>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</si>
  <si>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</si>
  <si>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</si>
  <si>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</si>
  <si>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</si>
  <si>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</si>
  <si>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</si>
  <si>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</si>
  <si>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</si>
  <si>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</si>
  <si>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</si>
  <si>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</si>
  <si>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</si>
  <si>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</si>
  <si>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</si>
  <si>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</si>
  <si>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</si>
  <si>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</si>
  <si>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</si>
  <si>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</si>
  <si>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</si>
  <si>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</si>
  <si>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</si>
  <si>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</si>
  <si>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</si>
  <si>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</si>
  <si>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</si>
  <si>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</si>
  <si>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</si>
  <si>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</si>
  <si>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</si>
  <si>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</si>
  <si>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</si>
  <si>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</si>
  <si>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</si>
  <si>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</si>
  <si>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</si>
  <si>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</si>
  <si>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</si>
  <si>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</si>
  <si>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</si>
  <si>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</si>
  <si>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</si>
  <si>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</si>
  <si>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</si>
  <si>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</si>
  <si>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</si>
  <si>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</si>
  <si>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</si>
  <si>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</si>
  <si>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</si>
  <si>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</si>
  <si>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</si>
  <si>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</si>
  <si>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</si>
  <si>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</si>
  <si>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</si>
  <si>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</si>
  <si>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</si>
  <si>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</si>
  <si>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</si>
  <si>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</si>
  <si>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</si>
  <si>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</si>
  <si>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</si>
  <si>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</si>
  <si>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</si>
  <si>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</si>
  <si>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</si>
  <si>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</si>
  <si>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</si>
  <si>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</si>
  <si>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</si>
  <si>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</si>
  <si>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</si>
  <si>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</si>
  <si>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</si>
  <si>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</si>
  <si>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</si>
  <si>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</si>
  <si>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</si>
  <si>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</si>
  <si>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</si>
  <si>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</si>
  <si>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</si>
  <si>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</si>
  <si>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</si>
  <si>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</si>
  <si>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</si>
  <si>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</si>
  <si>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</si>
  <si>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</si>
  <si>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</si>
  <si>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</si>
  <si>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</si>
  <si>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</si>
  <si>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</si>
  <si>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</si>
  <si>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</si>
  <si>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</si>
  <si>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</si>
  <si>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</si>
  <si>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</si>
  <si>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</si>
  <si>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</si>
  <si>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</si>
  <si>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</si>
  <si>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</si>
  <si>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</si>
  <si>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</si>
  <si>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</si>
  <si>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</si>
  <si>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</si>
  <si>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</si>
  <si>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</si>
  <si>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</si>
  <si>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</si>
  <si>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</si>
  <si>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</si>
  <si>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</si>
  <si>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</si>
  <si>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</si>
  <si>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</si>
  <si>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</si>
  <si>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</si>
  <si>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</si>
  <si>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</si>
  <si>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</si>
  <si>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</si>
  <si>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</si>
  <si>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</si>
  <si>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</si>
  <si>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</si>
  <si>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</si>
  <si>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</si>
  <si>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</si>
  <si>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</si>
  <si>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</si>
  <si>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</si>
  <si>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</si>
  <si>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</si>
  <si>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</si>
  <si>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</si>
  <si>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</si>
  <si>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</si>
  <si>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</si>
  <si>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</si>
  <si>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</si>
  <si>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</si>
  <si>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</si>
  <si>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</si>
  <si>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</si>
  <si>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</si>
  <si>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</si>
  <si>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</si>
  <si>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</si>
  <si>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</si>
  <si>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</si>
  <si>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</si>
  <si>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</si>
  <si>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</si>
  <si>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</si>
  <si>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</si>
  <si>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</si>
  <si>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</si>
  <si>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</si>
  <si>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</si>
  <si>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</si>
  <si>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</si>
  <si>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</si>
  <si>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</si>
  <si>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</si>
  <si>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</si>
  <si>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</si>
  <si>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</si>
  <si>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</si>
  <si>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</si>
  <si>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</si>
  <si>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</si>
  <si>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</si>
  <si>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</si>
  <si>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</si>
  <si>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</si>
  <si>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</si>
  <si>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</si>
  <si>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</si>
  <si>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</si>
  <si>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</si>
  <si>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</si>
  <si>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</si>
  <si>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</si>
  <si>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</si>
  <si>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</si>
  <si>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</si>
  <si>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</si>
  <si>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</si>
  <si>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</si>
  <si>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</si>
  <si>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</si>
  <si>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</si>
  <si>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</si>
  <si>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</si>
  <si>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</si>
  <si>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</si>
  <si>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</si>
  <si>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</si>
  <si>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</si>
  <si>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</si>
  <si>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</si>
  <si>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</si>
  <si>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</si>
  <si>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</si>
  <si>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</si>
  <si>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</si>
  <si>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</si>
  <si>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</si>
  <si>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</si>
  <si>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</si>
  <si>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</si>
  <si>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</si>
  <si>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</si>
  <si>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</si>
  <si>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</si>
  <si>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</si>
  <si>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</si>
  <si>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</si>
  <si>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</si>
  <si>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</si>
  <si>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</si>
  <si>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</si>
  <si>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</si>
  <si>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</si>
  <si>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</si>
  <si>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</si>
  <si>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</si>
  <si>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</si>
  <si>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</si>
  <si>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</si>
  <si>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</si>
  <si>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</si>
  <si>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</si>
  <si>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</si>
  <si>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</si>
  <si>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</si>
  <si>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</si>
  <si>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</si>
  <si>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</si>
  <si>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</si>
  <si>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</si>
  <si>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</si>
  <si>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</si>
  <si>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</si>
  <si>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</si>
  <si>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</si>
  <si>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</si>
  <si>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</si>
  <si>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</si>
  <si>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</si>
  <si>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</si>
  <si>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</si>
  <si>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</si>
  <si>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</si>
  <si>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</si>
  <si>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</si>
  <si>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</si>
  <si>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</si>
  <si>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</si>
  <si>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</si>
  <si>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</si>
  <si>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</si>
  <si>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</si>
  <si>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</si>
  <si>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</si>
  <si>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</si>
  <si>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</si>
  <si>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</si>
  <si>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</si>
  <si>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</si>
  <si>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</si>
  <si>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</si>
  <si>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</si>
  <si>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</si>
  <si>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</si>
  <si>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</si>
  <si>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</si>
  <si>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</si>
  <si>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</si>
  <si>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</si>
  <si>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</si>
  <si>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</si>
  <si>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</si>
  <si>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</si>
  <si>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</si>
  <si>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</si>
  <si>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</si>
  <si>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</si>
  <si>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</si>
  <si>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</si>
  <si>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</si>
  <si>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</si>
  <si>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</si>
  <si>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</si>
  <si>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</si>
  <si>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</si>
  <si>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</si>
  <si>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</si>
  <si>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</si>
  <si>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</si>
  <si>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</si>
  <si>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</si>
  <si>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</si>
  <si>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</si>
  <si>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</si>
  <si>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</si>
  <si>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</si>
  <si>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</si>
  <si>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</si>
  <si>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</si>
  <si>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</si>
  <si>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</si>
  <si>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</si>
  <si>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</si>
  <si>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</si>
  <si>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</si>
  <si>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</si>
  <si>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</si>
  <si>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</si>
  <si>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</si>
  <si>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</si>
  <si>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</si>
  <si>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</si>
  <si>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</si>
  <si>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</si>
  <si>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</si>
  <si>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</si>
  <si>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</si>
  <si>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</si>
  <si>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</si>
  <si>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</si>
  <si>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</si>
  <si>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</si>
  <si>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</si>
  <si>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</si>
  <si>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</si>
  <si>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</si>
  <si>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</si>
  <si>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</si>
  <si>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</si>
  <si>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</si>
  <si>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</si>
  <si>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</si>
  <si>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</si>
  <si>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</si>
  <si>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</si>
  <si>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</si>
  <si>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</si>
  <si>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</si>
  <si>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</si>
  <si>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</si>
  <si>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</si>
  <si>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</si>
  <si>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</si>
  <si>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</si>
  <si>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</si>
  <si>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</si>
  <si>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</si>
  <si>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</si>
  <si>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</si>
  <si>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</si>
  <si>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</si>
  <si>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</si>
  <si>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</si>
  <si>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</si>
  <si>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</si>
  <si>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</si>
  <si>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</si>
  <si>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</si>
  <si>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</si>
  <si>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</si>
  <si>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</si>
  <si>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</si>
  <si>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</si>
  <si>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</si>
  <si>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</si>
  <si>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</si>
  <si>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</si>
  <si>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</si>
  <si>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</si>
  <si>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</si>
  <si>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</si>
  <si>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</si>
  <si>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</si>
  <si>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</si>
  <si>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</si>
  <si>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</si>
  <si>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</si>
  <si>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</si>
  <si>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</si>
  <si>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</si>
  <si>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</si>
  <si>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</si>
  <si>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</si>
  <si>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</si>
  <si>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</si>
  <si>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</si>
  <si>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</si>
  <si>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</si>
  <si>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</si>
  <si>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</si>
  <si>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</si>
  <si>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</si>
  <si>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</si>
  <si>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</si>
  <si>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</si>
  <si>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</si>
  <si>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</si>
  <si>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</si>
  <si>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</si>
  <si>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</si>
  <si>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</si>
  <si>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</si>
  <si>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</si>
  <si>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</si>
  <si>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</si>
  <si>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</si>
  <si>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</si>
  <si>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</si>
  <si>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</si>
  <si>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</si>
  <si>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</si>
  <si>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</si>
  <si>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</si>
  <si>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</si>
  <si>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</si>
  <si>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</si>
  <si>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</si>
  <si>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</si>
  <si>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</si>
  <si>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</si>
  <si>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</si>
  <si>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</si>
  <si>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</si>
  <si>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</si>
  <si>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</si>
  <si>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</si>
  <si>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</si>
  <si>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</si>
  <si>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</si>
  <si>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</si>
  <si>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</si>
  <si>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</si>
  <si>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</si>
  <si>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</si>
  <si>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</si>
  <si>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</si>
  <si>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</si>
  <si>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</si>
  <si>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</si>
  <si>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</si>
  <si>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</si>
  <si>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</si>
  <si>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</si>
  <si>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</si>
  <si>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</si>
  <si>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</si>
  <si>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</si>
  <si>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</si>
  <si>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</si>
  <si>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</si>
  <si>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</si>
  <si>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</si>
  <si>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</si>
  <si>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</si>
  <si>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</si>
  <si>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</si>
  <si>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</si>
  <si>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</si>
  <si>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</si>
  <si>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</si>
  <si>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</si>
  <si>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</si>
  <si>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</si>
  <si>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</si>
  <si>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</si>
  <si>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</si>
  <si>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</si>
  <si>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</si>
  <si>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</si>
  <si>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</si>
  <si>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</si>
  <si>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</si>
  <si>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</si>
  <si>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</si>
  <si>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</si>
  <si>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</si>
  <si>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</si>
  <si>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</si>
  <si>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</si>
  <si>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</si>
  <si>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</si>
  <si>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</si>
  <si>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</si>
  <si>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</si>
  <si>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</si>
  <si>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</si>
  <si>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</si>
  <si>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</si>
  <si>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</si>
  <si>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</si>
  <si>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</si>
  <si>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</si>
  <si>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</si>
  <si>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</si>
  <si>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</si>
  <si>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</si>
  <si>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</si>
  <si>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</si>
  <si>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</si>
  <si>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</si>
  <si>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</si>
  <si>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</si>
  <si>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</si>
  <si>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</si>
  <si>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</si>
  <si>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</si>
  <si>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</si>
  <si>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</si>
  <si>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</si>
  <si>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</si>
  <si>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</si>
  <si>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</si>
  <si>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</si>
  <si>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</si>
  <si>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</si>
  <si>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</si>
  <si>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</si>
  <si>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</si>
  <si>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</si>
  <si>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</si>
  <si>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</si>
  <si>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</si>
  <si>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</si>
  <si>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</si>
  <si>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</si>
  <si>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</si>
  <si>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</si>
  <si>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</si>
  <si>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</si>
  <si>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</si>
  <si>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</si>
  <si>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</si>
  <si>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</si>
  <si>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</si>
  <si>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</si>
  <si>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</si>
  <si>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</si>
  <si>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</si>
  <si>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</si>
  <si>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</si>
  <si>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</si>
  <si>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</si>
  <si>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</si>
  <si>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</si>
  <si>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</si>
  <si>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</si>
  <si>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</si>
  <si>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</si>
  <si>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</si>
  <si>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</si>
  <si>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</si>
  <si>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</si>
  <si>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</si>
  <si>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</si>
  <si>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</si>
  <si>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</si>
  <si>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</si>
  <si>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</si>
  <si>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</si>
  <si>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</si>
  <si>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</si>
  <si>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</si>
  <si>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</si>
  <si>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</si>
  <si>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</si>
  <si>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</si>
  <si>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</si>
  <si>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</si>
  <si>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</si>
  <si>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</si>
  <si>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</si>
  <si>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</si>
  <si>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</si>
  <si>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</si>
  <si>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</si>
  <si>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</si>
  <si>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</si>
  <si>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</si>
  <si>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</si>
  <si>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</si>
  <si>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</si>
  <si>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</si>
  <si>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</si>
  <si>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</si>
  <si>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</si>
  <si>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</si>
  <si>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</si>
  <si>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</si>
  <si>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</si>
  <si>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</si>
  <si>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</si>
  <si>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</si>
  <si>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</si>
  <si>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</si>
  <si>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</si>
  <si>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</si>
  <si>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</si>
  <si>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</si>
  <si>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</si>
  <si>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</si>
  <si>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</si>
  <si>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</si>
  <si>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</si>
  <si>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</si>
  <si>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</si>
  <si>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</si>
  <si>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</si>
  <si>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</si>
  <si>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</si>
  <si>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</si>
  <si>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</si>
  <si>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</si>
  <si>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</si>
  <si>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</si>
  <si>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</si>
  <si>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</si>
  <si>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</si>
  <si>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</si>
  <si>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</si>
  <si>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</si>
  <si>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</si>
  <si>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</si>
  <si>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</si>
  <si>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</si>
  <si>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</si>
  <si>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</si>
  <si>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</si>
  <si>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</si>
  <si>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</si>
  <si>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</si>
  <si>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</si>
  <si>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</si>
  <si>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</si>
  <si>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</si>
  <si>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</si>
  <si>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</si>
  <si>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</si>
  <si>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</si>
  <si>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</si>
  <si>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</si>
  <si>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</si>
  <si>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</si>
  <si>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</si>
  <si>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</si>
  <si>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</si>
  <si>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</si>
  <si>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</si>
  <si>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</si>
  <si>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</si>
  <si>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</si>
  <si>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</si>
  <si>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</si>
  <si>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</si>
  <si>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</si>
  <si>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</si>
  <si>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</si>
  <si>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</si>
  <si>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</si>
  <si>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</si>
  <si>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</si>
  <si>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</si>
  <si>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</si>
  <si>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</si>
  <si>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</si>
  <si>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</si>
  <si>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</si>
  <si>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</si>
  <si>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</si>
  <si>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</si>
  <si>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</si>
  <si>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</si>
  <si>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</si>
  <si>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</si>
  <si>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</si>
  <si>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</si>
  <si>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</si>
  <si>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</si>
  <si>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</si>
  <si>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</si>
  <si>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</si>
  <si>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</si>
  <si>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</si>
  <si>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</si>
  <si>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</si>
  <si>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</si>
  <si>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</si>
  <si>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</si>
  <si>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</si>
  <si>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</si>
  <si>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</si>
  <si>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</si>
  <si>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</si>
  <si>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</si>
  <si>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</si>
  <si>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</si>
  <si>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</si>
  <si>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</si>
  <si>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</si>
  <si>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</si>
  <si>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</si>
  <si>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</si>
  <si>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</si>
  <si>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</si>
  <si>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</si>
  <si>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</si>
  <si>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</si>
  <si>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</si>
  <si>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</si>
  <si>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</si>
  <si>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</si>
  <si>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</si>
  <si>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</si>
  <si>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</si>
  <si>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</si>
  <si>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</si>
  <si>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</si>
  <si>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</si>
  <si>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</si>
  <si>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</si>
  <si>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</si>
  <si>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</si>
  <si>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</si>
  <si>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</si>
  <si>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</si>
  <si>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</si>
  <si>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</si>
  <si>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</si>
  <si>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</si>
  <si>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</si>
  <si>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</si>
  <si>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</si>
  <si>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</si>
  <si>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</si>
  <si>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</si>
  <si>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</si>
  <si>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</si>
  <si>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</si>
  <si>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</si>
  <si>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</si>
  <si>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</si>
  <si>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</si>
  <si>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</si>
  <si>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</si>
  <si>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</si>
  <si>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</si>
  <si>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</si>
  <si>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</si>
  <si>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</si>
  <si>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</si>
  <si>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</si>
  <si>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</si>
  <si>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</si>
  <si>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</si>
  <si>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</si>
  <si>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</si>
  <si>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</si>
  <si>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</si>
  <si>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</si>
  <si>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</si>
  <si>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</si>
  <si>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</si>
  <si>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</si>
  <si>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</si>
  <si>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</si>
  <si>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</si>
  <si>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</si>
  <si>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</si>
  <si>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</si>
  <si>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</si>
  <si>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</si>
  <si>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</si>
  <si>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</si>
  <si>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</si>
  <si>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</si>
  <si>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</si>
  <si>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</si>
  <si>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</si>
  <si>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</si>
  <si>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</si>
  <si>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</si>
  <si>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</si>
  <si>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</si>
  <si>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</si>
  <si>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</si>
  <si>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</si>
  <si>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</si>
  <si>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</si>
  <si>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</si>
  <si>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</si>
  <si>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</si>
  <si>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</si>
  <si>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</si>
  <si>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</si>
  <si>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</si>
  <si>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</si>
  <si>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</si>
  <si>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</si>
  <si>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</si>
  <si>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</si>
  <si>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</si>
  <si>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</si>
  <si>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</si>
  <si>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</si>
  <si>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</si>
  <si>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</si>
  <si>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</si>
  <si>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</si>
  <si>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</si>
  <si>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</si>
  <si>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</si>
  <si>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</si>
  <si>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</si>
  <si>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</si>
  <si>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</si>
  <si>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</si>
  <si>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</si>
  <si>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</si>
  <si>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</si>
  <si>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</si>
  <si>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</si>
  <si>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</si>
  <si>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</si>
  <si>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</si>
  <si>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</si>
  <si>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</si>
  <si>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</si>
  <si>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</si>
  <si>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</si>
  <si>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</si>
  <si>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</si>
  <si>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</si>
  <si>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</si>
  <si>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</si>
  <si>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</si>
  <si>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</si>
  <si>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</si>
  <si>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</si>
  <si>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</si>
  <si>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</si>
  <si>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</si>
  <si>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</si>
  <si>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</si>
  <si>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</si>
  <si>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</si>
  <si>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</si>
  <si>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</si>
  <si>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</si>
  <si>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</si>
  <si>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</si>
  <si>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</si>
  <si>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</si>
  <si>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</si>
  <si>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</si>
  <si>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</si>
  <si>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</si>
  <si>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</si>
  <si>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</si>
  <si>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</si>
  <si>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</si>
  <si>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</si>
  <si>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</si>
  <si>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</si>
  <si>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</si>
  <si>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</si>
  <si>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</si>
  <si>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</si>
  <si>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</si>
  <si>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</si>
  <si>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</si>
  <si>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</si>
  <si>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</si>
  <si>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</si>
  <si>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</si>
  <si>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</si>
  <si>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</si>
  <si>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</si>
  <si>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</si>
  <si>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</si>
  <si>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</si>
  <si>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</si>
  <si>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</si>
  <si>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</si>
  <si>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</si>
  <si>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</si>
  <si>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</si>
  <si>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</si>
  <si>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</si>
  <si>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</si>
  <si>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</si>
  <si>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</si>
  <si>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</si>
  <si>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</si>
  <si>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</si>
  <si>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</si>
  <si>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</si>
  <si>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</si>
  <si>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</si>
  <si>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</si>
  <si>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</si>
  <si>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</si>
  <si>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</si>
  <si>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</si>
  <si>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</si>
  <si>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</si>
  <si>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</si>
  <si>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</si>
  <si>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</si>
  <si>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</si>
  <si>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</si>
  <si>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</si>
  <si>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</si>
  <si>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</si>
  <si>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</si>
  <si>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</si>
  <si>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</si>
  <si>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</si>
  <si>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</si>
  <si>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</si>
  <si>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</si>
  <si>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</si>
  <si>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</si>
  <si>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</si>
  <si>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</si>
  <si>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</si>
  <si>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</si>
  <si>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</si>
  <si>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</si>
  <si>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</si>
  <si>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</si>
  <si>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</si>
  <si>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</si>
  <si>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</si>
  <si>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</si>
  <si>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</si>
  <si>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</si>
  <si>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</si>
  <si>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</si>
  <si>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</si>
  <si>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</si>
  <si>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</si>
  <si>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</si>
  <si>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</si>
  <si>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</si>
  <si>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</si>
  <si>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</si>
  <si>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</si>
  <si>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</si>
  <si>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</si>
  <si>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</si>
  <si>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</si>
  <si>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</si>
  <si>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</si>
  <si>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</si>
  <si>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</si>
  <si>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</si>
  <si>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</si>
  <si>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</si>
  <si>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</si>
  <si>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</si>
  <si>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</si>
  <si>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</si>
  <si>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</si>
  <si>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</si>
  <si>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</si>
  <si>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</si>
  <si>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</si>
  <si>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</si>
  <si>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</si>
  <si>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</si>
  <si>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</si>
  <si>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</si>
  <si>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</si>
  <si>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</si>
  <si>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</si>
  <si>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</si>
  <si>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</si>
  <si>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</si>
  <si>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</si>
  <si>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</si>
  <si>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</si>
  <si>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</si>
  <si>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</si>
  <si>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</si>
  <si>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</si>
  <si>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</si>
  <si>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</si>
  <si>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</si>
  <si>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</si>
  <si>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</si>
  <si>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</si>
  <si>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</si>
  <si>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</si>
  <si>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</si>
  <si>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</si>
  <si>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</si>
  <si>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</si>
  <si>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</si>
  <si>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</si>
  <si>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</si>
  <si>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</si>
  <si>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</si>
  <si>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</si>
  <si>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</si>
  <si>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</si>
  <si>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</si>
  <si>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</si>
  <si>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</si>
  <si>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</si>
  <si>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</si>
  <si>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</si>
  <si>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</si>
  <si>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</si>
  <si>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</si>
  <si>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</si>
  <si>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</si>
  <si>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</si>
  <si>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</si>
  <si>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</si>
  <si>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</si>
  <si>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</si>
  <si>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</si>
  <si>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</si>
  <si>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</si>
  <si>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</si>
  <si>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</si>
  <si>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</si>
  <si>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</si>
  <si>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</si>
  <si>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</si>
  <si>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</si>
  <si>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</si>
  <si>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</si>
  <si>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</si>
  <si>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</si>
  <si>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</si>
  <si>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</si>
  <si>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</si>
  <si>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</si>
  <si>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</si>
  <si>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</si>
  <si>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</si>
  <si>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</si>
  <si>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</si>
  <si>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</si>
  <si>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</si>
  <si>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</si>
  <si>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</si>
  <si>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</si>
  <si>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</si>
  <si>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</si>
  <si>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</si>
  <si>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</si>
  <si>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</si>
  <si>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</si>
  <si>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</si>
  <si>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</si>
  <si>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</si>
  <si>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</si>
  <si>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</si>
  <si>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</si>
  <si>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</si>
  <si>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</si>
  <si>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</si>
  <si>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</si>
  <si>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</si>
  <si>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</si>
  <si>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</si>
  <si>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</si>
  <si>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</si>
  <si>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</si>
  <si>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</si>
  <si>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</si>
  <si>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</si>
  <si>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</si>
  <si>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</si>
  <si>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</si>
  <si>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</si>
  <si>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</si>
  <si>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</si>
  <si>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</si>
  <si>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</si>
  <si>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</si>
  <si>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</si>
  <si>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</si>
  <si>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</si>
  <si>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</si>
  <si>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</si>
  <si>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</si>
  <si>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</si>
  <si>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</si>
  <si>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</si>
  <si>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</si>
  <si>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</si>
  <si>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</si>
  <si>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</si>
  <si>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</si>
  <si>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</si>
  <si>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</si>
  <si>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</si>
  <si>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</si>
  <si>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</si>
  <si>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</si>
  <si>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</si>
  <si>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</si>
  <si>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</si>
  <si>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</si>
  <si>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</si>
  <si>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</si>
  <si>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</si>
  <si>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</si>
  <si>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</si>
  <si>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</si>
  <si>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</si>
  <si>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</si>
  <si>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</si>
  <si>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</si>
  <si>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</si>
  <si>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</si>
  <si>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</si>
  <si>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</si>
  <si>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</si>
  <si>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</si>
  <si>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</si>
  <si>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</si>
  <si>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</si>
  <si>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</si>
  <si>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</si>
  <si>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</si>
  <si>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</si>
  <si>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</si>
  <si>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</si>
  <si>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</si>
  <si>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</si>
  <si>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</si>
  <si>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</si>
  <si>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</si>
  <si>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</si>
  <si>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</si>
  <si>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</si>
  <si>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</si>
  <si>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</si>
  <si>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</si>
  <si>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</si>
  <si>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</si>
  <si>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</si>
  <si>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</si>
  <si>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</si>
  <si>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</si>
  <si>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</si>
  <si>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</si>
  <si>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</si>
  <si>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</si>
  <si>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</si>
  <si>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</si>
  <si>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</si>
  <si>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</si>
  <si>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</si>
  <si>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</si>
  <si>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</si>
  <si>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</si>
  <si>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</si>
  <si>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</si>
  <si>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</si>
  <si>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</si>
  <si>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</si>
  <si>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</si>
  <si>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</si>
  <si>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</si>
  <si>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</si>
  <si>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</si>
  <si>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</si>
  <si>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</si>
  <si>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</si>
  <si>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</si>
  <si>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</si>
  <si>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</si>
  <si>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</si>
  <si>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</si>
  <si>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</si>
  <si>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</si>
  <si>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</si>
  <si>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</si>
  <si>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</si>
  <si>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</si>
  <si>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</si>
  <si>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</si>
  <si>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</si>
  <si>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</si>
  <si>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</si>
  <si>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</si>
  <si>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</si>
  <si>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</si>
  <si>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</si>
  <si>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</si>
  <si>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</si>
  <si>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</si>
  <si>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</si>
  <si>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</si>
  <si>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</si>
  <si>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</si>
  <si>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</si>
  <si>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</si>
  <si>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</si>
  <si>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</si>
  <si>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</si>
  <si>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</si>
  <si>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</si>
  <si>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</si>
  <si>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</si>
  <si>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</si>
  <si>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</si>
  <si>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</si>
  <si>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</si>
  <si>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</si>
  <si>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</si>
  <si>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</si>
  <si>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</si>
  <si>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</si>
  <si>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</si>
  <si>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</si>
  <si>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</si>
  <si>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</si>
  <si>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</si>
  <si>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</si>
  <si>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</si>
  <si>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</si>
  <si>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</si>
  <si>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</si>
  <si>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</si>
  <si>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</si>
  <si>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</si>
  <si>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</si>
  <si>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</si>
  <si>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</si>
  <si>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</si>
  <si>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</si>
  <si>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</si>
  <si>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</si>
  <si>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</si>
  <si>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</si>
  <si>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</si>
  <si>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</si>
  <si>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</si>
  <si>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</si>
  <si>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</si>
  <si>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</si>
  <si>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</si>
  <si>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</si>
  <si>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</si>
  <si>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</si>
  <si>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</si>
  <si>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</si>
  <si>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</si>
  <si>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</si>
  <si>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</si>
  <si>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</si>
  <si>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</si>
  <si>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</si>
  <si>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</si>
  <si>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</si>
  <si>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</si>
  <si>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</si>
  <si>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</si>
  <si>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</si>
  <si>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</si>
  <si>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</si>
  <si>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</si>
  <si>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</si>
  <si>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</si>
  <si>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</si>
  <si>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</si>
  <si>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</si>
  <si>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</si>
  <si>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</si>
  <si>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</si>
  <si>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</si>
  <si>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</si>
  <si>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</si>
  <si>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</si>
  <si>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</si>
  <si>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</si>
  <si>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</si>
  <si>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</si>
  <si>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</si>
  <si>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</si>
  <si>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</si>
  <si>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</si>
  <si>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</si>
  <si>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</si>
  <si>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</si>
  <si>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</si>
  <si>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</si>
  <si>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</si>
  <si>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</si>
  <si>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</si>
  <si>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</si>
  <si>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</si>
  <si>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</si>
  <si>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</si>
  <si>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</si>
  <si>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</si>
  <si>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</si>
  <si>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</si>
  <si>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</si>
  <si>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</si>
  <si>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</si>
  <si>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</si>
  <si>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</si>
  <si>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</si>
  <si>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</si>
  <si>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</si>
  <si>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</si>
  <si>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</si>
  <si>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</si>
  <si>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</si>
  <si>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</si>
  <si>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</si>
  <si>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</si>
  <si>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</si>
  <si>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</si>
  <si>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</si>
  <si>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</si>
  <si>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</si>
  <si>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</si>
  <si>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</si>
  <si>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</si>
  <si>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</si>
  <si>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</si>
  <si>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</si>
  <si>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</si>
  <si>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</si>
  <si>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</si>
  <si>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</si>
  <si>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</si>
  <si>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</si>
  <si>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</si>
  <si>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</si>
  <si>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</si>
  <si>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</si>
  <si>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</si>
  <si>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</si>
  <si>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</si>
  <si>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</si>
  <si>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</si>
  <si>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</si>
  <si>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</si>
  <si>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</si>
  <si>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</si>
  <si>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</si>
  <si>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</si>
  <si>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</si>
  <si>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</si>
  <si>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</si>
  <si>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</si>
  <si>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</si>
  <si>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</si>
  <si>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</si>
  <si>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</si>
  <si>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</si>
  <si>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</si>
  <si>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</si>
  <si>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</si>
  <si>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</si>
  <si>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</si>
  <si>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</si>
  <si>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</si>
  <si>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</si>
  <si>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</si>
  <si>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</si>
  <si>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</si>
  <si>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</si>
  <si>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</si>
  <si>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</si>
  <si>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</si>
  <si>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</si>
  <si>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</si>
  <si>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</si>
  <si>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</si>
  <si>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</si>
  <si>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</si>
  <si>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</si>
  <si>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</si>
  <si>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</si>
  <si>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</si>
  <si>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</si>
  <si>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</si>
  <si>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</si>
  <si>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</si>
  <si>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</si>
  <si>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</si>
  <si>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</si>
  <si>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</si>
  <si>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</si>
  <si>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</si>
  <si>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</si>
  <si>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</si>
  <si>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</si>
  <si>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</si>
  <si>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</si>
  <si>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</si>
  <si>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</si>
  <si>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</si>
  <si>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</si>
  <si>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</si>
  <si>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</si>
  <si>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</si>
  <si>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</si>
  <si>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</si>
  <si>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</si>
  <si>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</si>
  <si>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</si>
  <si>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</si>
  <si>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</si>
  <si>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</si>
  <si>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</si>
  <si>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</si>
  <si>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</si>
  <si>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</si>
  <si>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</si>
  <si>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</si>
  <si>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</si>
  <si>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</si>
  <si>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</si>
  <si>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</si>
  <si>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</si>
  <si>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</si>
  <si>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</si>
  <si>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</si>
  <si>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</si>
  <si>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</si>
  <si>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</si>
  <si>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</si>
  <si>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</si>
  <si>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</si>
  <si>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</si>
  <si>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</si>
  <si>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</si>
  <si>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</si>
  <si>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</si>
  <si>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</si>
  <si>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</si>
  <si>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</si>
  <si>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</si>
  <si>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</si>
  <si>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</si>
  <si>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</si>
  <si>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</si>
  <si>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</si>
  <si>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</si>
  <si>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</si>
  <si>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</si>
  <si>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</si>
  <si>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</si>
  <si>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</si>
  <si>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</si>
  <si>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</si>
  <si>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</si>
  <si>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</si>
  <si>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</si>
  <si>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</si>
  <si>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</si>
  <si>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</si>
  <si>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</si>
  <si>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</si>
  <si>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</si>
  <si>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</si>
  <si>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</si>
  <si>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</si>
  <si>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</si>
  <si>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</si>
  <si>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</si>
  <si>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</si>
  <si>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</si>
  <si>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</si>
  <si>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</si>
  <si>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</si>
  <si>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</si>
  <si>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</si>
  <si>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</si>
  <si>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</si>
  <si>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</si>
  <si>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</si>
  <si>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</si>
  <si>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</si>
  <si>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</si>
  <si>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</si>
  <si>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</si>
  <si>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</si>
  <si>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</si>
  <si>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</si>
  <si>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</si>
  <si>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</si>
  <si>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</si>
  <si>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</si>
  <si>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</si>
  <si>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</si>
  <si>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</si>
  <si>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</si>
  <si>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</si>
  <si>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</si>
  <si>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</si>
  <si>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</si>
  <si>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</si>
  <si>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</si>
  <si>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</si>
  <si>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</si>
  <si>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</si>
  <si>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</si>
  <si>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</si>
  <si>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</si>
  <si>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</si>
  <si>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</si>
  <si>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</si>
  <si>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</si>
  <si>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</si>
  <si>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</si>
  <si>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</si>
  <si>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</si>
  <si>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</si>
  <si>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</si>
  <si>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</si>
  <si>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</si>
  <si>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</si>
  <si>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</si>
  <si>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</si>
  <si>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</si>
  <si>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</si>
  <si>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</si>
  <si>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</si>
  <si>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</si>
  <si>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</si>
  <si>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</si>
  <si>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</si>
  <si>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</si>
  <si>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</si>
  <si>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</si>
  <si>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</si>
  <si>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</si>
  <si>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</si>
  <si>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</si>
  <si>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</si>
  <si>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</si>
  <si>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</si>
  <si>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</si>
  <si>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</si>
  <si>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</si>
  <si>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</si>
  <si>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</si>
  <si>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</si>
  <si>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</si>
  <si>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</si>
  <si>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</si>
  <si>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</si>
  <si>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</si>
  <si>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</si>
  <si>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</si>
  <si>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</si>
  <si>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</si>
  <si>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</si>
  <si>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</si>
  <si>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</si>
  <si>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</si>
  <si>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</si>
  <si>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</si>
  <si>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</si>
  <si>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</si>
  <si>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</si>
  <si>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</si>
  <si>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</si>
  <si>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</si>
  <si>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</si>
  <si>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</si>
  <si>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</si>
  <si>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</si>
  <si>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</si>
  <si>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</si>
  <si>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</si>
  <si>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</si>
  <si>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</si>
  <si>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</si>
  <si>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</si>
  <si>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</si>
  <si>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</si>
  <si>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</si>
  <si>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</si>
  <si>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</si>
  <si>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</si>
  <si>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</si>
  <si>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</si>
  <si>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</si>
  <si>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</si>
  <si>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</si>
  <si>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</si>
  <si>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</si>
  <si>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</si>
  <si>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</si>
  <si>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</si>
  <si>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</si>
  <si>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</si>
  <si>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</si>
  <si>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</si>
  <si>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</si>
  <si>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</si>
  <si>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</si>
  <si>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</si>
  <si>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</si>
  <si>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</si>
  <si>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</si>
  <si>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</si>
  <si>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</si>
  <si>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</si>
  <si>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</si>
  <si>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</si>
  <si>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</si>
  <si>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</si>
  <si>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</si>
  <si>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</si>
  <si>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</si>
  <si>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</si>
  <si>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</si>
  <si>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</si>
  <si>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</si>
  <si>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</si>
  <si>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</si>
  <si>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</si>
  <si>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</si>
  <si>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</si>
  <si>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</si>
  <si>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</si>
  <si>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</si>
  <si>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</si>
  <si>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</si>
  <si>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</si>
  <si>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</si>
  <si>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</si>
  <si>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</si>
  <si>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</si>
  <si>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</si>
  <si>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</si>
  <si>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</si>
  <si>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</si>
  <si>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</si>
  <si>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</si>
  <si>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</si>
  <si>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</si>
  <si>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</si>
  <si>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</si>
  <si>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</si>
  <si>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</si>
  <si>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</si>
  <si>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</si>
  <si>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</si>
  <si>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</si>
  <si>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</si>
  <si>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</si>
  <si>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</si>
  <si>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</si>
  <si>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</si>
  <si>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</si>
  <si>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</si>
  <si>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</si>
  <si>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</si>
  <si>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</si>
  <si>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</si>
  <si>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</si>
  <si>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</si>
  <si>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</si>
  <si>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</si>
  <si>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</si>
  <si>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</si>
  <si>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</si>
  <si>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</si>
  <si>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</si>
  <si>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</si>
  <si>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</si>
  <si>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</si>
  <si>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</si>
  <si>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</si>
  <si>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</si>
  <si>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</si>
  <si>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</si>
  <si>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</si>
  <si>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</si>
  <si>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</si>
  <si>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</si>
  <si>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</si>
  <si>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</si>
  <si>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</si>
  <si>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</si>
  <si>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</si>
  <si>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</si>
  <si>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</si>
  <si>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</si>
  <si>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</si>
  <si>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</si>
  <si>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</si>
  <si>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</si>
  <si>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</si>
  <si>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</si>
  <si>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</si>
  <si>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</si>
  <si>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</si>
  <si>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</si>
  <si>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</si>
  <si>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</si>
  <si>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</si>
  <si>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</si>
  <si>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</si>
  <si>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</si>
  <si>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</si>
  <si>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</si>
  <si>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</si>
  <si>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</si>
  <si>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</si>
  <si>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</si>
  <si>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</si>
  <si>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</si>
  <si>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</si>
  <si>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</si>
  <si>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</si>
  <si>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</si>
  <si>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</si>
  <si>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</si>
  <si>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</si>
  <si>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</si>
  <si>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</si>
  <si>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</si>
  <si>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</si>
  <si>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</si>
  <si>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</si>
  <si>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</si>
  <si>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</si>
  <si>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</si>
  <si>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</si>
  <si>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</si>
  <si>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</si>
  <si>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</si>
  <si>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</si>
  <si>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</si>
  <si>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</si>
  <si>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</si>
  <si>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</si>
  <si>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</si>
  <si>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</si>
  <si>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</si>
  <si>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</si>
  <si>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</si>
  <si>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</si>
  <si>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</si>
  <si>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</si>
  <si>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</si>
  <si>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</si>
  <si>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</si>
  <si>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</si>
  <si>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</si>
  <si>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</si>
  <si>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</si>
  <si>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</si>
  <si>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</si>
  <si>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</si>
  <si>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</si>
  <si>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</si>
  <si>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</si>
  <si>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</si>
  <si>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</si>
  <si>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</si>
  <si>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</si>
  <si>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</si>
  <si>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</si>
  <si>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</si>
  <si>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</si>
  <si>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</si>
  <si>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</si>
  <si>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</si>
  <si>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</si>
  <si>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</si>
  <si>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</si>
  <si>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</si>
  <si>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</si>
  <si>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</si>
  <si>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</si>
  <si>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</si>
  <si>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</si>
  <si>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</si>
  <si>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</si>
  <si>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</si>
  <si>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</si>
  <si>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</si>
  <si>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</si>
  <si>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</si>
  <si>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</si>
  <si>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</si>
  <si>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</si>
  <si>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</si>
  <si>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</si>
  <si>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</si>
  <si>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</si>
  <si>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</si>
  <si>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</si>
  <si>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</si>
  <si>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</si>
  <si>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</si>
  <si>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</si>
  <si>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</si>
  <si>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</si>
  <si>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</si>
  <si>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</si>
  <si>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</si>
  <si>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</si>
  <si>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</si>
  <si>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</si>
  <si>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</si>
  <si>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</si>
  <si>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</si>
  <si>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</si>
  <si>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</si>
  <si>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</si>
  <si>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</si>
  <si>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</si>
  <si>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</si>
  <si>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</si>
  <si>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</si>
  <si>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</si>
  <si>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</si>
  <si>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</si>
  <si>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</si>
  <si>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</si>
  <si>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</si>
  <si>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</si>
  <si>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</si>
  <si>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</si>
  <si>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</si>
  <si>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</si>
  <si>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</si>
  <si>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</si>
  <si>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</si>
  <si>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</si>
  <si>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</si>
  <si>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</si>
  <si>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</si>
  <si>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</si>
  <si>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</si>
  <si>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</si>
  <si>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</si>
  <si>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</si>
  <si>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</si>
  <si>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</si>
  <si>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</si>
  <si>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</si>
  <si>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</si>
  <si>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</si>
  <si>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</si>
  <si>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</si>
  <si>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</si>
  <si>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</si>
  <si>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</si>
  <si>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</si>
  <si>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</si>
  <si>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</si>
  <si>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</si>
  <si>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</si>
  <si>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</si>
  <si>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</si>
  <si>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</si>
  <si>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</si>
  <si>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</si>
  <si>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</si>
  <si>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</si>
  <si>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</si>
  <si>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</si>
  <si>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</si>
  <si>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</si>
  <si>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</si>
  <si>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</si>
  <si>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</si>
  <si>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</si>
  <si>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</si>
  <si>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</si>
  <si>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</si>
  <si>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</si>
  <si>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</si>
  <si>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</si>
  <si>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</si>
  <si>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</si>
  <si>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</si>
  <si>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</si>
  <si>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</si>
  <si>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</si>
  <si>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</si>
  <si>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</si>
  <si>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</si>
  <si>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</si>
  <si>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</si>
  <si>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</si>
  <si>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</si>
  <si>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</si>
  <si>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</si>
  <si>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</si>
  <si>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</si>
  <si>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</si>
  <si>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</si>
  <si>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</si>
  <si>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</si>
  <si>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</si>
  <si>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</si>
  <si>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</si>
  <si>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</si>
  <si>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</si>
  <si>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</si>
  <si>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</si>
  <si>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</si>
  <si>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</si>
  <si>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</si>
  <si>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</si>
  <si>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</si>
  <si>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</si>
  <si>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</si>
  <si>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</si>
  <si>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</si>
  <si>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</si>
  <si>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</si>
  <si>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</si>
  <si>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</si>
  <si>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</si>
  <si>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</si>
  <si>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</si>
  <si>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</si>
  <si>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</si>
  <si>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</si>
  <si>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</si>
  <si>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</si>
  <si>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</si>
  <si>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</si>
  <si>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</si>
  <si>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</si>
  <si>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</si>
  <si>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</si>
  <si>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</si>
  <si>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</si>
  <si>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</si>
  <si>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</si>
  <si>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</si>
  <si>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</si>
  <si>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</si>
  <si>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</si>
  <si>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</si>
  <si>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</si>
  <si>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</si>
  <si>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</si>
  <si>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</si>
  <si>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</si>
  <si>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</si>
  <si>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</si>
  <si>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</si>
  <si>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</si>
  <si>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</si>
  <si>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</si>
  <si>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</si>
  <si>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</si>
  <si>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</si>
  <si>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</si>
  <si>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</si>
  <si>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</si>
  <si>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</si>
  <si>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</si>
  <si>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</si>
  <si>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</si>
  <si>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</si>
  <si>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</si>
  <si>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</si>
  <si>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</si>
  <si>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</si>
  <si>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</si>
  <si>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</si>
  <si>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</si>
  <si>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</si>
  <si>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</si>
  <si>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</si>
  <si>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</si>
  <si>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</si>
  <si>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</si>
  <si>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</si>
  <si>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</si>
  <si>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</si>
  <si>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</si>
  <si>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</si>
  <si>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</si>
  <si>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</si>
  <si>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</si>
  <si>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</si>
  <si>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</si>
  <si>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</si>
  <si>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</si>
  <si>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</si>
  <si>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</si>
  <si>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</si>
  <si>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</si>
  <si>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</si>
  <si>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</si>
  <si>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</si>
  <si>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</si>
  <si>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</si>
  <si>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</si>
  <si>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</si>
  <si>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</si>
  <si>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</si>
  <si>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</si>
  <si>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</si>
  <si>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</si>
  <si>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</si>
  <si>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</si>
  <si>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</si>
  <si>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</si>
  <si>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</si>
  <si>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</si>
  <si>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</si>
  <si>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</si>
  <si>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</si>
  <si>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</si>
  <si>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</si>
  <si>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</si>
  <si>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</si>
  <si>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</si>
  <si>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</si>
  <si>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</si>
  <si>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</si>
  <si>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</si>
  <si>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</si>
  <si>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</si>
  <si>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</si>
  <si>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</si>
  <si>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</si>
  <si>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</si>
  <si>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</si>
  <si>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</si>
  <si>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</si>
  <si>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</si>
  <si>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</si>
  <si>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</si>
  <si>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</si>
  <si>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</si>
  <si>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</si>
  <si>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</si>
  <si>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</si>
  <si>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</si>
  <si>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</si>
  <si>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</si>
  <si>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</si>
  <si>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</si>
  <si>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</si>
  <si>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</si>
  <si>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</si>
  <si>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</si>
  <si>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</si>
  <si>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</si>
  <si>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</si>
  <si>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</si>
  <si>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</si>
  <si>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</si>
  <si>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</si>
  <si>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</si>
  <si>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</si>
  <si>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</si>
  <si>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</si>
  <si>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</si>
  <si>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</si>
  <si>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</si>
  <si>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</si>
  <si>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</si>
  <si>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</si>
  <si>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</si>
  <si>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</si>
  <si>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</si>
  <si>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</si>
  <si>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</si>
  <si>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</si>
  <si>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</si>
  <si>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</si>
  <si>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</si>
  <si>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</si>
  <si>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</si>
  <si>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</si>
  <si>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</si>
  <si>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</si>
  <si>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</si>
  <si>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</si>
  <si>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</si>
  <si>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</si>
  <si>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</si>
  <si>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</si>
  <si>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</si>
  <si>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</si>
  <si>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</si>
  <si>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</si>
  <si>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</si>
  <si>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</si>
  <si>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</si>
  <si>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</si>
  <si>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</si>
  <si>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</si>
  <si>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</si>
  <si>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</si>
  <si>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</si>
  <si>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</si>
  <si>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</si>
  <si>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</si>
  <si>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</si>
  <si>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</si>
  <si>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</si>
  <si>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</si>
  <si>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</si>
  <si>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</si>
  <si>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</si>
  <si>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</si>
  <si>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</si>
  <si>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</si>
  <si>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</si>
  <si>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</si>
  <si>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</si>
  <si>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</si>
  <si>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</si>
  <si>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</si>
  <si>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</si>
  <si>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</si>
  <si>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</si>
  <si>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</si>
  <si>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</si>
  <si>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</si>
  <si>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</si>
  <si>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</si>
  <si>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</si>
  <si>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</si>
  <si>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</si>
  <si>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</si>
  <si>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</si>
  <si>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</si>
  <si>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</si>
  <si>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</si>
  <si>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</si>
  <si>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</si>
  <si>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</si>
  <si>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</si>
  <si>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</si>
  <si>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</si>
  <si>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</si>
  <si>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</si>
  <si>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</si>
  <si>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</si>
  <si>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</si>
  <si>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</si>
  <si>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</si>
  <si>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</si>
  <si>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</si>
  <si>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</si>
  <si>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</si>
  <si>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</si>
  <si>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</si>
  <si>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</si>
  <si>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</si>
  <si>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</si>
  <si>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</si>
  <si>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</si>
  <si>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</si>
  <si>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</si>
  <si>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</si>
  <si>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</si>
  <si>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</si>
  <si>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</si>
  <si>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</si>
  <si>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</si>
  <si>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</si>
  <si>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</si>
  <si>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</si>
  <si>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</si>
  <si>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</si>
  <si>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</si>
  <si>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</si>
  <si>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</si>
  <si>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</si>
  <si>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</si>
  <si>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</si>
  <si>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</si>
  <si>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</si>
  <si>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</si>
  <si>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</si>
  <si>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</si>
  <si>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</si>
  <si>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</si>
  <si>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</si>
  <si>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</si>
  <si>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</si>
  <si>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</si>
  <si>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</si>
  <si>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</si>
  <si>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</si>
  <si>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</si>
  <si>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</si>
  <si>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</si>
  <si>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</si>
  <si>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</si>
  <si>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</si>
  <si>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</si>
  <si>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</si>
  <si>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</si>
  <si>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</si>
  <si>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</si>
  <si>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</si>
  <si>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</si>
  <si>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</si>
  <si>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</si>
  <si>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</si>
  <si>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</si>
  <si>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</si>
  <si>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</si>
  <si>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</si>
  <si>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</si>
  <si>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</si>
  <si>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</si>
  <si>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</si>
  <si>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</si>
  <si>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</si>
  <si>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</si>
  <si>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</si>
  <si>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</si>
  <si>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</si>
  <si>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</si>
  <si>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</si>
  <si>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</si>
  <si>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</si>
  <si>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</si>
  <si>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</si>
  <si>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</si>
  <si>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</si>
  <si>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</si>
  <si>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</si>
  <si>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</si>
  <si>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</si>
  <si>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</si>
  <si>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</si>
  <si>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</si>
  <si>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</si>
  <si>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</si>
  <si>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</si>
  <si>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</si>
  <si>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</si>
  <si>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</si>
  <si>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</si>
  <si>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</si>
  <si>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</si>
  <si>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</si>
  <si>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</si>
  <si>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</si>
  <si>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</si>
  <si>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</si>
  <si>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</si>
  <si>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</si>
  <si>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</si>
  <si>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</si>
  <si>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</si>
  <si>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</si>
  <si>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</si>
  <si>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</si>
  <si>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</si>
  <si>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</si>
  <si>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</si>
  <si>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</si>
  <si>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</si>
  <si>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</si>
  <si>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</si>
  <si>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</si>
  <si>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</si>
  <si>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</si>
  <si>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</si>
  <si>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</si>
  <si>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</si>
  <si>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</si>
  <si>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</si>
  <si>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</si>
  <si>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</si>
  <si>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</si>
  <si>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</si>
  <si>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</si>
  <si>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</si>
  <si>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</si>
  <si>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</si>
  <si>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</si>
  <si>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</si>
  <si>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</si>
  <si>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</si>
  <si>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</si>
  <si>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</si>
  <si>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</si>
  <si>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</si>
  <si>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</si>
  <si>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</si>
  <si>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</si>
  <si>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</si>
  <si>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</si>
  <si>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</si>
  <si>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</si>
  <si>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</si>
  <si>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</si>
  <si>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</si>
  <si>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</si>
  <si>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</si>
  <si>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</si>
  <si>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</si>
  <si>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</si>
  <si>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</si>
  <si>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</si>
  <si>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</si>
  <si>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</si>
  <si>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</si>
  <si>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</si>
  <si>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</si>
  <si>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</si>
  <si>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</si>
  <si>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</si>
  <si>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</si>
  <si>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</si>
  <si>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</si>
  <si>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</si>
  <si>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</si>
  <si>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</si>
  <si>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</si>
  <si>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</si>
  <si>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</si>
  <si>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</si>
  <si>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</si>
  <si>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</si>
  <si>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</si>
  <si>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</si>
  <si>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</si>
  <si>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</si>
  <si>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</si>
  <si>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</si>
  <si>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</si>
  <si>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</si>
  <si>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</si>
  <si>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</si>
  <si>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</si>
  <si>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</si>
  <si>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</si>
  <si>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</si>
  <si>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</si>
  <si>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</si>
  <si>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</si>
  <si>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</si>
  <si>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</si>
  <si>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</si>
  <si>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</si>
  <si>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</si>
  <si>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</si>
  <si>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</si>
  <si>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</si>
  <si>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</si>
  <si>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</si>
  <si>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</si>
  <si>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</si>
  <si>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</si>
  <si>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</si>
  <si>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</si>
  <si>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</si>
  <si>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</si>
  <si>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</si>
  <si>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</si>
  <si>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</si>
  <si>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</si>
  <si>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</si>
  <si>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</si>
  <si>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</si>
  <si>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</si>
  <si>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</si>
  <si>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</si>
  <si>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</si>
  <si>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</si>
  <si>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</si>
  <si>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</si>
  <si>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</si>
  <si>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</si>
  <si>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</si>
  <si>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</si>
  <si>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</si>
  <si>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</si>
  <si>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</si>
  <si>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</si>
  <si>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</si>
  <si>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</si>
  <si>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</si>
  <si>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</si>
  <si>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</si>
  <si>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</si>
  <si>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</si>
  <si>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</si>
  <si>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</si>
  <si>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</si>
  <si>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</si>
  <si>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</si>
  <si>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</si>
  <si>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</si>
  <si>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</si>
  <si>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</si>
  <si>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</si>
  <si>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</si>
  <si>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</si>
  <si>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</si>
  <si>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</si>
  <si>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</si>
  <si>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</si>
  <si>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</si>
  <si>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</si>
  <si>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</si>
  <si>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</si>
  <si>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</si>
  <si>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</si>
  <si>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</si>
  <si>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</si>
  <si>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</si>
  <si>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</si>
  <si>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</si>
  <si>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</si>
  <si>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</si>
  <si>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</si>
  <si>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</si>
  <si>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</si>
  <si>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</si>
  <si>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</si>
  <si>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</si>
  <si>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</si>
  <si>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</si>
  <si>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</si>
  <si>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</si>
  <si>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</si>
  <si>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</si>
  <si>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</si>
  <si>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</si>
  <si>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</si>
  <si>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</si>
  <si>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</si>
  <si>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</si>
  <si>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</si>
  <si>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</si>
  <si>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</si>
  <si>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</si>
  <si>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</si>
  <si>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</si>
  <si>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</si>
  <si>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</si>
  <si>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</si>
  <si>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</si>
  <si>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</si>
  <si>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</si>
  <si>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</si>
  <si>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</si>
  <si>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</si>
  <si>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</si>
  <si>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</si>
  <si>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</si>
  <si>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</si>
  <si>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</si>
  <si>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</si>
  <si>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</si>
  <si>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</si>
  <si>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</si>
  <si>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</si>
  <si>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</si>
  <si>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</si>
  <si>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</si>
  <si>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</si>
  <si>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</si>
  <si>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</si>
  <si>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</si>
  <si>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</si>
  <si>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</si>
  <si>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</si>
  <si>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</si>
  <si>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</si>
  <si>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</si>
  <si>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</si>
  <si>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</si>
  <si>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</si>
  <si>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</si>
  <si>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</si>
  <si>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</si>
  <si>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</si>
  <si>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</si>
  <si>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</si>
  <si>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</si>
  <si>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</si>
  <si>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</si>
  <si>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</si>
  <si>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</si>
  <si>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</si>
  <si>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</si>
  <si>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</si>
  <si>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</si>
  <si>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</si>
  <si>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</si>
  <si>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</si>
  <si>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</si>
  <si>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</si>
  <si>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</si>
  <si>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</si>
  <si>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</si>
  <si>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</si>
  <si>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</si>
  <si>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</si>
  <si>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</si>
  <si>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</si>
  <si>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</si>
  <si>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</si>
  <si>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</si>
  <si>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</si>
  <si>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</si>
  <si>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</si>
  <si>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</si>
  <si>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</si>
  <si>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</si>
  <si>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</si>
  <si>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</si>
  <si>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</si>
  <si>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</si>
  <si>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</si>
  <si>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</si>
  <si>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</si>
  <si>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</si>
  <si>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</si>
  <si>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</si>
  <si>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</si>
  <si>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</si>
  <si>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</si>
  <si>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</si>
  <si>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</si>
  <si>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</si>
  <si>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</si>
  <si>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</si>
  <si>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</si>
  <si>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</si>
  <si>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</si>
  <si>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</si>
  <si>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</si>
  <si>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</si>
  <si>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</si>
  <si>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</si>
  <si>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</si>
  <si>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</si>
  <si>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</si>
  <si>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</si>
  <si>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</si>
  <si>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</si>
  <si>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</si>
  <si>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</si>
  <si>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</si>
  <si>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</si>
  <si>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</si>
  <si>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</si>
  <si>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</si>
  <si>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</si>
  <si>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</si>
  <si>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</si>
  <si>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</si>
  <si>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</si>
  <si>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</si>
  <si>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</si>
  <si>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</si>
  <si>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</si>
  <si>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</si>
  <si>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</si>
  <si>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</si>
  <si>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</si>
  <si>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</si>
  <si>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</si>
  <si>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</si>
  <si>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</si>
  <si>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</si>
  <si>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</si>
  <si>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</si>
  <si>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</si>
  <si>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</si>
  <si>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</si>
  <si>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</si>
  <si>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</si>
  <si>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</si>
  <si>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</si>
  <si>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</si>
  <si>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</si>
  <si>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</si>
  <si>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</si>
  <si>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</si>
  <si>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</si>
  <si>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</si>
  <si>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</si>
  <si>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</si>
  <si>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</si>
  <si>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</si>
  <si>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</si>
  <si>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</si>
  <si>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</si>
  <si>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</si>
  <si>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</si>
  <si>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</si>
  <si>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</si>
  <si>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</si>
  <si>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</si>
  <si>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</si>
  <si>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</si>
  <si>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</si>
  <si>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</si>
  <si>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</si>
  <si>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</si>
  <si>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</si>
  <si>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</si>
  <si>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</si>
  <si>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</si>
  <si>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</si>
  <si>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</si>
  <si>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</si>
  <si>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</si>
  <si>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</si>
  <si>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</si>
  <si>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</si>
  <si>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</si>
  <si>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</si>
  <si>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</si>
  <si>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</si>
  <si>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</si>
  <si>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</si>
  <si>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</si>
  <si>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</si>
  <si>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</si>
  <si>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</si>
  <si>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</si>
  <si>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</si>
  <si>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</si>
  <si>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</si>
  <si>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</si>
  <si>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</si>
  <si>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</si>
  <si>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</si>
  <si>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</si>
  <si>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</si>
  <si>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</si>
  <si>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</si>
  <si>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</si>
  <si>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</si>
  <si>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</si>
  <si>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</si>
  <si>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</si>
  <si>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</si>
  <si>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</si>
  <si>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</si>
  <si>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</si>
  <si>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</si>
  <si>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</si>
  <si>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</si>
  <si>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</si>
  <si>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</si>
  <si>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</si>
  <si>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</si>
  <si>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</si>
  <si>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</si>
  <si>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</si>
  <si>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</si>
  <si>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</si>
  <si>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</si>
  <si>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</si>
  <si>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</si>
  <si>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</si>
  <si>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</si>
  <si>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</si>
  <si>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</si>
  <si>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</si>
  <si>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</si>
  <si>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</si>
  <si>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</si>
  <si>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</si>
  <si>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</si>
  <si>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</si>
  <si>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</si>
  <si>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</si>
  <si>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</si>
  <si>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</si>
  <si>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</si>
  <si>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</si>
  <si>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</si>
  <si>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</si>
  <si>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</si>
  <si>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</si>
  <si>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</si>
  <si>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</si>
  <si>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</si>
  <si>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</si>
  <si>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</si>
  <si>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</si>
  <si>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</si>
  <si>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</si>
  <si>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</si>
  <si>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</si>
  <si>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</si>
  <si>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</si>
  <si>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</si>
  <si>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</si>
  <si>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</si>
  <si>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</si>
  <si>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</si>
  <si>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</si>
  <si>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</si>
  <si>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</si>
  <si>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</si>
  <si>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</si>
  <si>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</si>
  <si>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</si>
  <si>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</si>
  <si>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</si>
  <si>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</si>
  <si>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</si>
  <si>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</si>
  <si>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</si>
  <si>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</si>
  <si>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</si>
  <si>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</si>
  <si>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</si>
  <si>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</si>
  <si>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</si>
  <si>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</si>
  <si>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</si>
  <si>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</si>
  <si>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</si>
  <si>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</si>
  <si>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</si>
  <si>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</si>
  <si>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</si>
  <si>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</si>
  <si>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</si>
  <si>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</si>
  <si>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</si>
  <si>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</si>
  <si>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</si>
  <si>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</si>
  <si>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</si>
  <si>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</si>
  <si>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</si>
  <si>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</si>
  <si>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</si>
  <si>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</si>
  <si>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</si>
  <si>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</si>
  <si>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</si>
  <si>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</si>
  <si>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</si>
  <si>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</si>
  <si>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</si>
  <si>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</si>
  <si>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</si>
  <si>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</si>
  <si>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</si>
  <si>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</si>
  <si>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</si>
  <si>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</si>
  <si>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</si>
  <si>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</si>
  <si>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</si>
  <si>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</si>
  <si>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</si>
  <si>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</si>
  <si>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</si>
  <si>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</si>
  <si>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</si>
  <si>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</si>
  <si>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</si>
  <si>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</si>
  <si>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</si>
  <si>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</si>
  <si>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</si>
  <si>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</si>
  <si>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</si>
  <si>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</si>
  <si>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</si>
  <si>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</si>
  <si>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</si>
  <si>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</si>
  <si>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</si>
  <si>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</si>
  <si>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</si>
  <si>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</si>
  <si>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</si>
  <si>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</si>
  <si>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</si>
  <si>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</si>
  <si>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</si>
  <si>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</si>
  <si>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</si>
  <si>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</si>
  <si>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</si>
  <si>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</si>
  <si>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</si>
  <si>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</si>
  <si>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</si>
  <si>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</si>
  <si>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</si>
  <si>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</si>
  <si>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</si>
  <si>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</si>
  <si>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</si>
  <si>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</si>
  <si>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</si>
  <si>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</si>
  <si>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</si>
  <si>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</si>
  <si>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</si>
  <si>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</si>
  <si>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</si>
  <si>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</si>
  <si>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</si>
  <si>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</si>
  <si>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</si>
  <si>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</si>
  <si>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</si>
  <si>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</si>
  <si>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</si>
  <si>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</si>
  <si>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</si>
  <si>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</si>
  <si>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</si>
  <si>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</si>
  <si>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</si>
  <si>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</si>
  <si>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</si>
  <si>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</si>
  <si>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</si>
  <si>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</si>
  <si>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</si>
  <si>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</si>
  <si>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</si>
  <si>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</si>
  <si>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</si>
  <si>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</si>
  <si>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</si>
  <si>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</si>
  <si>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</si>
  <si>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</si>
  <si>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</si>
  <si>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</si>
  <si>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</si>
  <si>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</si>
  <si>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</si>
  <si>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</si>
  <si>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</si>
  <si>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</si>
  <si>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</si>
  <si>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</si>
  <si>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</si>
  <si>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</si>
  <si>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</si>
  <si>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</si>
  <si>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</si>
  <si>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</si>
  <si>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</si>
  <si>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</si>
  <si>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</si>
  <si>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</si>
  <si>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</si>
  <si>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</si>
  <si>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</si>
  <si>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</si>
  <si>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</si>
  <si>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</si>
  <si>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</si>
  <si>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</si>
  <si>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</si>
  <si>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</si>
  <si>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</si>
  <si>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</si>
  <si>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</si>
  <si>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</si>
  <si>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</si>
  <si>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</si>
  <si>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</si>
  <si>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</si>
  <si>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</si>
  <si>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</si>
  <si>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</si>
  <si>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</si>
  <si>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</si>
  <si>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</si>
  <si>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</si>
  <si>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</si>
  <si>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</si>
  <si>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</si>
  <si>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</si>
  <si>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</si>
  <si>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</si>
  <si>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</si>
  <si>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</si>
  <si>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</si>
  <si>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</si>
  <si>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</si>
  <si>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</si>
  <si>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</si>
  <si>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</si>
  <si>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</si>
  <si>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</si>
  <si>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</si>
  <si>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</si>
  <si>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</si>
  <si>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</si>
  <si>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</si>
  <si>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</si>
  <si>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</si>
  <si>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</si>
  <si>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</si>
  <si>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</si>
  <si>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</si>
  <si>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</si>
  <si>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</si>
  <si>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</si>
  <si>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</si>
  <si>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</si>
  <si>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</si>
  <si>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</si>
  <si>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</si>
  <si>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</si>
  <si>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</si>
  <si>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</si>
  <si>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</si>
  <si>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</si>
  <si>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</si>
  <si>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</si>
  <si>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</si>
  <si>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</si>
  <si>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</si>
  <si>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</si>
  <si>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</si>
  <si>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</si>
  <si>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</si>
  <si>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</si>
  <si>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</si>
  <si>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</si>
  <si>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</si>
  <si>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</si>
  <si>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</si>
  <si>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</si>
  <si>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</si>
  <si>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</si>
  <si>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</si>
  <si>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</si>
  <si>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</si>
  <si>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</si>
  <si>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</si>
  <si>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</si>
  <si>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</si>
  <si>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</si>
  <si>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</si>
  <si>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</si>
  <si>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</si>
  <si>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</si>
  <si>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</si>
  <si>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</si>
  <si>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</si>
  <si>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</si>
  <si>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</si>
  <si>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</si>
  <si>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</si>
  <si>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</si>
  <si>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</si>
  <si>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</si>
  <si>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</si>
  <si>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</si>
  <si>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</si>
  <si>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</si>
  <si>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</si>
  <si>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</si>
  <si>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</si>
  <si>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</si>
  <si>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</si>
  <si>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</si>
  <si>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</si>
  <si>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</si>
  <si>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</si>
  <si>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</si>
  <si>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</si>
  <si>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</si>
  <si>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</si>
  <si>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</si>
  <si>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</si>
  <si>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</si>
  <si>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</si>
  <si>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</si>
  <si>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</si>
  <si>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</si>
  <si>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</si>
  <si>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</si>
  <si>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</si>
  <si>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</si>
  <si>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</si>
  <si>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</si>
  <si>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</si>
  <si>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</si>
  <si>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</si>
  <si>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</si>
  <si>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</si>
  <si>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</si>
  <si>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</si>
  <si>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</si>
  <si>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</si>
  <si>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</si>
  <si>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</si>
  <si>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</si>
  <si>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</si>
  <si>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</si>
  <si>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</si>
  <si>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</si>
  <si>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</si>
  <si>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</si>
  <si>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</si>
  <si>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</si>
  <si>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</si>
  <si>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</si>
  <si>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</si>
  <si>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</si>
  <si>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</si>
  <si>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</si>
  <si>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</si>
  <si>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</si>
  <si>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</si>
  <si>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</si>
  <si>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</si>
  <si>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</si>
  <si>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</si>
  <si>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</si>
  <si>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</si>
  <si>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</si>
  <si>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</si>
  <si>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</si>
  <si>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</si>
  <si>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</si>
  <si>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</si>
  <si>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</si>
  <si>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</si>
  <si>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</si>
  <si>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</si>
  <si>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</si>
  <si>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</si>
  <si>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</si>
  <si>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</si>
  <si>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</si>
  <si>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</si>
  <si>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</si>
  <si>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</si>
  <si>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</si>
  <si>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</si>
  <si>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</si>
  <si>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</si>
  <si>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</si>
  <si>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</si>
  <si>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</si>
  <si>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</si>
  <si>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</si>
  <si>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</si>
  <si>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</si>
  <si>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</si>
  <si>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</si>
  <si>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</si>
  <si>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</si>
  <si>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</si>
  <si>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</si>
  <si>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</si>
  <si>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</si>
  <si>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</si>
  <si>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</si>
  <si>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</si>
  <si>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</si>
  <si>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</si>
  <si>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</si>
  <si>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</si>
  <si>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</si>
  <si>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</si>
  <si>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</si>
  <si>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</si>
  <si>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</si>
  <si>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</si>
  <si>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</si>
  <si>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</si>
  <si>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</si>
  <si>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</si>
  <si>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</si>
  <si>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</si>
  <si>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</si>
  <si>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</si>
  <si>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</si>
  <si>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</si>
  <si>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</si>
  <si>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</si>
  <si>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</si>
  <si>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</si>
  <si>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</si>
  <si>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</si>
  <si>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</si>
  <si>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</si>
  <si>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</si>
  <si>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</si>
  <si>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</si>
  <si>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</si>
  <si>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</si>
  <si>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</si>
  <si>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</si>
  <si>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</si>
  <si>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</si>
  <si>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</si>
  <si>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</si>
  <si>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</si>
  <si>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</si>
  <si>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</si>
  <si>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</si>
  <si>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</si>
  <si>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</si>
  <si>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</si>
  <si>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</si>
  <si>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</si>
  <si>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</si>
  <si>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</si>
  <si>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</si>
  <si>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</si>
  <si>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</si>
  <si>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</si>
  <si>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</si>
  <si>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</si>
  <si>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</si>
  <si>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</si>
  <si>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</si>
  <si>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</si>
  <si>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</si>
  <si>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</si>
  <si>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</si>
  <si>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</si>
  <si>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</si>
  <si>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</si>
  <si>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</si>
  <si>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</si>
  <si>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</si>
  <si>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</si>
  <si>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</si>
  <si>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</si>
  <si>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</si>
  <si>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</si>
  <si>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</si>
  <si>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</si>
  <si>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</si>
  <si>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</si>
  <si>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</si>
  <si>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</si>
  <si>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</si>
  <si>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</si>
  <si>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</si>
  <si>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</si>
  <si>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</si>
  <si>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</si>
  <si>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</si>
  <si>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</si>
  <si>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</si>
  <si>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</si>
  <si>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</si>
  <si>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</si>
  <si>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</si>
  <si>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</si>
  <si>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</si>
  <si>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</si>
  <si>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</si>
  <si>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</si>
  <si>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</si>
  <si>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</si>
  <si>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</si>
  <si>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</si>
  <si>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</si>
  <si>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</si>
  <si>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</si>
  <si>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</si>
  <si>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</si>
  <si>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</si>
  <si>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</si>
  <si>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</si>
  <si>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</si>
  <si>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</si>
  <si>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</si>
  <si>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</si>
  <si>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</si>
  <si>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</si>
  <si>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</si>
  <si>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</si>
  <si>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</si>
  <si>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</si>
  <si>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</si>
  <si>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</si>
  <si>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</si>
  <si>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</si>
  <si>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</si>
  <si>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</si>
  <si>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</si>
  <si>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</si>
  <si>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</si>
  <si>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</si>
  <si>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</si>
  <si>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</si>
  <si>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</si>
  <si>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</si>
  <si>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</si>
  <si>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</si>
  <si>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</si>
  <si>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</si>
  <si>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</si>
  <si>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</si>
  <si>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</si>
  <si>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</si>
  <si>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</si>
  <si>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</si>
  <si>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</si>
  <si>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</si>
  <si>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</si>
  <si>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</si>
  <si>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</si>
  <si>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</si>
  <si>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</si>
  <si>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</si>
  <si>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</si>
  <si>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</si>
  <si>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</si>
  <si>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</si>
  <si>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</si>
  <si>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</si>
  <si>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</si>
  <si>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</si>
  <si>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</si>
  <si>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</si>
  <si>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</si>
  <si>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</si>
  <si>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</si>
  <si>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</si>
  <si>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</si>
  <si>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</si>
  <si>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</si>
  <si>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</si>
  <si>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</si>
  <si>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</si>
  <si>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</si>
  <si>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</si>
  <si>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</si>
  <si>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</si>
  <si>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</si>
  <si>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</si>
  <si>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</si>
  <si>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</si>
  <si>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</si>
  <si>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</si>
  <si>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</si>
  <si>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</si>
  <si>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</si>
  <si>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</si>
  <si>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</si>
  <si>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</si>
  <si>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</si>
  <si>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</si>
  <si>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</si>
  <si>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</si>
  <si>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</si>
  <si>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</si>
  <si>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</si>
  <si>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</si>
  <si>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</si>
  <si>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</si>
  <si>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</si>
  <si>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</si>
  <si>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</si>
  <si>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</si>
  <si>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</si>
  <si>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</si>
  <si>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</si>
  <si>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</si>
  <si>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</si>
  <si>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</si>
  <si>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</si>
  <si>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</si>
  <si>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</si>
  <si>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</si>
  <si>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</si>
  <si>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</si>
  <si>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</si>
  <si>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</si>
  <si>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</si>
  <si>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</si>
  <si>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</si>
  <si>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</si>
  <si>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</si>
  <si>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</si>
  <si>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</si>
  <si>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</si>
  <si>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</si>
  <si>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</si>
  <si>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</si>
  <si>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</si>
  <si>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</si>
  <si>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</si>
  <si>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</si>
  <si>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</si>
  <si>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</si>
  <si>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</si>
  <si>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</si>
  <si>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</si>
  <si>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</si>
  <si>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</si>
  <si>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</si>
  <si>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</si>
  <si>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</si>
  <si>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</si>
  <si>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</si>
  <si>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</si>
  <si>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</si>
  <si>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</si>
  <si>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</si>
  <si>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</si>
  <si>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</si>
  <si>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</si>
  <si>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</si>
  <si>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</si>
  <si>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</si>
  <si>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</si>
  <si>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</si>
  <si>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</si>
  <si>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</si>
  <si>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</si>
  <si>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</si>
  <si>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</si>
  <si>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</si>
  <si>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</si>
  <si>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</si>
  <si>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</si>
  <si>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</si>
  <si>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</si>
  <si>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</si>
  <si>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</si>
  <si>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</si>
  <si>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</si>
  <si>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</si>
  <si>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</si>
  <si>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</si>
  <si>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</si>
  <si>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</si>
  <si>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</si>
  <si>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</si>
  <si>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</si>
  <si>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</si>
  <si>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</si>
  <si>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</si>
  <si>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</si>
  <si>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</si>
  <si>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</si>
  <si>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</si>
  <si>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</si>
  <si>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</si>
  <si>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</si>
  <si>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</si>
  <si>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</si>
  <si>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</si>
  <si>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</si>
  <si>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</si>
  <si>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</si>
  <si>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</si>
  <si>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</si>
  <si>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</si>
  <si>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</si>
  <si>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</si>
  <si>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</si>
  <si>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</si>
  <si>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</si>
  <si>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</si>
  <si>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</si>
  <si>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</si>
  <si>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</si>
  <si>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</si>
  <si>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</si>
  <si>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</si>
  <si>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</si>
  <si>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</si>
  <si>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</si>
  <si>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</si>
  <si>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</si>
  <si>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</si>
  <si>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</si>
  <si>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</si>
  <si>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</si>
  <si>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</si>
  <si>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</si>
  <si>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</si>
  <si>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</si>
  <si>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</si>
  <si>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</si>
  <si>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</si>
  <si>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</si>
  <si>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</si>
  <si>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</si>
  <si>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</si>
  <si>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</si>
  <si>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</si>
  <si>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</si>
  <si>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</si>
  <si>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</si>
  <si>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</si>
  <si>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</si>
  <si>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</si>
  <si>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</si>
  <si>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</si>
  <si>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</si>
  <si>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</si>
  <si>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</si>
  <si>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</si>
  <si>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</si>
  <si>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</si>
  <si>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</si>
  <si>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</si>
  <si>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</si>
  <si>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</si>
  <si>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</si>
  <si>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</si>
  <si>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</si>
  <si>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</si>
  <si>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</si>
  <si>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</si>
  <si>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</si>
  <si>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</si>
  <si>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</si>
  <si>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</si>
  <si>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</si>
  <si>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</si>
  <si>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</si>
  <si>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</si>
  <si>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</si>
  <si>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</si>
  <si>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</si>
  <si>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</si>
  <si>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</si>
  <si>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</si>
  <si>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</si>
  <si>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</si>
  <si>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</si>
  <si>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</si>
  <si>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</si>
  <si>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</si>
  <si>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</si>
  <si>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</si>
  <si>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</si>
  <si>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</si>
  <si>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</si>
  <si>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</si>
  <si>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</si>
  <si>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</si>
  <si>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</si>
  <si>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</si>
  <si>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</si>
  <si>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</si>
  <si>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</si>
  <si>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</si>
  <si>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</si>
  <si>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</si>
  <si>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</si>
  <si>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</si>
  <si>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</si>
  <si>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</si>
  <si>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</si>
  <si>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</si>
  <si>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</si>
  <si>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</si>
  <si>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</si>
  <si>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</si>
  <si>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</si>
  <si>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</si>
  <si>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</si>
  <si>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</si>
  <si>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</si>
  <si>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</si>
  <si>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</si>
  <si>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</si>
  <si>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</si>
  <si>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</si>
  <si>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</si>
  <si>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</si>
  <si>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</si>
  <si>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</si>
  <si>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</si>
  <si>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</si>
  <si>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</si>
  <si>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</si>
  <si>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</si>
  <si>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</si>
  <si>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</si>
  <si>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</si>
  <si>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</si>
  <si>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</si>
  <si>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</si>
  <si>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</si>
  <si>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</si>
  <si>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</si>
  <si>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</si>
  <si>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</si>
  <si>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</si>
  <si>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</si>
  <si>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</si>
  <si>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</si>
  <si>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</si>
  <si>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</si>
  <si>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</si>
  <si>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</si>
  <si>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</si>
  <si>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</si>
  <si>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</si>
  <si>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</si>
  <si>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</si>
  <si>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</si>
  <si>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</si>
  <si>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</si>
  <si>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</si>
  <si>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</si>
  <si>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</si>
  <si>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</si>
  <si>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</si>
  <si>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</si>
  <si>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</si>
  <si>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</si>
  <si>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</si>
  <si>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</si>
  <si>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</si>
  <si>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</si>
  <si>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</si>
  <si>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</si>
  <si>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</si>
  <si>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</si>
  <si>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</si>
  <si>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</si>
  <si>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</si>
  <si>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</si>
  <si>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</si>
  <si>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</si>
  <si>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</si>
  <si>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</si>
  <si>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</si>
  <si>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</si>
  <si>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</si>
  <si>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</si>
  <si>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</si>
  <si>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</si>
  <si>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</si>
  <si>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</si>
  <si>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</si>
  <si>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</si>
  <si>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</si>
  <si>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</si>
  <si>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</si>
  <si>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</si>
  <si>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</si>
  <si>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</si>
  <si>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</si>
  <si>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</si>
  <si>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</si>
  <si>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</si>
  <si>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</si>
  <si>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</si>
  <si>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</si>
  <si>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</si>
  <si>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</si>
  <si>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</si>
  <si>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</si>
  <si>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</si>
  <si>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</si>
  <si>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</si>
  <si>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</si>
  <si>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</si>
  <si>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</si>
  <si>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</si>
  <si>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</si>
  <si>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</si>
  <si>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</si>
  <si>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</si>
  <si>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</si>
  <si>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</si>
  <si>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</si>
  <si>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</si>
  <si>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</si>
  <si>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</si>
  <si>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</si>
  <si>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</si>
  <si>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</si>
  <si>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</si>
  <si>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</si>
  <si>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</si>
  <si>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</si>
  <si>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</si>
  <si>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</si>
  <si>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</si>
  <si>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</si>
  <si>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</si>
  <si>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</si>
  <si>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</si>
  <si>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</si>
  <si>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</si>
  <si>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</si>
  <si>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</si>
  <si>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</si>
  <si>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</si>
  <si>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</si>
  <si>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</si>
  <si>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</si>
  <si>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</si>
  <si>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</si>
  <si>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</si>
  <si>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</si>
  <si>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</si>
  <si>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</si>
  <si>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</si>
  <si>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</si>
  <si>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</si>
  <si>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</si>
  <si>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</si>
  <si>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</si>
  <si>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</si>
  <si>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</si>
  <si>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</si>
  <si>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</si>
  <si>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</si>
  <si>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</si>
  <si>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</si>
  <si>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</si>
  <si>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</si>
  <si>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</si>
  <si>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</si>
  <si>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</si>
  <si>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</si>
  <si>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</si>
  <si>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</si>
  <si>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</si>
  <si>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</si>
  <si>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</si>
  <si>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</si>
  <si>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</si>
  <si>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</si>
  <si>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</si>
  <si>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</si>
  <si>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</si>
  <si>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</si>
  <si>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</si>
  <si>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</si>
  <si>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</si>
  <si>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</si>
  <si>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</si>
  <si>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</si>
  <si>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</si>
  <si>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</si>
  <si>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</si>
  <si>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</si>
  <si>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</si>
  <si>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</si>
  <si>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</si>
  <si>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</si>
  <si>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</si>
  <si>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</si>
  <si>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</si>
  <si>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</si>
  <si>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</si>
  <si>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</si>
  <si>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</si>
  <si>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</si>
  <si>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</si>
  <si>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</si>
  <si>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</si>
  <si>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</si>
  <si>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</si>
  <si>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</si>
  <si>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</si>
  <si>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</si>
  <si>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</si>
  <si>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</si>
  <si>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</si>
  <si>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</si>
  <si>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</si>
  <si>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</si>
  <si>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</si>
  <si>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</si>
  <si>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</si>
  <si>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</si>
  <si>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</si>
  <si>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</si>
  <si>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</si>
  <si>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</si>
  <si>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</si>
  <si>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</si>
  <si>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</si>
  <si>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</si>
  <si>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</si>
  <si>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</si>
  <si>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</si>
  <si>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</si>
  <si>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</si>
  <si>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</si>
  <si>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</si>
  <si>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</si>
  <si>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</si>
  <si>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</si>
  <si>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</si>
  <si>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</si>
  <si>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</si>
  <si>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</si>
  <si>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</si>
  <si>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</si>
  <si>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</si>
  <si>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</si>
  <si>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</si>
  <si>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</si>
  <si>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</si>
  <si>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</si>
  <si>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</si>
  <si>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</si>
  <si>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</si>
  <si>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</si>
  <si>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</si>
  <si>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</si>
  <si>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</si>
  <si>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</si>
  <si>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</si>
  <si>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</si>
  <si>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</si>
  <si>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</si>
  <si>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</si>
  <si>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</si>
  <si>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</si>
  <si>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</si>
  <si>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</si>
  <si>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</si>
  <si>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</si>
  <si>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</si>
  <si>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</si>
  <si>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</si>
  <si>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</si>
  <si>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</si>
  <si>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</si>
  <si>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</si>
  <si>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</si>
  <si>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</si>
  <si>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</si>
  <si>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</si>
  <si>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</si>
  <si>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</si>
  <si>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</si>
  <si>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</si>
  <si>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</si>
  <si>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</si>
  <si>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</si>
  <si>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</si>
  <si>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</si>
  <si>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</si>
  <si>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</si>
  <si>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</si>
  <si>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</si>
  <si>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</si>
  <si>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</si>
  <si>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</si>
  <si>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</si>
  <si>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</si>
  <si>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</si>
  <si>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</si>
  <si>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</si>
  <si>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</si>
  <si>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</si>
  <si>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</si>
  <si>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</si>
  <si>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</si>
  <si>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</si>
  <si>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</si>
  <si>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</si>
  <si>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</si>
  <si>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</si>
  <si>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</si>
  <si>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</si>
  <si>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</si>
  <si>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</si>
  <si>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</si>
  <si>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</si>
  <si>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</si>
  <si>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</si>
  <si>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</si>
  <si>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</si>
  <si>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</si>
  <si>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</si>
  <si>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</si>
  <si>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</si>
  <si>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</si>
  <si>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</si>
  <si>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</si>
  <si>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</si>
  <si>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</si>
  <si>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</si>
  <si>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</si>
  <si>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</si>
  <si>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</si>
  <si>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</si>
  <si>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</si>
  <si>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</si>
  <si>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</si>
  <si>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</si>
  <si>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</si>
  <si>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</si>
  <si>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</si>
  <si>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</si>
  <si>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</si>
  <si>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</si>
  <si>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</si>
  <si>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</si>
  <si>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</si>
  <si>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</si>
  <si>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</si>
  <si>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</si>
  <si>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</si>
  <si>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</si>
  <si>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</si>
  <si>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</si>
  <si>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</si>
  <si>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</si>
  <si>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</si>
  <si>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</si>
  <si>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</si>
  <si>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</si>
  <si>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</si>
  <si>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</si>
  <si>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</si>
  <si>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</si>
  <si>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</si>
  <si>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</si>
  <si>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</si>
  <si>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</si>
  <si>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</si>
  <si>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</si>
  <si>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</si>
  <si>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</si>
  <si>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</si>
  <si>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</si>
  <si>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</si>
  <si>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</si>
  <si>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</si>
  <si>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</si>
  <si>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</si>
  <si>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</si>
  <si>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</si>
  <si>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</si>
  <si>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</si>
  <si>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</si>
  <si>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</si>
  <si>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</si>
  <si>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</si>
  <si>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</si>
  <si>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</si>
  <si>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</si>
  <si>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</si>
  <si>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</si>
  <si>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</si>
  <si>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</si>
  <si>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</si>
  <si>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</si>
  <si>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</si>
  <si>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</si>
  <si>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</si>
  <si>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</si>
  <si>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</si>
  <si>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</si>
  <si>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</si>
  <si>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</si>
  <si>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</si>
  <si>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</si>
  <si>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</si>
  <si>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</si>
  <si>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</si>
  <si>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</si>
  <si>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</si>
  <si>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</si>
  <si>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</si>
  <si>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</si>
  <si>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</si>
  <si>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</si>
  <si>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</si>
  <si>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</si>
  <si>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</si>
  <si>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</si>
  <si>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</si>
  <si>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</si>
  <si>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</si>
  <si>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</si>
  <si>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</si>
  <si>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</si>
  <si>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</si>
  <si>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</si>
  <si>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</si>
  <si>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</si>
  <si>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</si>
  <si>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</si>
  <si>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</si>
  <si>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</si>
  <si>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</si>
  <si>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</si>
  <si>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</si>
  <si>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</si>
  <si>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</si>
  <si>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</si>
  <si>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</si>
  <si>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</si>
  <si>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</si>
  <si>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</si>
  <si>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</si>
  <si>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</si>
  <si>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</si>
  <si>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</si>
  <si>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</si>
  <si>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</si>
  <si>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</si>
  <si>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</si>
  <si>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</si>
  <si>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</si>
  <si>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</si>
  <si>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</si>
  <si>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</si>
  <si>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</si>
  <si>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</si>
  <si>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</si>
  <si>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</si>
  <si>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</si>
  <si>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</si>
  <si>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</si>
  <si>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</si>
  <si>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</si>
  <si>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</si>
  <si>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</si>
  <si>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</si>
  <si>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</si>
  <si>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</si>
  <si>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</si>
  <si>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</si>
  <si>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</si>
  <si>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</si>
  <si>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</si>
  <si>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</si>
  <si>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</si>
  <si>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</si>
  <si>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</si>
  <si>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</si>
  <si>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</si>
  <si>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</si>
  <si>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</si>
  <si>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</si>
  <si>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</si>
  <si>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</si>
  <si>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</si>
  <si>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</si>
  <si>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</si>
  <si>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</si>
  <si>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</si>
  <si>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</si>
  <si>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</si>
  <si>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</si>
  <si>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</si>
  <si>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</si>
  <si>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</si>
  <si>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</si>
  <si>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</si>
  <si>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</si>
  <si>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</si>
  <si>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</si>
  <si>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</si>
  <si>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</si>
  <si>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</si>
  <si>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</si>
  <si>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</si>
  <si>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</si>
  <si>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</si>
  <si>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</si>
  <si>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</si>
  <si>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</si>
  <si>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</si>
  <si>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</si>
  <si>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</si>
  <si>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</si>
  <si>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</si>
  <si>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</si>
  <si>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</si>
  <si>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</si>
  <si>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</si>
  <si>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</si>
  <si>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</si>
  <si>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</si>
  <si>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</si>
  <si>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</si>
  <si>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</si>
  <si>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</si>
  <si>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</si>
  <si>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</si>
  <si>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</si>
  <si>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</si>
  <si>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</si>
  <si>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</si>
  <si>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</si>
  <si>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</si>
  <si>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</si>
  <si>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</si>
  <si>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</si>
  <si>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</si>
  <si>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</si>
  <si>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</si>
  <si>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</si>
  <si>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</si>
  <si>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</si>
  <si>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</si>
  <si>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</si>
  <si>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</si>
  <si>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</si>
  <si>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</si>
  <si>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</si>
  <si>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</si>
  <si>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</si>
  <si>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</si>
  <si>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</si>
  <si>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</si>
  <si>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</si>
  <si>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</si>
  <si>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</si>
  <si>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</si>
  <si>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</si>
  <si>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</si>
  <si>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</si>
  <si>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</si>
  <si>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</si>
  <si>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</si>
  <si>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</si>
  <si>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</si>
  <si>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</si>
  <si>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</si>
  <si>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</si>
  <si>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</si>
  <si>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</si>
  <si>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</si>
  <si>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</si>
  <si>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</si>
  <si>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</si>
  <si>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</si>
  <si>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</si>
  <si>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</si>
  <si>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</si>
  <si>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</si>
  <si>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</si>
  <si>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</si>
  <si>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</si>
  <si>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</si>
  <si>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</si>
  <si>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</si>
  <si>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</si>
  <si>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</si>
  <si>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</si>
  <si>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</si>
  <si>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</si>
  <si>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</si>
  <si>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</si>
  <si>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</si>
  <si>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</si>
  <si>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</si>
  <si>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</si>
  <si>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</si>
  <si>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</si>
  <si>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</si>
  <si>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</si>
  <si>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</si>
  <si>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</si>
  <si>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</si>
  <si>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</si>
  <si>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</si>
  <si>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</si>
  <si>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</si>
  <si>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</si>
  <si>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</si>
  <si>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</si>
  <si>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</si>
  <si>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</si>
  <si>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</si>
  <si>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</si>
  <si>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</si>
  <si>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</si>
  <si>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</si>
  <si>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</si>
  <si>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</si>
  <si>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</si>
  <si>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</si>
  <si>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</si>
  <si>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</si>
  <si>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</si>
  <si>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</si>
  <si>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</si>
  <si>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</si>
  <si>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</si>
  <si>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</si>
  <si>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</si>
  <si>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</si>
  <si>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</si>
  <si>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</si>
  <si>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</si>
  <si>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</si>
  <si>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</si>
  <si>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</si>
  <si>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</si>
  <si>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</si>
  <si>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</si>
  <si>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</si>
  <si>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</si>
  <si>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</si>
  <si>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</si>
  <si>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</si>
  <si>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</si>
  <si>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</si>
  <si>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</si>
  <si>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</si>
  <si>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</si>
  <si>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</si>
  <si>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</si>
  <si>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</si>
  <si>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</si>
  <si>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</si>
  <si>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</si>
  <si>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</si>
  <si>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</si>
  <si>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</si>
  <si>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</si>
  <si>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</si>
  <si>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</si>
  <si>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</si>
  <si>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</si>
  <si>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</si>
  <si>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</si>
  <si>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</si>
  <si>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</si>
  <si>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</si>
  <si>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</si>
  <si>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</si>
  <si>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</si>
  <si>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</si>
  <si>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</si>
  <si>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</si>
  <si>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</si>
  <si>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</si>
  <si>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</si>
  <si>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</si>
  <si>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</si>
  <si>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</si>
  <si>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</si>
  <si>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</si>
  <si>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</si>
  <si>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</si>
  <si>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</si>
  <si>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</si>
  <si>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</si>
  <si>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</si>
  <si>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</si>
  <si>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</si>
  <si>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</si>
  <si>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</si>
  <si>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</si>
  <si>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</si>
  <si>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</si>
  <si>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</si>
  <si>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</si>
  <si>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</si>
  <si>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</si>
  <si>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</si>
  <si>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</si>
  <si>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</si>
  <si>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</si>
  <si>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</si>
  <si>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</si>
  <si>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</si>
  <si>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</si>
  <si>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</si>
  <si>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</si>
  <si>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</si>
  <si>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</si>
  <si>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</si>
  <si>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</si>
  <si>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</si>
  <si>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</si>
  <si>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</si>
  <si>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</si>
  <si>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</si>
  <si>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</si>
  <si>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</si>
  <si>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</si>
  <si>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</si>
  <si>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</si>
  <si>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</si>
  <si>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</si>
  <si>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</si>
  <si>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</si>
  <si>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</si>
  <si>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</si>
  <si>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</si>
  <si>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</si>
  <si>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</si>
  <si>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</si>
  <si>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</si>
  <si>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</si>
  <si>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</si>
  <si>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</si>
  <si>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</si>
  <si>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</si>
  <si>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</si>
  <si>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</si>
  <si>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</si>
  <si>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</si>
  <si>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</si>
  <si>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</si>
  <si>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</si>
  <si>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</si>
  <si>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</si>
  <si>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</si>
  <si>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</si>
  <si>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</si>
  <si>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</si>
  <si>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</si>
  <si>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</si>
  <si>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</si>
  <si>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</si>
  <si>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</si>
  <si>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</si>
  <si>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</si>
  <si>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</si>
  <si>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</si>
  <si>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</si>
  <si>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</si>
  <si>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</si>
  <si>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</si>
  <si>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</si>
  <si>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</si>
  <si>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</si>
  <si>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</si>
  <si>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</si>
  <si>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</si>
  <si>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</si>
  <si>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</si>
  <si>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</si>
  <si>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</si>
  <si>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</si>
  <si>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</si>
  <si>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</si>
  <si>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</si>
  <si>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</si>
  <si>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</si>
  <si>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</si>
  <si>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</si>
  <si>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</si>
  <si>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</si>
  <si>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</si>
  <si>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</si>
  <si>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</si>
  <si>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</si>
  <si>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</si>
  <si>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</si>
  <si>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</si>
  <si>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</si>
  <si>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</si>
  <si>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</si>
  <si>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</si>
  <si>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</si>
  <si>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</si>
  <si>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</si>
  <si>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</si>
  <si>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</si>
  <si>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</si>
  <si>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</si>
  <si>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</si>
  <si>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</si>
  <si>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</si>
  <si>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</si>
  <si>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</si>
  <si>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</si>
  <si>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</si>
  <si>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</si>
  <si>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</si>
  <si>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</si>
  <si>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</si>
  <si>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</si>
  <si>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</si>
  <si>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</si>
  <si>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</si>
  <si>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</si>
  <si>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</si>
  <si>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</si>
  <si>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</si>
  <si>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</si>
  <si>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</si>
  <si>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</si>
  <si>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</si>
  <si>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</si>
  <si>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</si>
  <si>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</si>
  <si>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</si>
  <si>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</si>
  <si>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</si>
  <si>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</si>
  <si>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</si>
  <si>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</si>
  <si>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</si>
  <si>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</si>
  <si>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</si>
  <si>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</si>
  <si>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</si>
  <si>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</si>
  <si>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</si>
  <si>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</si>
  <si>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</si>
  <si>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</si>
  <si>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</si>
  <si>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</si>
  <si>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</si>
  <si>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</si>
  <si>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</si>
  <si>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</si>
  <si>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</si>
  <si>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</si>
  <si>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</si>
  <si>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</si>
  <si>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</si>
  <si>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</si>
  <si>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</si>
  <si>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</si>
  <si>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</si>
  <si>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</si>
  <si>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</si>
  <si>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</si>
  <si>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</si>
  <si>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</si>
  <si>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</si>
  <si>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</si>
  <si>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</si>
  <si>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</si>
  <si>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</si>
  <si>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</si>
  <si>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</si>
  <si>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</si>
  <si>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</si>
  <si>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</si>
  <si>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</si>
  <si>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</si>
  <si>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</si>
  <si>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</si>
  <si>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</si>
  <si>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</si>
  <si>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</si>
  <si>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</si>
  <si>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</si>
  <si>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</si>
  <si>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</si>
  <si>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</si>
  <si>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</si>
  <si>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</si>
  <si>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</si>
  <si>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</si>
  <si>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</si>
  <si>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</si>
  <si>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</si>
  <si>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</si>
  <si>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</si>
  <si>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</si>
  <si>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</si>
  <si>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</si>
  <si>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</si>
  <si>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</si>
  <si>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</si>
  <si>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</si>
  <si>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</si>
  <si>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</si>
  <si>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</si>
  <si>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</si>
  <si>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</si>
  <si>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</si>
  <si>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</si>
  <si>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</si>
  <si>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</si>
  <si>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</si>
  <si>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</si>
  <si>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</si>
  <si>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</si>
  <si>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</si>
  <si>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</si>
  <si>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</si>
  <si>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</si>
  <si>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</si>
  <si>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</si>
  <si>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</si>
  <si>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</si>
  <si>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</si>
  <si>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</si>
  <si>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</si>
  <si>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</si>
  <si>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</si>
  <si>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</si>
  <si>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</si>
  <si>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</si>
  <si>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</si>
  <si>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</si>
  <si>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</si>
  <si>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</si>
  <si>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</si>
  <si>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</si>
  <si>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</si>
  <si>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</si>
  <si>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</si>
  <si>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</si>
  <si>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</si>
  <si>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</si>
  <si>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</si>
  <si>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</si>
  <si>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</si>
  <si>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</si>
  <si>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</si>
  <si>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</si>
  <si>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</si>
  <si>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</si>
  <si>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</si>
  <si>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</si>
  <si>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</si>
  <si>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</si>
  <si>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</si>
  <si>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</si>
  <si>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</si>
  <si>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</si>
  <si>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</si>
  <si>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</si>
  <si>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</si>
  <si>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</si>
  <si>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</si>
  <si>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</si>
  <si>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</si>
  <si>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</si>
  <si>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</si>
  <si>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</si>
  <si>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</si>
  <si>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</si>
  <si>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</si>
  <si>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</si>
  <si>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</si>
  <si>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</si>
  <si>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</si>
  <si>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</si>
  <si>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</si>
  <si>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</si>
  <si>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</si>
  <si>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</si>
  <si>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</si>
  <si>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</si>
  <si>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</si>
  <si>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</si>
  <si>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</si>
  <si>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</si>
  <si>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</si>
  <si>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</si>
  <si>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</si>
  <si>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</si>
  <si>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</si>
  <si>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</si>
  <si>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</si>
  <si>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</si>
  <si>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</si>
  <si>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</si>
  <si>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</si>
  <si>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</si>
  <si>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</si>
  <si>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</si>
  <si>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</si>
  <si>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</si>
  <si>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</si>
  <si>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</si>
  <si>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</si>
  <si>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</si>
  <si>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</si>
  <si>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</si>
  <si>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</si>
  <si>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</si>
  <si>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</si>
  <si>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</si>
  <si>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</si>
  <si>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</si>
  <si>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</si>
  <si>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</si>
  <si>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</si>
  <si>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</si>
  <si>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</si>
  <si>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</si>
  <si>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</si>
  <si>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</si>
  <si>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</si>
  <si>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</si>
  <si>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</si>
  <si>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</si>
  <si>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</si>
  <si>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</si>
  <si>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</si>
  <si>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</si>
  <si>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</si>
  <si>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</si>
  <si>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</si>
  <si>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</si>
  <si>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</si>
  <si>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</si>
  <si>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</si>
  <si>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</si>
  <si>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</si>
  <si>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</si>
  <si>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</si>
  <si>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</si>
  <si>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</si>
  <si>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</si>
  <si>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</si>
  <si>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</si>
  <si>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</si>
  <si>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</si>
  <si>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</si>
  <si>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</si>
  <si>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</si>
  <si>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</si>
  <si>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</si>
  <si>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</si>
  <si>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</si>
  <si>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</si>
  <si>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</si>
  <si>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</si>
  <si>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</si>
  <si>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</si>
  <si>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</si>
  <si>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</si>
  <si>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</si>
  <si>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</si>
  <si>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</si>
  <si>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</si>
  <si>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</si>
  <si>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</si>
  <si>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</si>
  <si>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</si>
  <si>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</si>
  <si>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</si>
  <si>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</si>
  <si>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</si>
  <si>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</si>
  <si>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</si>
  <si>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</si>
  <si>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</si>
  <si>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</si>
  <si>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</si>
  <si>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</si>
  <si>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</si>
  <si>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</si>
  <si>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</si>
  <si>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</si>
  <si>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</si>
  <si>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</si>
  <si>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</si>
  <si>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</si>
  <si>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</si>
  <si>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</si>
  <si>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</si>
  <si>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</si>
  <si>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</si>
  <si>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</si>
  <si>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</si>
  <si>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</si>
  <si>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</si>
  <si>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</si>
  <si>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</si>
  <si>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</si>
  <si>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</si>
  <si>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</si>
  <si>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</si>
  <si>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</si>
  <si>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</si>
  <si>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</si>
  <si>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</si>
  <si>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</si>
  <si>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</si>
  <si>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</si>
  <si>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</si>
  <si>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</si>
  <si>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</si>
  <si>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</si>
  <si>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</si>
  <si>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</si>
  <si>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</si>
  <si>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</si>
  <si>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</si>
  <si>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</si>
  <si>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</si>
  <si>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</si>
  <si>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</si>
  <si>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</si>
  <si>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</si>
  <si>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</si>
  <si>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</si>
  <si>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</si>
  <si>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</si>
  <si>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</si>
  <si>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</si>
  <si>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</si>
  <si>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</si>
  <si>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</si>
  <si>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</si>
  <si>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</si>
  <si>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</si>
  <si>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</si>
  <si>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</si>
  <si>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</si>
  <si>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</si>
  <si>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</si>
  <si>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</si>
  <si>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</si>
  <si>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</si>
  <si>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</si>
  <si>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</si>
  <si>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</si>
  <si>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</si>
  <si>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</si>
  <si>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</si>
  <si>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</si>
  <si>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</si>
  <si>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</si>
  <si>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</si>
  <si>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</si>
  <si>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</si>
  <si>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</si>
  <si>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</si>
  <si>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</si>
  <si>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</si>
  <si>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</si>
  <si>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</si>
  <si>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</si>
  <si>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</si>
  <si>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</si>
  <si>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</si>
  <si>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</si>
  <si>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</si>
  <si>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</si>
  <si>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</si>
  <si>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</si>
  <si>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</si>
  <si>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</si>
  <si>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</si>
  <si>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</si>
  <si>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</si>
  <si>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</si>
  <si>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</si>
  <si>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</si>
  <si>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</si>
  <si>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</si>
  <si>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</si>
  <si>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</si>
  <si>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</si>
  <si>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</si>
  <si>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</si>
  <si>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</si>
  <si>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</si>
  <si>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</si>
  <si>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</si>
  <si>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</si>
  <si>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</si>
  <si>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</si>
  <si>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</si>
  <si>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</si>
  <si>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</si>
  <si>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</si>
  <si>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</si>
  <si>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</si>
  <si>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</si>
  <si>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</si>
  <si>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</si>
  <si>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</si>
  <si>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</si>
  <si>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</si>
  <si>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</si>
  <si>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</si>
  <si>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</si>
  <si>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</si>
  <si>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</si>
  <si>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</si>
  <si>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</si>
  <si>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</si>
  <si>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</si>
  <si>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</si>
  <si>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</si>
  <si>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</si>
  <si>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</si>
  <si>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</si>
  <si>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</si>
  <si>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</si>
  <si>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</si>
  <si>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</si>
  <si>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</si>
  <si>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</si>
  <si>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</si>
  <si>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</si>
  <si>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</si>
  <si>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</si>
  <si>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</si>
  <si>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</si>
  <si>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</si>
  <si>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</si>
  <si>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</si>
  <si>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</si>
  <si>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</si>
  <si>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</si>
  <si>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</si>
  <si>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</si>
  <si>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</si>
  <si>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</si>
  <si>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</si>
  <si>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</si>
  <si>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</si>
  <si>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</si>
  <si>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</si>
  <si>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</si>
  <si>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</si>
  <si>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</si>
  <si>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</si>
  <si>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</si>
  <si>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</si>
  <si>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</si>
  <si>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</si>
  <si>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</si>
  <si>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</si>
  <si>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</si>
  <si>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</si>
  <si>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</si>
  <si>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</si>
  <si>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</si>
  <si>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</si>
  <si>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</si>
  <si>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</si>
  <si>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</si>
  <si>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</si>
  <si>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</si>
  <si>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</si>
  <si>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</si>
  <si>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</si>
  <si>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</si>
  <si>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</si>
  <si>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</si>
  <si>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</si>
  <si>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</si>
  <si>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</si>
  <si>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</si>
  <si>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</si>
  <si>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</si>
  <si>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</si>
  <si>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</si>
  <si>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</si>
  <si>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</si>
  <si>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</si>
  <si>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</si>
  <si>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</si>
  <si>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</si>
  <si>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</si>
  <si>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</si>
  <si>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</si>
  <si>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</si>
  <si>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</si>
  <si>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</si>
  <si>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</si>
  <si>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</si>
  <si>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</si>
  <si>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</si>
  <si>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</si>
  <si>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</si>
  <si>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</si>
  <si>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</si>
  <si>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</si>
  <si>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</si>
  <si>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</si>
  <si>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</si>
  <si>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</si>
  <si>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</si>
  <si>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</si>
  <si>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</si>
  <si>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</si>
  <si>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</si>
  <si>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</si>
  <si>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</si>
  <si>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</si>
  <si>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</si>
  <si>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</si>
  <si>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</si>
  <si>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</si>
  <si>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</si>
  <si>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</si>
  <si>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</si>
  <si>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</si>
  <si>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</si>
  <si>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</si>
  <si>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</si>
  <si>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</si>
  <si>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</si>
  <si>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</si>
  <si>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</si>
  <si>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</si>
  <si>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</si>
  <si>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</si>
  <si>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</si>
  <si>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</si>
  <si>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</si>
  <si>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</si>
  <si>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</si>
  <si>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</si>
  <si>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</si>
  <si>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</si>
  <si>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</si>
  <si>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</si>
  <si>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</si>
  <si>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</si>
  <si>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</si>
  <si>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</si>
  <si>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</si>
  <si>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</si>
  <si>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</si>
  <si>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</si>
  <si>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</si>
  <si>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</si>
  <si>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</si>
  <si>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</si>
  <si>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</si>
  <si>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</si>
  <si>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</si>
  <si>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</si>
  <si>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</si>
  <si>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</si>
  <si>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</si>
  <si>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</si>
  <si>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</si>
  <si>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</si>
  <si>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</si>
  <si>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</si>
  <si>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</si>
  <si>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</si>
  <si>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</si>
  <si>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</si>
  <si>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</si>
  <si>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</si>
  <si>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</si>
  <si>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</si>
  <si>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</si>
  <si>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</si>
  <si>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</si>
  <si>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</si>
  <si>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</si>
  <si>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</si>
  <si>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</si>
  <si>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</si>
  <si>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</si>
  <si>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</si>
  <si>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</si>
  <si>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</si>
  <si>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</si>
  <si>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</si>
  <si>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</si>
  <si>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</si>
  <si>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</si>
  <si>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</si>
  <si>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</si>
  <si>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</si>
  <si>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</si>
  <si>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</si>
  <si>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</si>
  <si>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</si>
  <si>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</si>
  <si>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</si>
  <si>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</si>
  <si>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</si>
  <si>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</si>
  <si>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</si>
  <si>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</si>
  <si>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</si>
  <si>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</si>
  <si>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</si>
  <si>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</si>
  <si>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</si>
  <si>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</si>
  <si>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</si>
  <si>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</si>
  <si>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</si>
  <si>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</si>
  <si>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</si>
  <si>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</si>
  <si>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</si>
  <si>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</si>
  <si>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</si>
  <si>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</si>
  <si>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</si>
  <si>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</si>
  <si>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</si>
  <si>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</si>
  <si>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</si>
  <si>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</si>
  <si>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</si>
  <si>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</si>
  <si>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</si>
  <si>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</si>
  <si>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</si>
  <si>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</si>
  <si>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</si>
  <si>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</si>
  <si>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</si>
  <si>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</si>
  <si>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</si>
  <si>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</si>
  <si>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</si>
  <si>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</si>
  <si>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</si>
  <si>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</si>
  <si>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</si>
  <si>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</si>
  <si>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</si>
  <si>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</si>
  <si>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</si>
  <si>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</si>
  <si>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</si>
  <si>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</si>
  <si>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</si>
  <si>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</si>
  <si>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</si>
  <si>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</si>
  <si>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</si>
  <si>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</si>
  <si>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</si>
  <si>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</si>
  <si>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</si>
  <si>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</si>
  <si>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</si>
  <si>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</si>
  <si>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</si>
  <si>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</si>
  <si>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</si>
  <si>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</si>
  <si>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</si>
  <si>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</si>
  <si>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</si>
  <si>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</si>
  <si>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</si>
  <si>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</si>
  <si>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</si>
  <si>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</si>
  <si>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</si>
  <si>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</si>
  <si>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</si>
  <si>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</si>
  <si>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</si>
  <si>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</si>
  <si>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</si>
  <si>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</si>
  <si>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</si>
  <si>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</si>
  <si>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</si>
  <si>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</si>
  <si>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</si>
  <si>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</si>
  <si>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</si>
  <si>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</si>
  <si>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</si>
  <si>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</si>
  <si>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</si>
  <si>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</si>
  <si>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</si>
  <si>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</si>
  <si>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</si>
  <si>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</si>
  <si>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</si>
  <si>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</si>
  <si>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</si>
  <si>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</si>
  <si>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</si>
  <si>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</si>
  <si>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</si>
  <si>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</si>
  <si>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</si>
  <si>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</si>
  <si>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</si>
  <si>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</si>
  <si>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</si>
  <si>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</si>
  <si>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</si>
  <si>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</si>
  <si>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</si>
  <si>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</si>
  <si>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</si>
  <si>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</si>
  <si>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</si>
  <si>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</si>
  <si>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</si>
  <si>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</si>
  <si>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</si>
  <si>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</si>
  <si>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</si>
  <si>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</si>
  <si>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</si>
  <si>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</si>
  <si>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</si>
  <si>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</si>
  <si>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</si>
  <si>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</si>
  <si>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</si>
  <si>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</si>
  <si>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</si>
  <si>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</si>
  <si>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</si>
  <si>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</si>
  <si>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</si>
  <si>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</si>
  <si>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</si>
  <si>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</si>
  <si>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</si>
  <si>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</si>
  <si>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</si>
  <si>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</si>
  <si>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</si>
  <si>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</si>
  <si>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</si>
  <si>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</si>
  <si>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</si>
  <si>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</si>
  <si>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</si>
  <si>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</si>
  <si>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</si>
  <si>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</si>
  <si>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</si>
  <si>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</si>
  <si>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</si>
  <si>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</si>
  <si>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</si>
  <si>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</si>
  <si>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</si>
  <si>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</si>
  <si>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</si>
  <si>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</si>
  <si>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</si>
  <si>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</si>
  <si>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</si>
  <si>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</si>
  <si>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</si>
  <si>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</si>
  <si>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</si>
  <si>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</si>
  <si>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</si>
  <si>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</si>
  <si>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</si>
  <si>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</si>
  <si>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</si>
  <si>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</si>
  <si>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</si>
  <si>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</si>
  <si>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</si>
  <si>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</si>
  <si>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</si>
  <si>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</si>
  <si>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</si>
  <si>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</si>
  <si>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</si>
  <si>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</si>
  <si>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</si>
  <si>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</si>
  <si>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</si>
  <si>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</si>
  <si>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</si>
  <si>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</si>
  <si>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</si>
  <si>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</si>
  <si>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</si>
  <si>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</si>
  <si>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</si>
  <si>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</si>
  <si>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</si>
  <si>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</si>
  <si>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</si>
  <si>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</si>
  <si>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</si>
  <si>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</si>
  <si>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</si>
  <si>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</si>
  <si>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</si>
  <si>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</si>
  <si>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</si>
  <si>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</si>
  <si>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</si>
  <si>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</si>
  <si>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</si>
  <si>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</si>
  <si>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</si>
  <si>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</si>
  <si>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</si>
  <si>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</si>
  <si>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</si>
  <si>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</si>
  <si>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</si>
  <si>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</si>
  <si>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</si>
  <si>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</si>
  <si>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</si>
  <si>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</si>
  <si>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</si>
  <si>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</si>
  <si>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</si>
  <si>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</si>
  <si>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</si>
  <si>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</si>
  <si>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</si>
  <si>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</si>
  <si>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</si>
  <si>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</si>
  <si>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</si>
  <si>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</si>
  <si>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</si>
  <si>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</si>
  <si>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</si>
  <si>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</si>
  <si>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</si>
  <si>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</si>
  <si>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</si>
  <si>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</si>
  <si>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</si>
  <si>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</si>
  <si>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</si>
  <si>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</si>
  <si>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</si>
  <si>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</si>
  <si>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</si>
  <si>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</si>
  <si>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</si>
  <si>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</si>
  <si>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</si>
  <si>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</si>
  <si>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</si>
  <si>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</si>
  <si>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</si>
  <si>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</si>
  <si>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</si>
  <si>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</si>
  <si>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</si>
  <si>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</si>
  <si>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</si>
  <si>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</si>
  <si>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</si>
  <si>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</si>
  <si>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</si>
  <si>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</si>
  <si>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</si>
  <si>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</si>
  <si>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</si>
  <si>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</si>
  <si>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</si>
  <si>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</si>
  <si>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</si>
  <si>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</si>
  <si>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</si>
  <si>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</si>
  <si>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</si>
  <si>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</si>
  <si>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</si>
  <si>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</si>
  <si>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</si>
  <si>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</si>
  <si>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</si>
  <si>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</si>
  <si>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</si>
  <si>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</si>
  <si>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</si>
  <si>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</si>
  <si>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</si>
  <si>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</si>
  <si>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</si>
  <si>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</si>
  <si>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</si>
  <si>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</si>
  <si>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</si>
  <si>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</si>
  <si>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</si>
  <si>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</si>
  <si>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</si>
  <si>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</si>
  <si>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</si>
  <si>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</si>
  <si>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</si>
  <si>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</si>
  <si>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</si>
  <si>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</si>
  <si>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</si>
  <si>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</si>
  <si>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</si>
  <si>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</si>
  <si>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</si>
  <si>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</si>
  <si>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</si>
  <si>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</si>
  <si>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</si>
  <si>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</si>
  <si>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</si>
  <si>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</si>
  <si>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</si>
  <si>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</si>
  <si>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</si>
  <si>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</si>
  <si>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</si>
  <si>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</si>
  <si>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</si>
  <si>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</si>
  <si>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</si>
  <si>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</si>
  <si>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</si>
  <si>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</si>
  <si>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</si>
  <si>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</si>
  <si>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</si>
  <si>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</si>
  <si>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</si>
  <si>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</si>
  <si>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</si>
  <si>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</si>
  <si>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</si>
  <si>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</si>
  <si>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</si>
  <si>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</si>
  <si>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</si>
  <si>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</si>
  <si>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</si>
  <si>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</si>
  <si>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</si>
  <si>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</si>
  <si>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</si>
  <si>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</si>
  <si>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</si>
  <si>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</si>
  <si>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</si>
  <si>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</si>
  <si>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</si>
  <si>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</si>
  <si>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</si>
  <si>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</si>
  <si>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</si>
  <si>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</si>
  <si>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</si>
  <si>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</si>
  <si>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</si>
  <si>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</si>
  <si>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</si>
  <si>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</si>
  <si>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</si>
  <si>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</si>
  <si>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</si>
  <si>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</si>
  <si>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</si>
  <si>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</si>
  <si>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</si>
  <si>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</si>
  <si>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</si>
  <si>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</si>
  <si>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</si>
  <si>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</si>
  <si>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</si>
  <si>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</si>
  <si>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</si>
  <si>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</si>
  <si>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</si>
  <si>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</si>
  <si>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</si>
  <si>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</si>
  <si>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</si>
  <si>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</si>
  <si>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</si>
  <si>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</si>
  <si>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</si>
  <si>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</si>
  <si>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</si>
  <si>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</si>
  <si>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</si>
  <si>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</si>
  <si>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</si>
  <si>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</si>
  <si>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</si>
  <si>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</si>
  <si>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</si>
  <si>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</si>
  <si>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</si>
  <si>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</si>
  <si>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</si>
  <si>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</si>
  <si>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</si>
  <si>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</si>
  <si>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</si>
  <si>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</si>
  <si>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</si>
  <si>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</si>
  <si>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</si>
  <si>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</si>
  <si>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</si>
  <si>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</si>
  <si>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</si>
  <si>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</si>
  <si>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</si>
  <si>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</si>
  <si>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</si>
  <si>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</si>
  <si>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</si>
  <si>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</si>
  <si>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</si>
  <si>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</si>
  <si>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</si>
  <si>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</si>
  <si>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</si>
  <si>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</si>
  <si>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</si>
  <si>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</si>
  <si>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</si>
  <si>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</si>
  <si>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</si>
  <si>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</si>
  <si>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</si>
  <si>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</si>
  <si>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</si>
  <si>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</si>
  <si>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</si>
  <si>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</si>
  <si>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</si>
  <si>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</si>
  <si>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</si>
  <si>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</si>
  <si>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</si>
  <si>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</si>
  <si>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</si>
  <si>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</si>
  <si>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</si>
  <si>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</si>
  <si>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</si>
  <si>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</si>
  <si>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</si>
  <si>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</si>
  <si>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</si>
  <si>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</si>
  <si>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</si>
  <si>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</si>
  <si>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</si>
  <si>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</si>
  <si>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</si>
  <si>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</si>
  <si>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</si>
  <si>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</si>
  <si>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</si>
  <si>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</si>
  <si>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</si>
  <si>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</si>
  <si>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</si>
  <si>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</si>
  <si>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</si>
  <si>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</si>
  <si>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</si>
  <si>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</si>
  <si>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</si>
  <si>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</si>
  <si>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</si>
  <si>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</si>
  <si>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</si>
  <si>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</si>
  <si>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</si>
  <si>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</si>
  <si>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</si>
  <si>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</si>
  <si>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</si>
  <si>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</si>
  <si>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</si>
  <si>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</si>
  <si>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</si>
  <si>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</si>
  <si>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</si>
  <si>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</si>
  <si>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</si>
  <si>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</si>
  <si>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</si>
  <si>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</si>
  <si>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</si>
  <si>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</si>
  <si>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</si>
  <si>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</si>
  <si>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</si>
  <si>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</si>
  <si>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</si>
  <si>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</si>
  <si>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</si>
  <si>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</si>
  <si>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</si>
  <si>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</si>
  <si>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</si>
  <si>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</si>
  <si>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</si>
  <si>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</si>
  <si>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</si>
  <si>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</si>
  <si>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</si>
  <si>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</si>
  <si>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</si>
  <si>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</si>
  <si>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</si>
  <si>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</si>
  <si>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</si>
  <si>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</si>
  <si>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</si>
  <si>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</si>
  <si>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</si>
  <si>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</si>
  <si>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</si>
  <si>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</si>
  <si>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</si>
  <si>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</si>
  <si>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</si>
  <si>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</si>
  <si>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</si>
  <si>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</si>
  <si>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</si>
  <si>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</si>
  <si>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</si>
  <si>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</si>
  <si>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</si>
  <si>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</si>
  <si>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</si>
  <si>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</si>
  <si>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</si>
  <si>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</si>
  <si>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</si>
  <si>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</si>
  <si>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</si>
  <si>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</si>
  <si>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</si>
  <si>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</si>
  <si>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</si>
  <si>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</si>
  <si>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</si>
  <si>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</si>
  <si>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</si>
  <si>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</si>
  <si>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</si>
  <si>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</si>
  <si>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</si>
  <si>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</si>
  <si>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</si>
  <si>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</si>
  <si>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</si>
  <si>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</si>
  <si>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</si>
  <si>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</si>
  <si>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</si>
  <si>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</si>
  <si>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</si>
  <si>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</si>
  <si>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</si>
  <si>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</si>
  <si>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</si>
  <si>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</si>
  <si>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</si>
  <si>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</si>
  <si>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</si>
  <si>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</si>
  <si>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</si>
  <si>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</si>
  <si>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</si>
  <si>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</si>
  <si>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</si>
  <si>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</si>
  <si>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</si>
  <si>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</si>
  <si>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</si>
  <si>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</si>
  <si>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</si>
  <si>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</si>
  <si>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</si>
  <si>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</si>
  <si>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</si>
  <si>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</si>
  <si>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</si>
  <si>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</si>
  <si>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</si>
  <si>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</si>
  <si>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</si>
  <si>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</si>
  <si>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</si>
  <si>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</si>
  <si>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</si>
  <si>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</si>
  <si>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</si>
  <si>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</si>
  <si>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</si>
  <si>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</si>
  <si>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</si>
  <si>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</si>
  <si>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</si>
  <si>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</si>
  <si>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</si>
  <si>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</si>
  <si>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</si>
  <si>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</si>
  <si>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</si>
  <si>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</si>
  <si>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</si>
  <si>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</si>
  <si>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</si>
  <si>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</si>
  <si>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</si>
  <si>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</si>
  <si>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</si>
  <si>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</si>
  <si>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</si>
  <si>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</si>
  <si>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</si>
  <si>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</si>
  <si>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</si>
  <si>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</si>
  <si>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</si>
  <si>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</si>
  <si>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</si>
  <si>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</si>
  <si>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</si>
  <si>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</si>
  <si>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</si>
  <si>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</si>
  <si>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</si>
  <si>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</si>
  <si>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</si>
  <si>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</si>
  <si>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</si>
  <si>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</si>
  <si>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</si>
  <si>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</si>
  <si>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</si>
  <si>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</si>
  <si>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</si>
  <si>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</si>
  <si>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</si>
  <si>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</si>
  <si>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</si>
  <si>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</si>
  <si>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</si>
  <si>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</si>
  <si>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</si>
  <si>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</si>
  <si>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</si>
  <si>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</si>
  <si>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</si>
  <si>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</si>
  <si>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</si>
  <si>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</si>
  <si>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</si>
  <si>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</si>
  <si>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</si>
  <si>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</si>
  <si>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</si>
  <si>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</si>
  <si>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</si>
  <si>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</si>
  <si>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</si>
  <si>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</si>
  <si>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</si>
  <si>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</si>
  <si>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</si>
  <si>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</si>
  <si>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</si>
  <si>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</si>
  <si>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</si>
  <si>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</si>
  <si>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</si>
  <si>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</si>
  <si>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</si>
  <si>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</si>
  <si>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</si>
  <si>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</si>
  <si>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</si>
  <si>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</si>
  <si>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</si>
  <si>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</si>
  <si>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</si>
  <si>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</si>
  <si>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</si>
  <si>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</si>
  <si>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</si>
  <si>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</si>
  <si>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</si>
  <si>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</si>
  <si>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</si>
  <si>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</si>
  <si>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</si>
  <si>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</si>
  <si>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</si>
  <si>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</si>
  <si>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</si>
  <si>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</si>
  <si>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</si>
  <si>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</si>
  <si>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</si>
  <si>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</si>
  <si>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</si>
  <si>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</si>
  <si>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</si>
  <si>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</si>
  <si>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</si>
  <si>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</si>
  <si>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</si>
  <si>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</si>
  <si>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</si>
  <si>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</si>
  <si>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</si>
  <si>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</si>
  <si>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</si>
  <si>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</si>
  <si>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</si>
  <si>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</si>
  <si>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</si>
  <si>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</si>
  <si>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</si>
  <si>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</si>
  <si>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</si>
  <si>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</si>
  <si>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</si>
  <si>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</si>
  <si>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</si>
  <si>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</si>
  <si>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</si>
  <si>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</si>
  <si>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</si>
  <si>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</si>
  <si>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</si>
  <si>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</si>
  <si>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</si>
  <si>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</si>
  <si>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</si>
  <si>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</si>
  <si>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</si>
  <si>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</si>
  <si>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</si>
  <si>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</si>
  <si>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</si>
  <si>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</si>
  <si>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</si>
  <si>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</si>
  <si>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</si>
  <si>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</si>
  <si>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</si>
  <si>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</si>
  <si>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</si>
  <si>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</si>
  <si>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</si>
  <si>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</si>
  <si>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</si>
  <si>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</si>
  <si>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</si>
  <si>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</si>
  <si>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</si>
  <si>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</si>
  <si>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</si>
  <si>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</si>
  <si>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</si>
  <si>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</si>
  <si>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</si>
  <si>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</si>
  <si>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</si>
  <si>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</si>
  <si>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</si>
  <si>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</si>
  <si>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</si>
  <si>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</si>
  <si>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</si>
  <si>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</si>
  <si>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</si>
  <si>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</si>
  <si>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</si>
  <si>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</si>
  <si>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</si>
  <si>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</si>
  <si>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</si>
  <si>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</si>
  <si>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</si>
  <si>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</si>
  <si>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</si>
  <si>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</si>
  <si>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</si>
  <si>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</si>
  <si>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</si>
  <si>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</si>
  <si>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</si>
  <si>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</si>
  <si>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</si>
  <si>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</si>
  <si>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</si>
  <si>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</si>
  <si>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</si>
  <si>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</si>
  <si>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</si>
  <si>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</si>
  <si>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</si>
  <si>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</si>
  <si>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</si>
  <si>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</si>
  <si>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</si>
  <si>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</si>
  <si>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</si>
  <si>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</si>
  <si>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</si>
  <si>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</si>
  <si>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</si>
  <si>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</si>
  <si>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</si>
  <si>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</si>
  <si>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</si>
  <si>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</si>
  <si>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</si>
  <si>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</si>
  <si>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</si>
  <si>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</si>
  <si>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</si>
  <si>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</si>
  <si>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</si>
  <si>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</si>
  <si>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</si>
  <si>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</si>
  <si>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</si>
  <si>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</si>
  <si>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</si>
  <si>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</si>
  <si>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</si>
  <si>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</si>
  <si>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</si>
  <si>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</si>
  <si>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</si>
  <si>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</si>
  <si>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</si>
  <si>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</si>
  <si>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</si>
  <si>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</si>
  <si>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</si>
  <si>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</si>
  <si>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</si>
  <si>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</si>
  <si>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</si>
  <si>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</si>
  <si>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</si>
  <si>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</si>
  <si>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</si>
  <si>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</si>
  <si>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</si>
  <si>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</si>
  <si>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</si>
  <si>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</si>
  <si>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</si>
  <si>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</si>
  <si>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</si>
  <si>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</si>
  <si>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</si>
  <si>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</si>
  <si>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</si>
  <si>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</si>
  <si>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</si>
  <si>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</si>
  <si>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</si>
  <si>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</si>
  <si>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</si>
  <si>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</si>
  <si>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</si>
  <si>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</si>
  <si>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</si>
  <si>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</si>
  <si>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</si>
  <si>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</si>
  <si>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</si>
  <si>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</si>
  <si>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</si>
  <si>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</si>
  <si>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</si>
  <si>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</si>
  <si>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</si>
  <si>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</si>
  <si>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</si>
  <si>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</si>
  <si>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</si>
  <si>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</si>
  <si>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</si>
  <si>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</si>
  <si>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</si>
  <si>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</si>
  <si>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</si>
  <si>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</si>
  <si>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</si>
  <si>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</si>
  <si>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</si>
  <si>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</si>
  <si>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</si>
  <si>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</si>
  <si>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</si>
  <si>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</si>
  <si>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</si>
  <si>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</si>
  <si>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</si>
  <si>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</si>
  <si>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</si>
  <si>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</si>
  <si>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</si>
  <si>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</si>
  <si>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</si>
  <si>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</si>
  <si>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</si>
  <si>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</si>
  <si>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</si>
  <si>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</si>
  <si>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</si>
  <si>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</si>
  <si>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</si>
  <si>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</si>
  <si>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</si>
  <si>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</si>
  <si>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</si>
  <si>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</si>
  <si>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</si>
  <si>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</si>
  <si>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</si>
  <si>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</si>
  <si>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</si>
  <si>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</si>
  <si>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</si>
  <si>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</si>
  <si>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</si>
  <si>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</si>
  <si>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</si>
  <si>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</si>
  <si>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</si>
  <si>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</si>
  <si>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</si>
  <si>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</si>
  <si>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</si>
  <si>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</si>
  <si>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</si>
  <si>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</si>
  <si>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</si>
  <si>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</si>
  <si>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</si>
  <si>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</si>
  <si>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</si>
  <si>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</si>
  <si>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</si>
  <si>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</si>
  <si>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</si>
  <si>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</si>
  <si>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</si>
  <si>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</si>
  <si>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</si>
  <si>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</si>
  <si>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</si>
  <si>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</si>
  <si>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</si>
  <si>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</si>
  <si>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</si>
  <si>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</si>
  <si>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</si>
  <si>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</si>
  <si>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</si>
  <si>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</si>
  <si>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</si>
  <si>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</si>
  <si>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</si>
  <si>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</si>
  <si>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</si>
  <si>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</si>
  <si>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</si>
  <si>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</si>
  <si>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</si>
  <si>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</si>
  <si>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</si>
  <si>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</si>
  <si>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</si>
  <si>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</si>
  <si>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</si>
  <si>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</si>
  <si>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</si>
  <si>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</si>
  <si>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</si>
  <si>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</si>
  <si>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</si>
  <si>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</si>
  <si>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</si>
  <si>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</si>
  <si>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</si>
  <si>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</si>
  <si>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</si>
  <si>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</si>
  <si>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</si>
  <si>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</si>
  <si>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</si>
  <si>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</si>
  <si>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</si>
  <si>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</si>
  <si>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</si>
  <si>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</si>
  <si>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</si>
  <si>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</si>
  <si>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</si>
  <si>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</si>
  <si>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</si>
  <si>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</si>
  <si>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</si>
  <si>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</si>
  <si>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</si>
  <si>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</si>
  <si>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</si>
  <si>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</si>
  <si>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</si>
  <si>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</si>
  <si>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</si>
  <si>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</si>
  <si>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</si>
  <si>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</si>
  <si>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</si>
  <si>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</si>
  <si>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</si>
  <si>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</si>
  <si>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</si>
  <si>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</si>
  <si>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</si>
  <si>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</si>
  <si>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</si>
  <si>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</si>
  <si>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</si>
  <si>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</si>
  <si>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</si>
  <si>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</si>
  <si>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</si>
  <si>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</si>
  <si>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</si>
  <si>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</si>
  <si>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</si>
  <si>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</si>
  <si>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</si>
  <si>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</si>
  <si>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</si>
  <si>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</si>
  <si>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</si>
  <si>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</si>
  <si>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</si>
  <si>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</si>
  <si>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</si>
  <si>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</si>
  <si>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</si>
  <si>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</si>
  <si>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</si>
  <si>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</si>
  <si>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</si>
  <si>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</si>
  <si>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</si>
  <si>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</si>
  <si>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</si>
  <si>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</si>
  <si>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</si>
  <si>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</si>
  <si>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</si>
  <si>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</si>
  <si>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</si>
  <si>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</si>
  <si>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</si>
  <si>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</si>
  <si>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</si>
  <si>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</si>
  <si>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</si>
  <si>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</si>
  <si>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</si>
  <si>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</si>
  <si>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</si>
  <si>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</si>
  <si>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</si>
  <si>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</si>
  <si>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</si>
  <si>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</si>
  <si>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</si>
  <si>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</si>
  <si>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</si>
  <si>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</si>
  <si>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</si>
  <si>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</si>
  <si>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</si>
  <si>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</si>
  <si>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</si>
  <si>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</si>
  <si>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</si>
  <si>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</si>
  <si>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</si>
  <si>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</si>
  <si>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</si>
  <si>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</si>
  <si>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</si>
  <si>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</si>
  <si>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</si>
  <si>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</si>
  <si>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</si>
  <si>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</si>
  <si>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</si>
  <si>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</si>
  <si>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</si>
  <si>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</si>
  <si>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</si>
  <si>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</si>
  <si>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</si>
  <si>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</si>
  <si>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</si>
  <si>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</si>
  <si>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</si>
  <si>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</si>
  <si>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</si>
  <si>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</si>
  <si>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</si>
  <si>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</si>
  <si>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</si>
  <si>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</si>
  <si>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</si>
  <si>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</si>
  <si>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</si>
  <si>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</si>
  <si>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</si>
  <si>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</si>
  <si>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</si>
  <si>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</si>
  <si>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</si>
  <si>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</si>
  <si>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</si>
  <si>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</si>
  <si>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</si>
  <si>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</si>
  <si>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</si>
  <si>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</si>
  <si>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</si>
  <si>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</si>
  <si>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</si>
  <si>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</si>
  <si>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</si>
  <si>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</si>
  <si>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</si>
  <si>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</si>
  <si>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</si>
  <si>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</si>
  <si>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</si>
  <si>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</si>
  <si>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</si>
  <si>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</si>
  <si>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</si>
  <si>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</si>
  <si>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</si>
  <si>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</si>
  <si>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</si>
  <si>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</si>
  <si>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</si>
  <si>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</si>
  <si>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</si>
  <si>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</si>
  <si>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</si>
  <si>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</si>
  <si>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</si>
  <si>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</si>
  <si>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</si>
  <si>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</si>
  <si>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</si>
  <si>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</si>
  <si>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</si>
  <si>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</si>
  <si>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</si>
  <si>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</si>
  <si>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</si>
  <si>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</si>
  <si>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</si>
  <si>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</si>
  <si>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</si>
  <si>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</si>
  <si>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</si>
  <si>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</si>
  <si>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</si>
  <si>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</si>
  <si>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</si>
  <si>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</si>
  <si>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</si>
  <si>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</si>
  <si>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</si>
  <si>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</si>
  <si>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</si>
  <si>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</si>
  <si>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</si>
  <si>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</si>
  <si>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</si>
  <si>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</si>
  <si>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</si>
  <si>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</si>
  <si>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</si>
  <si>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</si>
  <si>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</si>
  <si>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</si>
  <si>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</si>
  <si>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</si>
  <si>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</si>
  <si>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</si>
  <si>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</si>
  <si>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</si>
  <si>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</si>
  <si>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</si>
  <si>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</si>
  <si>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</si>
  <si>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</si>
  <si>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</si>
  <si>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</si>
  <si>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</si>
  <si>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</si>
  <si>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</si>
  <si>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</si>
  <si>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</si>
  <si>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</si>
  <si>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</si>
  <si>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</si>
  <si>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</si>
  <si>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</si>
  <si>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</si>
  <si>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</si>
  <si>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</si>
  <si>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</si>
  <si>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</si>
  <si>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</si>
  <si>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</si>
  <si>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</si>
  <si>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</si>
  <si>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</si>
  <si>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</si>
  <si>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</si>
  <si>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</si>
  <si>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</si>
  <si>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</si>
  <si>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</si>
  <si>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</si>
  <si>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</si>
  <si>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</si>
  <si>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</si>
  <si>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</si>
  <si>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</si>
  <si>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</si>
  <si>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</si>
  <si>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</si>
  <si>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</si>
  <si>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</si>
  <si>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</si>
  <si>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</si>
  <si>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</si>
  <si>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</si>
  <si>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</si>
  <si>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</si>
  <si>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</si>
  <si>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</si>
  <si>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</si>
  <si>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</si>
  <si>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</si>
  <si>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</si>
  <si>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</si>
  <si>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</si>
  <si>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</si>
  <si>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</si>
  <si>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</si>
  <si>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</si>
  <si>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</si>
  <si>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</si>
  <si>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</si>
  <si>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</si>
  <si>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</si>
  <si>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</si>
  <si>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</si>
  <si>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</si>
  <si>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</si>
  <si>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</si>
  <si>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</si>
  <si>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</si>
  <si>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</si>
  <si>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</si>
  <si>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</si>
  <si>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</si>
  <si>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</si>
  <si>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</si>
  <si>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</si>
  <si>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</si>
  <si>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</si>
  <si>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</si>
  <si>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</si>
  <si>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</si>
  <si>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</si>
  <si>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</si>
  <si>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</si>
  <si>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</si>
  <si>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</si>
  <si>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</si>
  <si>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</si>
  <si>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</si>
  <si>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</si>
  <si>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</si>
  <si>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</si>
  <si>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</si>
  <si>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</si>
  <si>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</si>
  <si>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</si>
  <si>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</si>
  <si>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</si>
  <si>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</si>
  <si>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</si>
  <si>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</si>
  <si>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</si>
  <si>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</si>
  <si>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</si>
  <si>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</si>
  <si>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</si>
  <si>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</si>
  <si>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</si>
  <si>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</si>
  <si>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</si>
  <si>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</si>
  <si>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</si>
  <si>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</si>
  <si>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</si>
  <si>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</si>
  <si>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</si>
  <si>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</si>
  <si>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</si>
  <si>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</si>
  <si>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</si>
  <si>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</si>
  <si>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</si>
  <si>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</si>
  <si>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</si>
  <si>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</si>
  <si>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</si>
  <si>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</si>
  <si>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</si>
  <si>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</si>
  <si>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</si>
  <si>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</si>
  <si>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</si>
  <si>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</si>
  <si>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</si>
  <si>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</si>
  <si>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</si>
  <si>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</si>
  <si>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</si>
  <si>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</si>
  <si>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</si>
  <si>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</si>
  <si>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</si>
  <si>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</si>
  <si>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</si>
  <si>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</si>
  <si>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</si>
  <si>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</si>
  <si>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</si>
  <si>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</si>
  <si>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</si>
  <si>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</si>
  <si>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</si>
  <si>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</si>
  <si>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</si>
  <si>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</si>
  <si>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</si>
  <si>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</si>
  <si>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</si>
  <si>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</si>
  <si>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</si>
  <si>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</si>
  <si>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</si>
  <si>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</si>
  <si>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</si>
  <si>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</si>
  <si>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</si>
  <si>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</si>
  <si>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</si>
  <si>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</si>
  <si>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</si>
  <si>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</si>
  <si>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</si>
  <si>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</si>
  <si>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</si>
  <si>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</si>
  <si>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</si>
  <si>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</si>
  <si>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</si>
  <si>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</si>
  <si>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</si>
  <si>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</si>
  <si>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</si>
  <si>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</si>
  <si>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</si>
  <si>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</si>
  <si>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</si>
  <si>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</si>
  <si>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</si>
  <si>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</si>
  <si>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</si>
  <si>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</si>
  <si>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</si>
  <si>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</si>
  <si>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</si>
  <si>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</si>
  <si>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</si>
  <si>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</si>
  <si>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</si>
  <si>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</si>
  <si>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</si>
  <si>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</si>
  <si>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</si>
  <si>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</si>
  <si>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</si>
  <si>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</si>
  <si>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</si>
  <si>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</si>
  <si>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</si>
  <si>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</si>
  <si>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</si>
  <si>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</si>
  <si>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</si>
  <si>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</si>
  <si>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</si>
  <si>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</si>
  <si>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</si>
  <si>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</si>
  <si>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</si>
  <si>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</si>
  <si>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</si>
  <si>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</si>
  <si>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</si>
  <si>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</si>
  <si>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</si>
  <si>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</si>
  <si>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</si>
  <si>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</si>
  <si>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</si>
  <si>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</si>
  <si>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</si>
  <si>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</si>
  <si>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</si>
  <si>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</si>
  <si>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</si>
  <si>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</si>
  <si>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</si>
  <si>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</si>
  <si>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</si>
  <si>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</si>
  <si>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</si>
  <si>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</si>
  <si>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</si>
  <si>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</si>
  <si>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</si>
  <si>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</si>
  <si>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</si>
  <si>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</si>
  <si>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</si>
  <si>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</si>
  <si>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</si>
  <si>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</si>
  <si>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</si>
  <si>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</si>
  <si>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</si>
  <si>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</si>
  <si>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</si>
  <si>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</si>
  <si>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</si>
  <si>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</si>
  <si>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</si>
  <si>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</si>
  <si>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</si>
  <si>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</si>
  <si>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</si>
  <si>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</si>
  <si>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</si>
  <si>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</si>
  <si>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</si>
  <si>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</si>
  <si>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</si>
  <si>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</si>
  <si>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</si>
  <si>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</si>
  <si>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</si>
  <si>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</si>
  <si>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</si>
  <si>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</si>
  <si>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</si>
  <si>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</si>
  <si>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</si>
  <si>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</si>
  <si>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</si>
  <si>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</si>
  <si>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</si>
  <si>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</si>
  <si>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</si>
  <si>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</si>
  <si>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</si>
  <si>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</si>
  <si>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</si>
  <si>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</si>
  <si>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</si>
  <si>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</si>
  <si>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</si>
  <si>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</si>
  <si>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</si>
  <si>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</si>
  <si>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</si>
  <si>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</si>
  <si>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</si>
  <si>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</si>
  <si>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</si>
  <si>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</si>
  <si>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</si>
  <si>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</si>
  <si>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</si>
  <si>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</si>
  <si>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</si>
  <si>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</si>
  <si>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</si>
  <si>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</si>
  <si>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</si>
  <si>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</si>
  <si>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</si>
  <si>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</si>
  <si>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</si>
  <si>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</si>
  <si>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</si>
  <si>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</si>
  <si>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</si>
  <si>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</si>
  <si>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</si>
  <si>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</si>
  <si>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</si>
  <si>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</si>
  <si>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</si>
  <si>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</si>
  <si>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</si>
  <si>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</si>
  <si>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</si>
  <si>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</si>
  <si>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</si>
  <si>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</si>
  <si>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</si>
  <si>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</si>
  <si>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</si>
  <si>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</si>
  <si>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</si>
  <si>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</si>
  <si>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</si>
  <si>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</si>
  <si>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</si>
  <si>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</si>
  <si>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</si>
  <si>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</si>
  <si>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</si>
  <si>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</si>
  <si>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</si>
  <si>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</si>
  <si>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</si>
  <si>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</si>
  <si>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</si>
  <si>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</si>
  <si>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</si>
  <si>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</si>
  <si>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</si>
  <si>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</si>
  <si>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</si>
  <si>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</si>
  <si>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</si>
  <si>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</si>
  <si>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</si>
  <si>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</si>
  <si>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</si>
  <si>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</si>
  <si>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</si>
  <si>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</si>
  <si>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</si>
  <si>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</si>
  <si>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</si>
  <si>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</si>
  <si>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</si>
  <si>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</si>
  <si>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</si>
  <si>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</si>
  <si>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</si>
  <si>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</si>
  <si>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</si>
  <si>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</si>
  <si>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</si>
  <si>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</si>
  <si>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</si>
  <si>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</si>
  <si>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</si>
  <si>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</si>
  <si>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</si>
  <si>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</si>
  <si>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</si>
  <si>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</si>
  <si>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</si>
  <si>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</si>
  <si>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</si>
  <si>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</si>
  <si>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</si>
  <si>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</si>
  <si>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</si>
  <si>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</si>
  <si>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</si>
  <si>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</si>
  <si>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</si>
  <si>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</si>
  <si>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</si>
  <si>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</si>
  <si>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</si>
  <si>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</si>
  <si>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</si>
  <si>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</si>
  <si>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</si>
  <si>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</si>
  <si>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</si>
  <si>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</si>
  <si>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</si>
  <si>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</si>
  <si>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</si>
  <si>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</si>
  <si>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</si>
  <si>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</si>
  <si>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</si>
  <si>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</si>
  <si>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</si>
  <si>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</si>
  <si>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</si>
  <si>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</si>
  <si>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</si>
  <si>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</si>
  <si>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</si>
  <si>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</si>
  <si>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</si>
  <si>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</si>
  <si>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</si>
  <si>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</si>
  <si>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</si>
  <si>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</si>
  <si>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</si>
  <si>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</si>
  <si>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</si>
  <si>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</si>
  <si>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</si>
  <si>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</si>
  <si>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</si>
  <si>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</si>
  <si>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</si>
  <si>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</si>
  <si>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</si>
  <si>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</si>
  <si>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</si>
  <si>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</si>
  <si>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</si>
  <si>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</si>
  <si>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</si>
  <si>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</si>
  <si>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</si>
  <si>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</si>
  <si>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</si>
  <si>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</si>
  <si>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</si>
  <si>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</si>
  <si>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</si>
  <si>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</si>
  <si>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</si>
  <si>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</si>
  <si>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</si>
  <si>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</si>
  <si>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</si>
  <si>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</si>
  <si>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</si>
  <si>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</si>
  <si>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</si>
  <si>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</si>
  <si>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</si>
  <si>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</si>
  <si>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</si>
  <si>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</si>
  <si>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</si>
  <si>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</si>
  <si>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</si>
  <si>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</si>
  <si>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</si>
  <si>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</si>
  <si>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</si>
  <si>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</si>
  <si>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</si>
  <si>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</si>
  <si>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</si>
  <si>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</si>
  <si>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</si>
  <si>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</si>
  <si>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</si>
  <si>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</si>
  <si>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</si>
  <si>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</si>
  <si>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</si>
  <si>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</si>
  <si>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</si>
  <si>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</si>
  <si>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</si>
  <si>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</si>
  <si>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</si>
  <si>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</si>
  <si>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</si>
  <si>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</si>
  <si>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</si>
  <si>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</si>
  <si>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</si>
  <si>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</si>
  <si>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</si>
  <si>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</si>
  <si>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</si>
  <si>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</si>
  <si>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</si>
  <si>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</si>
  <si>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</si>
  <si>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</si>
  <si>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</si>
  <si>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</si>
  <si>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</si>
  <si>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</si>
  <si>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</si>
  <si>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</si>
  <si>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</si>
  <si>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</si>
  <si>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</si>
  <si>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</si>
  <si>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</si>
  <si>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</si>
  <si>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</si>
  <si>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</si>
  <si>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</si>
  <si>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</si>
  <si>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</si>
  <si>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</si>
  <si>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</si>
  <si>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</si>
  <si>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</si>
  <si>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</si>
  <si>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</si>
  <si>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</si>
  <si>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</si>
  <si>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</si>
  <si>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</si>
  <si>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</si>
  <si>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</si>
  <si>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</si>
  <si>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</si>
  <si>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</si>
  <si>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</si>
  <si>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</si>
  <si>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</si>
  <si>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</si>
  <si>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</si>
  <si>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</si>
  <si>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</si>
  <si>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</si>
  <si>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</si>
  <si>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</si>
  <si>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</si>
  <si>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</si>
  <si>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</si>
  <si>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</si>
  <si>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</si>
  <si>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</si>
  <si>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</si>
  <si>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</si>
  <si>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</si>
  <si>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</si>
  <si>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</si>
  <si>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</si>
  <si>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</si>
  <si>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</si>
  <si>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</si>
  <si>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</si>
  <si>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</si>
  <si>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</si>
  <si>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</si>
  <si>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</si>
  <si>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</si>
  <si>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</si>
  <si>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</si>
  <si>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</si>
  <si>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</si>
  <si>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</si>
  <si>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</si>
  <si>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</si>
  <si>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</si>
  <si>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</si>
  <si>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</si>
  <si>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</si>
  <si>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</si>
  <si>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</si>
  <si>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</si>
  <si>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</si>
  <si>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</si>
  <si>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</si>
  <si>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</si>
  <si>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</si>
  <si>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</si>
  <si>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</si>
  <si>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</si>
  <si>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</si>
  <si>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</si>
  <si>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</si>
  <si>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</si>
  <si>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</si>
  <si>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</si>
  <si>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</si>
  <si>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</si>
  <si>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</si>
  <si>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</si>
  <si>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</si>
  <si>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</si>
  <si>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</si>
  <si>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</si>
  <si>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</si>
  <si>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</si>
  <si>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</si>
  <si>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</si>
  <si>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</si>
  <si>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</si>
  <si>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</si>
  <si>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</si>
  <si>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</si>
  <si>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</si>
  <si>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</si>
  <si>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</si>
  <si>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</si>
  <si>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</si>
  <si>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</si>
  <si>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</si>
  <si>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</si>
  <si>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</si>
  <si>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</si>
  <si>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</si>
  <si>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</si>
  <si>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</si>
  <si>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</si>
  <si>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</si>
  <si>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</si>
  <si>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</si>
  <si>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</si>
  <si>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</si>
  <si>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</si>
  <si>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</si>
  <si>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</si>
  <si>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</si>
  <si>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</si>
  <si>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</si>
  <si>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</si>
  <si>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</si>
  <si>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</si>
  <si>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</si>
  <si>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</si>
  <si>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</si>
  <si>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</si>
  <si>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</si>
  <si>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</si>
  <si>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</si>
  <si>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</si>
  <si>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</si>
  <si>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</si>
  <si>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</si>
  <si>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</si>
  <si>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</si>
  <si>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</si>
  <si>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</si>
  <si>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</si>
  <si>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</si>
  <si>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</si>
  <si>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</si>
  <si>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</si>
  <si>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</si>
  <si>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</si>
  <si>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</si>
  <si>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</si>
  <si>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</si>
  <si>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</si>
  <si>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</si>
  <si>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</si>
  <si>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</si>
  <si>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</si>
  <si>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</si>
  <si>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</si>
  <si>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</si>
  <si>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</si>
  <si>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</si>
  <si>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</si>
  <si>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</si>
  <si>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</si>
  <si>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</si>
  <si>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</si>
  <si>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</si>
  <si>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</si>
  <si>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</si>
  <si>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</si>
  <si>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</si>
  <si>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</si>
  <si>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</si>
  <si>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</si>
  <si>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</si>
  <si>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</si>
  <si>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</si>
  <si>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</si>
  <si>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</si>
  <si>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</si>
  <si>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</si>
  <si>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</si>
  <si>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</si>
  <si>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</si>
  <si>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</si>
  <si>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</si>
  <si>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</si>
  <si>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</si>
  <si>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</si>
  <si>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</si>
  <si>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</si>
  <si>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</si>
  <si>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</si>
  <si>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</si>
  <si>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</si>
  <si>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</si>
  <si>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</si>
  <si>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</si>
  <si>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</si>
  <si>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</si>
  <si>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</si>
  <si>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</si>
  <si>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</si>
  <si>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</si>
  <si>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</si>
  <si>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</si>
  <si>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</si>
  <si>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</si>
  <si>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</si>
  <si>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</si>
  <si>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</si>
  <si>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</si>
  <si>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</si>
  <si>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</si>
  <si>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</si>
  <si>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</si>
  <si>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</si>
  <si>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</si>
  <si>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</si>
  <si>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</si>
  <si>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</si>
  <si>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</si>
  <si>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</si>
  <si>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</si>
  <si>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</si>
  <si>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</si>
  <si>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</si>
  <si>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</si>
  <si>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</si>
  <si>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</si>
  <si>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</si>
  <si>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</si>
  <si>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</si>
  <si>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</si>
  <si>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</si>
  <si>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</si>
  <si>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</si>
  <si>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</si>
  <si>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</si>
  <si>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</si>
  <si>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</si>
  <si>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</si>
  <si>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</si>
  <si>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</si>
  <si>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</si>
  <si>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</si>
  <si>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</si>
  <si>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</si>
  <si>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</si>
  <si>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</si>
  <si>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</si>
  <si>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</si>
  <si>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</si>
  <si>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</si>
  <si>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</si>
  <si>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</si>
  <si>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</si>
  <si>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</si>
  <si>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</si>
  <si>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</si>
  <si>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</si>
  <si>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</si>
  <si>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</si>
  <si>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</si>
  <si>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</si>
  <si>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</si>
  <si>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</si>
  <si>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</si>
  <si>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</si>
  <si>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</si>
  <si>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</si>
  <si>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</si>
  <si>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</si>
  <si>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</si>
  <si>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</si>
  <si>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</si>
  <si>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</si>
  <si>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</si>
  <si>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</si>
  <si>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</si>
  <si>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</si>
  <si>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</si>
  <si>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</si>
  <si>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</si>
  <si>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</si>
  <si>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</si>
  <si>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</si>
  <si>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</si>
  <si>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</si>
  <si>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</si>
  <si>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</si>
  <si>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</si>
  <si>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</si>
  <si>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</si>
  <si>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</si>
  <si>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</si>
  <si>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</si>
  <si>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</si>
  <si>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</si>
  <si>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</si>
  <si>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</si>
  <si>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</si>
  <si>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</si>
  <si>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</si>
  <si>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</si>
  <si>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</si>
  <si>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</si>
  <si>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</si>
  <si>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</si>
  <si>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</si>
  <si>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</si>
  <si>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</si>
  <si>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</si>
  <si>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</si>
  <si>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</si>
  <si>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</si>
  <si>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</si>
  <si>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</si>
  <si>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</si>
  <si>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</si>
  <si>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</si>
  <si>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</si>
  <si>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</si>
  <si>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</si>
  <si>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</si>
  <si>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</si>
  <si>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</si>
  <si>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</si>
  <si>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</si>
  <si>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</si>
  <si>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</si>
  <si>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</si>
  <si>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</si>
  <si>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</si>
  <si>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</si>
  <si>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</si>
  <si>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</si>
  <si>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</si>
  <si>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</si>
  <si>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</si>
  <si>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</si>
  <si>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</si>
  <si>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</si>
  <si>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</si>
  <si>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</si>
  <si>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</si>
  <si>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</si>
  <si>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</si>
  <si>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</si>
  <si>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</si>
  <si>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</si>
  <si>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</si>
  <si>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</si>
  <si>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</si>
  <si>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</si>
  <si>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</si>
  <si>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</si>
  <si>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</si>
  <si>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</si>
  <si>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</si>
  <si>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</si>
  <si>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</si>
  <si>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</si>
  <si>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</si>
  <si>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</si>
  <si>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</si>
  <si>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</si>
  <si>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</si>
  <si>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</si>
  <si>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</si>
  <si>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</si>
  <si>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</si>
  <si>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</si>
  <si>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</si>
  <si>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</si>
  <si>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</si>
  <si>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</si>
  <si>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</si>
  <si>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</si>
  <si>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</si>
  <si>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</si>
  <si>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</si>
  <si>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</si>
  <si>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</si>
  <si>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</si>
  <si>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</si>
  <si>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</si>
  <si>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</si>
  <si>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</si>
  <si>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</si>
  <si>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</si>
  <si>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</si>
  <si>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</si>
  <si>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</si>
  <si>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</si>
  <si>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</si>
  <si>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</si>
  <si>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</si>
  <si>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</si>
  <si>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</si>
  <si>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</si>
  <si>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</si>
  <si>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</si>
  <si>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</si>
  <si>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</si>
  <si>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</si>
  <si>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</si>
  <si>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</si>
  <si>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</si>
  <si>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</si>
  <si>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</si>
  <si>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</si>
  <si>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</si>
  <si>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</si>
  <si>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</si>
  <si>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</si>
  <si>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</si>
  <si>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</si>
  <si>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</si>
  <si>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</si>
  <si>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</si>
  <si>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</si>
  <si>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</si>
  <si>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</si>
  <si>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</si>
  <si>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</si>
  <si>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</si>
  <si>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</si>
  <si>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</si>
  <si>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</si>
  <si>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</si>
  <si>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</si>
  <si>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</si>
  <si>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</si>
  <si>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</si>
  <si>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</si>
  <si>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</si>
  <si>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</si>
  <si>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</si>
  <si>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</si>
  <si>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</si>
  <si>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</si>
  <si>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</si>
  <si>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</si>
  <si>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</si>
  <si>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</si>
  <si>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</si>
  <si>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</si>
  <si>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</si>
  <si>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</si>
  <si>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</si>
  <si>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</si>
  <si>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</si>
  <si>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</si>
  <si>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</si>
  <si>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</si>
  <si>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</si>
  <si>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</si>
  <si>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</si>
  <si>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</si>
  <si>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</si>
  <si>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</si>
  <si>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</si>
  <si>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</si>
  <si>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</si>
  <si>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</si>
  <si>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</si>
  <si>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</si>
  <si>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</si>
  <si>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</si>
  <si>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</si>
  <si>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</si>
  <si>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</si>
  <si>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</si>
  <si>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</si>
  <si>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</si>
  <si>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</si>
  <si>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</si>
  <si>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</si>
  <si>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</si>
  <si>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</si>
  <si>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</si>
  <si>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</si>
  <si>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</si>
  <si>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</si>
  <si>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</si>
  <si>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</si>
  <si>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</si>
  <si>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</si>
  <si>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</si>
  <si>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</si>
  <si>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</si>
  <si>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</si>
  <si>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</si>
  <si>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</si>
  <si>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</si>
  <si>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</si>
  <si>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</si>
  <si>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</si>
  <si>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</si>
  <si>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</si>
  <si>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</si>
  <si>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</si>
  <si>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</si>
  <si>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</si>
  <si>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</si>
  <si>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</si>
  <si>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</si>
  <si>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</si>
  <si>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</si>
  <si>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</si>
  <si>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</si>
  <si>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</si>
  <si>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</si>
  <si>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</si>
  <si>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</si>
  <si>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</si>
  <si>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</si>
  <si>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</si>
  <si>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</si>
  <si>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</si>
  <si>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</si>
  <si>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</si>
  <si>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</si>
  <si>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</si>
  <si>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</si>
  <si>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</si>
  <si>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</si>
  <si>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</si>
  <si>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</si>
  <si>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</si>
  <si>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</si>
  <si>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</si>
  <si>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</si>
  <si>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</si>
  <si>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</si>
  <si>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</si>
  <si>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</si>
  <si>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</si>
  <si>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</si>
  <si>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</si>
  <si>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</si>
  <si>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</si>
  <si>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</si>
  <si>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</si>
  <si>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</si>
  <si>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</si>
  <si>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</si>
  <si>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</si>
  <si>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</si>
  <si>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</si>
  <si>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</si>
  <si>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</si>
  <si>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</si>
  <si>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</si>
  <si>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</si>
  <si>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</si>
  <si>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</si>
  <si>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</si>
  <si>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</si>
  <si>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</si>
  <si>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</si>
  <si>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</si>
  <si>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</si>
  <si>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</si>
  <si>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</si>
  <si>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</si>
  <si>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</si>
  <si>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</si>
  <si>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</si>
  <si>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</si>
  <si>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</si>
  <si>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</si>
  <si>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</si>
  <si>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</si>
  <si>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</si>
  <si>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</si>
  <si>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</si>
  <si>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</si>
  <si>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</si>
  <si>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</si>
  <si>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</si>
  <si>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</si>
  <si>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</si>
  <si>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</si>
  <si>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</si>
  <si>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</si>
  <si>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</si>
  <si>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</si>
  <si>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</si>
  <si>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</si>
  <si>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</si>
  <si>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</si>
  <si>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</si>
  <si>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</si>
  <si>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</si>
  <si>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</si>
  <si>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</si>
  <si>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</si>
  <si>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</si>
  <si>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</si>
  <si>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</si>
  <si>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</si>
  <si>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</si>
  <si>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</si>
  <si>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</si>
  <si>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</si>
  <si>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</si>
  <si>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</si>
  <si>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</si>
  <si>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</si>
  <si>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</si>
  <si>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</si>
  <si>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</si>
  <si>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</si>
  <si>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</si>
  <si>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</si>
  <si>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</si>
  <si>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</si>
  <si>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</si>
  <si>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</si>
  <si>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</si>
  <si>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</si>
  <si>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</si>
  <si>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</si>
  <si>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</si>
  <si>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</si>
  <si>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</si>
  <si>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</si>
  <si>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</si>
  <si>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</si>
  <si>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</si>
  <si>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</si>
  <si>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</si>
  <si>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</si>
  <si>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</si>
  <si>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</si>
  <si>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</si>
  <si>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</si>
  <si>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</si>
  <si>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</si>
  <si>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</si>
  <si>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</si>
  <si>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</si>
  <si>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</si>
  <si>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</si>
  <si>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</si>
  <si>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</si>
  <si>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</si>
  <si>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</si>
  <si>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</si>
  <si>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</si>
  <si>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</si>
  <si>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</si>
  <si>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</si>
  <si>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</si>
  <si>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</si>
  <si>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</si>
  <si>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</si>
  <si>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</si>
  <si>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</si>
  <si>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</si>
  <si>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</si>
  <si>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</si>
  <si>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</si>
  <si>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</si>
  <si>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</si>
  <si>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</si>
  <si>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</si>
  <si>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</si>
  <si>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</si>
  <si>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</si>
  <si>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</si>
  <si>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</si>
  <si>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</si>
  <si>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</si>
  <si>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</si>
  <si>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</si>
  <si>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</si>
  <si>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</si>
  <si>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</si>
  <si>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</si>
  <si>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</si>
  <si>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</si>
  <si>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</si>
  <si>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</si>
  <si>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</si>
  <si>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</si>
  <si>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</si>
  <si>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</si>
  <si>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</si>
  <si>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</si>
  <si>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</si>
  <si>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</si>
  <si>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</si>
  <si>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</si>
  <si>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</si>
  <si>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</si>
  <si>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</si>
  <si>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</si>
  <si>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</si>
  <si>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</si>
  <si>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</si>
  <si>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</si>
  <si>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</si>
  <si>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</si>
  <si>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</si>
  <si>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</si>
  <si>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</si>
  <si>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</si>
  <si>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</si>
  <si>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</si>
  <si>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</si>
  <si>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</si>
  <si>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</si>
  <si>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</si>
  <si>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</si>
  <si>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</si>
  <si>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</si>
  <si>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</si>
  <si>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</si>
  <si>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</si>
  <si>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</si>
  <si>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</si>
  <si>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</si>
  <si>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</si>
  <si>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</si>
  <si>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</si>
  <si>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</si>
  <si>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</si>
  <si>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</si>
  <si>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</si>
  <si>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</si>
  <si>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</si>
  <si>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</si>
  <si>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</si>
  <si>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</si>
  <si>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</si>
  <si>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</si>
  <si>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</si>
  <si>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</si>
  <si>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</si>
  <si>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</si>
  <si>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</si>
  <si>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</si>
  <si>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</si>
  <si>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</si>
  <si>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</si>
  <si>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</si>
  <si>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</si>
  <si>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</si>
  <si>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</si>
  <si>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</si>
  <si>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</si>
  <si>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</si>
  <si>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</si>
  <si>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</si>
  <si>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</si>
  <si>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</si>
  <si>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</si>
  <si>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</si>
  <si>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</si>
  <si>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</si>
  <si>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</si>
  <si>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</si>
  <si>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</si>
  <si>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</si>
  <si>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</si>
  <si>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</si>
  <si>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</si>
  <si>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</si>
  <si>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</si>
  <si>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</si>
  <si>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</si>
  <si>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</si>
  <si>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</si>
  <si>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</si>
  <si>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</si>
  <si>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</si>
  <si>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</si>
  <si>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</si>
  <si>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</si>
  <si>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</si>
  <si>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</si>
  <si>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</si>
  <si>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</si>
  <si>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</si>
  <si>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</si>
  <si>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</si>
  <si>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</si>
  <si>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</si>
  <si>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</si>
  <si>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</si>
  <si>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</si>
  <si>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</si>
  <si>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</si>
  <si>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</si>
  <si>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</si>
  <si>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</si>
  <si>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</si>
  <si>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</si>
  <si>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</si>
  <si>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</si>
  <si>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</si>
  <si>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</si>
  <si>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</si>
  <si>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</si>
  <si>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</si>
  <si>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</si>
  <si>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</si>
  <si>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</si>
  <si>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</si>
  <si>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</si>
  <si>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</si>
  <si>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</si>
  <si>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</si>
  <si>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</si>
  <si>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</si>
  <si>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</si>
  <si>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</si>
  <si>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</si>
  <si>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</si>
  <si>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</si>
  <si>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</si>
  <si>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</si>
  <si>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</si>
  <si>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</si>
  <si>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</si>
  <si>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</si>
  <si>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</si>
  <si>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</si>
  <si>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</si>
  <si>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</si>
  <si>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</si>
  <si>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</si>
  <si>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</si>
  <si>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</si>
  <si>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</si>
  <si>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</si>
  <si>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</si>
  <si>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</si>
  <si>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</si>
  <si>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</si>
  <si>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</si>
  <si>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</si>
  <si>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</si>
  <si>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</si>
  <si>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</si>
  <si>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</si>
  <si>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</si>
  <si>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</si>
  <si>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</si>
  <si>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</si>
  <si>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</si>
  <si>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</si>
  <si>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</si>
  <si>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</si>
  <si>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</si>
  <si>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</si>
  <si>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</si>
  <si>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</si>
  <si>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</si>
  <si>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</si>
  <si>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</si>
  <si>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</si>
  <si>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</si>
  <si>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</si>
  <si>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</si>
  <si>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</si>
  <si>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</si>
  <si>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</si>
  <si>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</si>
  <si>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</si>
  <si>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</si>
  <si>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</si>
  <si>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</si>
  <si>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</si>
  <si>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</si>
  <si>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</si>
  <si>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</si>
  <si>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</si>
  <si>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</si>
  <si>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</si>
  <si>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</si>
  <si>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</si>
  <si>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</si>
  <si>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</si>
  <si>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</si>
  <si>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</si>
  <si>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</si>
  <si>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</si>
  <si>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</si>
  <si>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</si>
  <si>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</si>
  <si>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</si>
  <si>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</si>
  <si>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</si>
  <si>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</si>
  <si>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</si>
  <si>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</si>
  <si>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</si>
  <si>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</si>
  <si>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</si>
  <si>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</si>
  <si>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</si>
  <si>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</si>
  <si>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</si>
  <si>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</si>
  <si>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</si>
  <si>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</si>
  <si>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</si>
  <si>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</si>
  <si>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</si>
  <si>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</si>
  <si>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</si>
  <si>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</si>
  <si>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</si>
  <si>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</si>
  <si>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</si>
  <si>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</si>
  <si>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</si>
  <si>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</si>
  <si>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</si>
  <si>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</si>
  <si>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</si>
  <si>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</si>
  <si>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</si>
  <si>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</si>
  <si>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</si>
  <si>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</si>
  <si>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</si>
  <si>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</si>
  <si>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</si>
  <si>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</si>
  <si>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</si>
  <si>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</si>
  <si>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</si>
  <si>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</si>
  <si>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</si>
  <si>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</si>
  <si>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</si>
  <si>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</si>
  <si>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</si>
  <si>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</si>
  <si>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</si>
  <si>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</si>
  <si>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</si>
  <si>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</si>
  <si>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</si>
  <si>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</si>
  <si>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</si>
  <si>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</si>
  <si>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</si>
  <si>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</si>
  <si>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</si>
  <si>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</si>
  <si>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</si>
  <si>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</si>
  <si>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</si>
  <si>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</si>
  <si>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</si>
  <si>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</si>
  <si>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</si>
  <si>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</si>
  <si>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</si>
  <si>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</si>
  <si>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</si>
  <si>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</si>
  <si>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</si>
  <si>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</si>
  <si>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</si>
  <si>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</si>
  <si>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</si>
  <si>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</si>
  <si>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</si>
  <si>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</si>
  <si>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</si>
  <si>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</si>
  <si>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</si>
  <si>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</si>
  <si>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</si>
  <si>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</si>
  <si>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</si>
  <si>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</si>
  <si>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</si>
  <si>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</si>
  <si>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</si>
  <si>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</si>
  <si>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</si>
  <si>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</si>
  <si>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</si>
  <si>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</si>
  <si>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</si>
  <si>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</si>
  <si>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</si>
  <si>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</si>
  <si>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</si>
  <si>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</si>
  <si>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</si>
  <si>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</si>
  <si>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</si>
  <si>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</si>
  <si>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</si>
  <si>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</si>
  <si>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</si>
  <si>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</si>
  <si>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</si>
  <si>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</si>
  <si>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</si>
  <si>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</si>
  <si>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</si>
  <si>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</si>
  <si>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</si>
  <si>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</si>
  <si>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</si>
  <si>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</si>
  <si>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</si>
  <si>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</si>
  <si>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</si>
  <si>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</si>
  <si>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</si>
  <si>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</si>
  <si>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</si>
  <si>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</si>
  <si>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</si>
  <si>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</si>
  <si>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</si>
  <si>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</si>
  <si>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</si>
  <si>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</si>
  <si>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</si>
  <si>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</si>
  <si>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</si>
  <si>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</si>
  <si>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</si>
  <si>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</si>
  <si>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</si>
  <si>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</si>
  <si>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</si>
  <si>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</si>
  <si>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</si>
  <si>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</si>
  <si>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</si>
  <si>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</si>
  <si>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</si>
  <si>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</si>
  <si>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</si>
  <si>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</si>
  <si>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</si>
  <si>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</si>
  <si>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</si>
  <si>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</si>
  <si>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</si>
  <si>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</si>
  <si>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</si>
  <si>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</si>
  <si>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</si>
  <si>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</si>
  <si>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</si>
  <si>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</si>
  <si>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</si>
  <si>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</si>
  <si>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</si>
  <si>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</si>
  <si>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</si>
  <si>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</si>
  <si>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</si>
  <si>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</si>
  <si>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</si>
  <si>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</si>
  <si>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</si>
  <si>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</si>
  <si>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</si>
  <si>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</si>
  <si>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</si>
  <si>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</si>
  <si>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</si>
  <si>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</si>
  <si>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</si>
  <si>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</si>
  <si>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</si>
  <si>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</si>
  <si>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</si>
  <si>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</si>
  <si>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</si>
  <si>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</si>
  <si>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</si>
  <si>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</si>
  <si>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</si>
  <si>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</si>
  <si>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</si>
  <si>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</si>
  <si>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</si>
  <si>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</si>
  <si>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</si>
  <si>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</si>
  <si>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</si>
  <si>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</si>
  <si>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</si>
  <si>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</si>
  <si>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</si>
  <si>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</si>
  <si>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</si>
  <si>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</si>
  <si>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</si>
  <si>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</si>
  <si>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</si>
  <si>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</si>
  <si>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</si>
  <si>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</si>
  <si>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</si>
  <si>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</si>
  <si>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</si>
  <si>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</si>
  <si>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</si>
  <si>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</si>
  <si>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</si>
  <si>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</si>
  <si>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</si>
  <si>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</si>
  <si>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</si>
  <si>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</si>
  <si>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</si>
  <si>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</si>
  <si>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</si>
  <si>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</si>
  <si>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</si>
  <si>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</si>
  <si>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</si>
  <si>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</si>
  <si>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</si>
  <si>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</si>
  <si>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</si>
  <si>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</si>
  <si>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</si>
  <si>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</si>
  <si>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</si>
  <si>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</si>
  <si>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</si>
  <si>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</si>
  <si>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</si>
  <si>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</si>
  <si>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</si>
  <si>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</si>
  <si>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</si>
  <si>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</si>
  <si>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</si>
  <si>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</si>
  <si>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</si>
  <si>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</si>
  <si>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</si>
  <si>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</si>
  <si>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</si>
  <si>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</si>
  <si>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</si>
  <si>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</si>
  <si>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</si>
  <si>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</si>
  <si>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</si>
  <si>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</si>
  <si>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</si>
  <si>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</si>
  <si>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</si>
  <si>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</si>
  <si>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</si>
  <si>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</si>
  <si>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</si>
  <si>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</si>
  <si>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</si>
  <si>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</si>
  <si>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</si>
  <si>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</si>
  <si>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</si>
  <si>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</si>
  <si>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</si>
  <si>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</si>
  <si>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</si>
  <si>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</si>
  <si>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</si>
  <si>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</si>
  <si>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</si>
  <si>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</si>
  <si>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</si>
  <si>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</si>
  <si>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</si>
  <si>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</si>
  <si>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</si>
  <si>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</si>
  <si>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</si>
  <si>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</si>
  <si>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</si>
  <si>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</si>
  <si>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</si>
  <si>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</si>
  <si>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</si>
  <si>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</si>
  <si>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</si>
  <si>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</si>
  <si>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</si>
  <si>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</si>
  <si>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</si>
  <si>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</si>
  <si>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</si>
  <si>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</si>
  <si>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</si>
  <si>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</si>
  <si>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</si>
  <si>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</si>
  <si>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</si>
  <si>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</si>
  <si>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</si>
  <si>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</si>
  <si>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</si>
  <si>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</si>
  <si>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</si>
  <si>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</si>
  <si>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</si>
  <si>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</si>
  <si>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</si>
  <si>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</si>
  <si>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</si>
  <si>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</si>
  <si>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</si>
  <si>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</si>
  <si>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</si>
  <si>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</si>
  <si>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</si>
  <si>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</si>
  <si>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</si>
  <si>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</si>
  <si>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</si>
  <si>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</si>
  <si>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</si>
  <si>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</si>
  <si>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</si>
  <si>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</si>
  <si>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</si>
  <si>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</si>
  <si>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</si>
  <si>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</si>
  <si>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</si>
  <si>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</si>
  <si>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</si>
  <si>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</si>
  <si>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</si>
  <si>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</si>
  <si>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</si>
  <si>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</si>
  <si>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</si>
  <si>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</si>
  <si>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</si>
  <si>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</si>
  <si>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</si>
  <si>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</si>
  <si>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</si>
  <si>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</si>
  <si>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</si>
  <si>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</si>
  <si>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</si>
  <si>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</si>
  <si>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</si>
  <si>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</si>
  <si>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</si>
  <si>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</si>
  <si>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</si>
  <si>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</si>
  <si>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</si>
  <si>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</si>
  <si>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</si>
  <si>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</si>
  <si>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</si>
  <si>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</si>
  <si>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</si>
  <si>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</si>
  <si>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</si>
  <si>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</si>
  <si>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</si>
  <si>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</si>
  <si>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</si>
  <si>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</si>
  <si>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</si>
  <si>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</si>
  <si>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</si>
  <si>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</si>
  <si>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</si>
  <si>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</si>
  <si>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</si>
  <si>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</si>
  <si>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</si>
  <si>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</si>
  <si>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</si>
  <si>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</si>
  <si>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</si>
  <si>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</si>
  <si>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</si>
  <si>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</si>
  <si>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</si>
  <si>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</si>
  <si>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</si>
  <si>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</si>
  <si>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</si>
  <si>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</si>
  <si>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</si>
  <si>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</si>
  <si>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</si>
  <si>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</si>
  <si>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</si>
  <si>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</si>
  <si>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</si>
  <si>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</si>
  <si>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</si>
  <si>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</si>
  <si>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</si>
  <si>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</si>
  <si>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</si>
  <si>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</si>
  <si>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</si>
  <si>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</si>
  <si>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</si>
  <si>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</si>
  <si>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</si>
  <si>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</si>
  <si>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</si>
  <si>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</si>
  <si>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</si>
  <si>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</si>
  <si>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</si>
  <si>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</si>
  <si>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</si>
  <si>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</si>
  <si>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</si>
  <si>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</si>
  <si>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</si>
  <si>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</si>
  <si>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</si>
  <si>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</si>
  <si>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</si>
  <si>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</si>
  <si>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</si>
  <si>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</si>
  <si>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</si>
  <si>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</si>
  <si>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</si>
  <si>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</si>
  <si>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</si>
  <si>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</si>
  <si>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</si>
  <si>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</si>
  <si>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</si>
  <si>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</si>
  <si>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</si>
  <si>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</si>
  <si>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</si>
  <si>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</si>
  <si>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</si>
  <si>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</si>
  <si>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</si>
  <si>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</si>
  <si>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</si>
  <si>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</si>
  <si>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</si>
  <si>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</si>
  <si>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</si>
  <si>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</si>
  <si>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</si>
  <si>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</si>
  <si>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</si>
  <si>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</si>
  <si>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</si>
  <si>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</si>
  <si>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</si>
  <si>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</si>
  <si>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</si>
  <si>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</si>
  <si>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</si>
  <si>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</si>
  <si>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</si>
  <si>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</si>
  <si>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</si>
  <si>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</si>
  <si>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</si>
  <si>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</si>
  <si>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</si>
  <si>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</si>
  <si>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</si>
  <si>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</si>
  <si>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</si>
  <si>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</si>
  <si>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</si>
  <si>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</si>
  <si>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</si>
  <si>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</si>
  <si>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</si>
  <si>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</si>
  <si>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</si>
  <si>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</si>
  <si>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</si>
  <si>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</si>
  <si>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</si>
  <si>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</si>
  <si>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</si>
  <si>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</si>
  <si>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</si>
  <si>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</si>
  <si>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</si>
  <si>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</si>
  <si>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</si>
  <si>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</si>
  <si>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</si>
  <si>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</si>
  <si>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</si>
  <si>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</si>
  <si>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</si>
  <si>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</si>
  <si>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</si>
  <si>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</si>
  <si>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</si>
  <si>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</si>
  <si>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</si>
  <si>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</si>
  <si>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</si>
  <si>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</si>
  <si>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</si>
  <si>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</si>
  <si>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</si>
  <si>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</si>
  <si>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</si>
  <si>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</si>
  <si>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</si>
  <si>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</si>
  <si>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</si>
  <si>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</si>
  <si>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</si>
  <si>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</si>
  <si>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</si>
  <si>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</si>
  <si>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</si>
  <si>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</si>
  <si>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</si>
  <si>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</si>
  <si>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</si>
  <si>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</si>
  <si>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</si>
  <si>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</si>
  <si>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</si>
  <si>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</si>
  <si>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</si>
  <si>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</si>
  <si>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</si>
  <si>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</si>
  <si>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</si>
  <si>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</si>
  <si>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</si>
  <si>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</si>
  <si>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</si>
  <si>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</si>
  <si>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</si>
  <si>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</si>
  <si>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</si>
  <si>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</si>
  <si>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</si>
  <si>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</si>
  <si>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</si>
  <si>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</si>
  <si>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</si>
  <si>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</si>
  <si>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</si>
  <si>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</si>
  <si>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</si>
  <si>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</si>
  <si>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</si>
  <si>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</si>
  <si>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</si>
  <si>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</si>
  <si>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</si>
  <si>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</si>
  <si>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</si>
  <si>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</si>
  <si>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</si>
  <si>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</si>
  <si>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</si>
  <si>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</si>
  <si>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</si>
  <si>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</si>
  <si>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</si>
  <si>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</si>
  <si>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</si>
  <si>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</si>
  <si>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</si>
  <si>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</si>
  <si>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</si>
  <si>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</si>
  <si>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</si>
  <si>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</si>
  <si>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</si>
  <si>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</si>
  <si>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</si>
  <si>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</si>
  <si>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</si>
  <si>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</si>
  <si>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</si>
  <si>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</si>
  <si>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</si>
  <si>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</si>
  <si>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</si>
  <si>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</si>
  <si>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</si>
  <si>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</si>
  <si>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</si>
  <si>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</si>
  <si>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</si>
  <si>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</si>
  <si>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</si>
  <si>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</si>
  <si>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</si>
  <si>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</si>
  <si>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</si>
  <si>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</si>
  <si>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</si>
  <si>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</si>
  <si>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</si>
  <si>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</si>
  <si>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</si>
  <si>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</si>
  <si>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</si>
  <si>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</si>
  <si>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</si>
  <si>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</si>
  <si>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</si>
  <si>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</si>
  <si>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</si>
  <si>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</si>
  <si>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</si>
  <si>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</si>
  <si>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</si>
  <si>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</si>
  <si>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</si>
  <si>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</si>
  <si>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</si>
  <si>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</si>
  <si>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</si>
  <si>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</si>
  <si>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</si>
  <si>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</si>
  <si>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</si>
  <si>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</si>
  <si>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</si>
  <si>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</si>
  <si>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</si>
  <si>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</si>
  <si>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</si>
  <si>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</si>
  <si>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</si>
  <si>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</si>
  <si>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</si>
  <si>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</si>
  <si>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</si>
  <si>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</si>
  <si>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</si>
  <si>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</si>
  <si>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</si>
  <si>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</si>
  <si>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</si>
  <si>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</si>
  <si>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</si>
  <si>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</si>
  <si>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</si>
  <si>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</si>
  <si>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</si>
  <si>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</si>
  <si>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</si>
  <si>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</si>
  <si>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</si>
  <si>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</si>
  <si>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</si>
  <si>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</si>
  <si>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</si>
  <si>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</si>
  <si>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</si>
  <si>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</si>
  <si>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</si>
  <si>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</si>
  <si>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</si>
  <si>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</si>
  <si>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</si>
  <si>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</si>
  <si>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</si>
  <si>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</si>
  <si>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</si>
  <si>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</si>
  <si>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</si>
  <si>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</si>
  <si>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</si>
  <si>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</si>
  <si>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</si>
  <si>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</si>
  <si>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</si>
  <si>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</si>
  <si>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</si>
  <si>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</si>
  <si>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</si>
  <si>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</si>
  <si>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</si>
  <si>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</si>
  <si>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</si>
  <si>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</si>
  <si>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</si>
  <si>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</si>
  <si>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</si>
  <si>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</si>
  <si>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</si>
  <si>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</si>
  <si>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</si>
  <si>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</si>
  <si>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</si>
  <si>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</si>
  <si>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</si>
  <si>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</si>
  <si>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</si>
  <si>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</si>
  <si>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</si>
  <si>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</si>
  <si>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</si>
  <si>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</si>
  <si>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</si>
  <si>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</si>
  <si>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</si>
  <si>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</si>
  <si>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</si>
  <si>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</si>
  <si>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</si>
  <si>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</si>
  <si>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</si>
  <si>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</si>
  <si>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</si>
  <si>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</si>
  <si>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</si>
  <si>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</si>
  <si>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</si>
  <si>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</si>
  <si>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</si>
  <si>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</si>
  <si>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</si>
  <si>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</si>
  <si>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</si>
  <si>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</si>
  <si>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</si>
  <si>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</si>
  <si>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</si>
  <si>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</si>
  <si>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</si>
  <si>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</si>
  <si>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</si>
  <si>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</si>
  <si>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</si>
  <si>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</si>
  <si>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</si>
  <si>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</si>
  <si>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</si>
  <si>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</si>
  <si>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</si>
  <si>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</si>
  <si>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</si>
  <si>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</si>
  <si>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</si>
  <si>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</si>
  <si>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</si>
  <si>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</si>
  <si>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</si>
  <si>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</si>
  <si>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</si>
  <si>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</si>
  <si>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</si>
  <si>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</si>
  <si>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</si>
  <si>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</si>
  <si>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</si>
  <si>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</si>
  <si>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</si>
  <si>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</si>
  <si>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</si>
  <si>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</si>
  <si>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</si>
  <si>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</si>
  <si>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</si>
  <si>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</si>
  <si>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</si>
  <si>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</si>
  <si>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</si>
  <si>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</si>
  <si>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</si>
  <si>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</si>
  <si>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</si>
  <si>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</si>
  <si>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</si>
  <si>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</si>
  <si>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</si>
  <si>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</si>
  <si>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</si>
  <si>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</si>
  <si>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</si>
  <si>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</si>
  <si>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</si>
  <si>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</si>
  <si>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</si>
  <si>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</si>
  <si>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</si>
  <si>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</si>
  <si>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</si>
  <si>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</si>
  <si>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</si>
  <si>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</si>
  <si>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</si>
  <si>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</si>
  <si>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</si>
  <si>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</si>
  <si>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</si>
  <si>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</si>
  <si>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</si>
  <si>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</si>
  <si>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</si>
  <si>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</si>
  <si>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</si>
  <si>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</si>
  <si>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</si>
  <si>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</si>
  <si>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</si>
  <si>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</si>
  <si>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</si>
  <si>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</si>
  <si>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</si>
  <si>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</si>
  <si>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</si>
  <si>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</si>
  <si>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</si>
  <si>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</si>
  <si>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</si>
  <si>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</si>
  <si>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</si>
  <si>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</si>
  <si>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</si>
  <si>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</si>
  <si>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</si>
  <si>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</si>
  <si>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</si>
  <si>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</si>
  <si>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</si>
  <si>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</si>
  <si>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</si>
  <si>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</si>
  <si>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</si>
  <si>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</si>
  <si>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</si>
  <si>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</si>
  <si>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</si>
  <si>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</si>
  <si>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</si>
  <si>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</si>
  <si>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</si>
  <si>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</si>
  <si>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</si>
  <si>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</si>
  <si>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</si>
  <si>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</si>
  <si>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</si>
  <si>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</si>
  <si>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</si>
  <si>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</si>
  <si>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</si>
  <si>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</si>
  <si>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</si>
  <si>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</si>
  <si>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</si>
  <si>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</si>
  <si>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</si>
  <si>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</si>
  <si>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</si>
  <si>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</si>
  <si>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</si>
  <si>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</si>
  <si>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</si>
  <si>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</si>
  <si>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</si>
  <si>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</si>
  <si>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</si>
  <si>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</si>
  <si>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</si>
  <si>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</si>
  <si>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</si>
  <si>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</si>
  <si>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</si>
  <si>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</si>
  <si>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</si>
  <si>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</si>
  <si>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</si>
  <si>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</si>
  <si>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</si>
  <si>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</si>
  <si>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</si>
  <si>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</si>
  <si>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</si>
  <si>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</si>
  <si>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</si>
  <si>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</si>
  <si>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</si>
  <si>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</si>
  <si>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</si>
  <si>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</si>
  <si>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</si>
  <si>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</si>
  <si>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</si>
  <si>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</si>
  <si>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</si>
  <si>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</si>
  <si>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</si>
  <si>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</si>
  <si>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</si>
  <si>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</si>
  <si>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</si>
  <si>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</si>
  <si>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</si>
  <si>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</si>
  <si>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</si>
  <si>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</si>
  <si>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</si>
  <si>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</si>
  <si>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</si>
  <si>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</si>
  <si>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</si>
  <si>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</si>
  <si>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</si>
  <si>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</si>
  <si>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</si>
  <si>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</si>
  <si>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</si>
  <si>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</si>
  <si>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</si>
  <si>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</si>
  <si>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</si>
  <si>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</si>
  <si>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</si>
  <si>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</si>
  <si>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</si>
  <si>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</si>
  <si>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</si>
  <si>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</si>
  <si>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</si>
  <si>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</si>
  <si>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</si>
  <si>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</si>
  <si>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</si>
  <si>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</si>
  <si>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</si>
  <si>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</si>
  <si>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</si>
  <si>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</si>
  <si>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</si>
  <si>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</si>
  <si>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</si>
  <si>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</si>
  <si>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</si>
  <si>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</si>
  <si>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</si>
  <si>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</si>
  <si>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</si>
  <si>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</si>
  <si>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</si>
  <si>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</si>
  <si>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</si>
  <si>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</si>
  <si>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</si>
  <si>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</si>
  <si>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</si>
  <si>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</si>
  <si>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</si>
  <si>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</si>
  <si>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</si>
  <si>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</si>
  <si>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</si>
  <si>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</si>
  <si>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</si>
  <si>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</si>
  <si>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</si>
  <si>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</si>
  <si>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</si>
  <si>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</si>
  <si>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</si>
  <si>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</si>
  <si>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</si>
  <si>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</si>
  <si>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</si>
  <si>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</si>
  <si>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</si>
  <si>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</si>
  <si>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</si>
  <si>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</si>
  <si>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</si>
  <si>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</si>
  <si>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</si>
  <si>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</si>
  <si>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</si>
  <si>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</si>
  <si>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</si>
  <si>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</si>
  <si>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</si>
  <si>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</si>
  <si>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</si>
  <si>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</si>
  <si>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</si>
  <si>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</si>
  <si>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</si>
  <si>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</si>
  <si>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</si>
  <si>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</si>
  <si>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</si>
  <si>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</si>
  <si>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</si>
  <si>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</si>
  <si>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</si>
  <si>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</si>
  <si>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</si>
  <si>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</si>
  <si>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</si>
  <si>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</si>
  <si>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</si>
  <si>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</si>
  <si>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</si>
  <si>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</si>
  <si>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</si>
  <si>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</si>
  <si>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</si>
  <si>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</si>
  <si>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</si>
  <si>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</si>
  <si>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</si>
  <si>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</si>
  <si>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</si>
  <si>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</si>
  <si>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</si>
  <si>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</si>
  <si>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</si>
  <si>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</si>
  <si>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</si>
  <si>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</si>
  <si>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</si>
  <si>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</si>
  <si>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</si>
  <si>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</si>
  <si>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</si>
  <si>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</si>
  <si>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</si>
  <si>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</si>
  <si>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</si>
  <si>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</si>
  <si>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</si>
  <si>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</si>
  <si>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</si>
  <si>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</si>
  <si>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</si>
  <si>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</si>
  <si>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</si>
  <si>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</si>
  <si>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</si>
  <si>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</si>
  <si>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</si>
  <si>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</si>
  <si>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</si>
  <si>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</si>
  <si>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</si>
  <si>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</si>
  <si>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</si>
  <si>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</si>
  <si>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</si>
  <si>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</si>
  <si>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</si>
  <si>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</si>
  <si>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</si>
  <si>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</si>
  <si>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</si>
  <si>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</si>
  <si>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</si>
  <si>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</si>
  <si>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</si>
  <si>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</si>
  <si>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</si>
  <si>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</si>
  <si>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</si>
  <si>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</si>
  <si>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</si>
  <si>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</si>
  <si>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</si>
  <si>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</si>
  <si>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</si>
  <si>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</si>
  <si>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</si>
  <si>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</si>
  <si>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</si>
  <si>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</si>
  <si>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</si>
  <si>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</si>
  <si>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</si>
  <si>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</si>
  <si>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</si>
  <si>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</si>
  <si>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</si>
  <si>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</si>
  <si>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</si>
  <si>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</si>
  <si>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</si>
  <si>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</si>
  <si>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</si>
  <si>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</si>
  <si>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</si>
  <si>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</si>
  <si>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</si>
  <si>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</si>
  <si>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</si>
  <si>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</si>
  <si>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</si>
  <si>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</si>
  <si>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</si>
  <si>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</si>
  <si>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</si>
  <si>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</si>
  <si>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</si>
  <si>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</si>
  <si>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</si>
  <si>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</si>
  <si>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</si>
  <si>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</si>
  <si>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</si>
  <si>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</si>
  <si>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</si>
  <si>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</si>
  <si>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</si>
  <si>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</si>
  <si>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</si>
  <si>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</si>
  <si>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</si>
  <si>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</si>
  <si>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</si>
  <si>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</si>
  <si>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</si>
  <si>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</si>
  <si>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</si>
  <si>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</si>
  <si>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</si>
  <si>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</si>
  <si>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</si>
  <si>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</si>
  <si>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</si>
  <si>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</si>
  <si>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</si>
  <si>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</si>
  <si>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</si>
  <si>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</si>
  <si>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</si>
  <si>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</si>
  <si>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</si>
  <si>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</si>
  <si>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</si>
  <si>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</si>
  <si>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</si>
  <si>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</si>
  <si>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</si>
  <si>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</si>
  <si>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</si>
  <si>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</si>
  <si>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</si>
  <si>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</si>
  <si>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</si>
  <si>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</si>
  <si>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</si>
  <si>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</si>
  <si>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</si>
  <si>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</si>
  <si>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</si>
  <si>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</si>
  <si>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</si>
  <si>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</si>
  <si>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</si>
  <si>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</si>
  <si>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</si>
  <si>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</si>
  <si>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</si>
  <si>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</si>
  <si>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</si>
  <si>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</si>
  <si>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</si>
  <si>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</si>
  <si>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</si>
  <si>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</si>
  <si>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</si>
  <si>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</si>
  <si>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</si>
  <si>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</si>
  <si>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</si>
  <si>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</si>
  <si>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</si>
  <si>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</si>
  <si>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</si>
  <si>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</si>
  <si>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</si>
  <si>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</si>
  <si>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</si>
  <si>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</si>
  <si>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</si>
  <si>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</si>
  <si>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</si>
  <si>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</si>
  <si>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</si>
  <si>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</si>
  <si>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</si>
  <si>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</si>
  <si>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</si>
  <si>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</si>
  <si>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</si>
  <si>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</si>
  <si>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</si>
  <si>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</si>
  <si>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</si>
  <si>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</si>
  <si>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</si>
  <si>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</si>
  <si>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</si>
  <si>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</si>
  <si>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</si>
  <si>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</si>
  <si>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</si>
  <si>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</si>
  <si>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</si>
  <si>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</si>
  <si>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</si>
  <si>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</si>
  <si>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</si>
  <si>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</si>
  <si>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</si>
  <si>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</si>
  <si>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</si>
  <si>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</si>
  <si>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</si>
  <si>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</si>
  <si>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</si>
  <si>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</si>
  <si>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</si>
  <si>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</si>
  <si>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</si>
  <si>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</si>
  <si>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</si>
  <si>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</si>
  <si>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</si>
  <si>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</si>
  <si>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</si>
  <si>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</si>
  <si>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</si>
  <si>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</si>
  <si>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</si>
  <si>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</si>
  <si>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</si>
  <si>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</si>
  <si>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</si>
  <si>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</si>
  <si>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</si>
  <si>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</si>
  <si>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</si>
  <si>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</si>
  <si>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</si>
  <si>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</si>
  <si>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</si>
  <si>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</si>
  <si>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</si>
  <si>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</si>
  <si>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</si>
  <si>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</si>
  <si>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</si>
  <si>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</si>
  <si>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</si>
  <si>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</si>
  <si>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</si>
  <si>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</si>
  <si>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</si>
  <si>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</si>
  <si>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</si>
  <si>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</si>
  <si>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</si>
  <si>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</si>
  <si>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</si>
  <si>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</si>
  <si>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</si>
  <si>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</si>
  <si>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</si>
  <si>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</si>
  <si>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</si>
  <si>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</si>
  <si>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</si>
  <si>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</si>
  <si>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</si>
  <si>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</si>
  <si>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</si>
  <si>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</si>
  <si>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</si>
  <si>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</si>
  <si>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</si>
  <si>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</si>
  <si>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</si>
  <si>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</si>
  <si>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</si>
  <si>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</si>
  <si>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</si>
  <si>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</si>
  <si>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</si>
  <si>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</si>
  <si>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</si>
  <si>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</si>
  <si>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</si>
  <si>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</si>
  <si>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</si>
  <si>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</si>
  <si>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</si>
  <si>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</si>
  <si>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</si>
  <si>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</si>
  <si>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</si>
  <si>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</si>
  <si>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</si>
  <si>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</si>
  <si>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</si>
  <si>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</si>
  <si>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</si>
  <si>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</si>
  <si>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</si>
  <si>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</si>
  <si>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</si>
  <si>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</si>
  <si>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</si>
  <si>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</si>
  <si>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</si>
  <si>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</si>
  <si>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</si>
  <si>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</si>
  <si>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</si>
  <si>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</si>
  <si>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</si>
  <si>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</si>
  <si>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</si>
  <si>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</si>
  <si>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</si>
  <si>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</si>
  <si>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</si>
  <si>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</si>
  <si>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</si>
  <si>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</si>
  <si>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</si>
  <si>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</si>
  <si>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</si>
  <si>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</si>
  <si>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</si>
  <si>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</si>
  <si>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</si>
  <si>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</si>
  <si>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</si>
  <si>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</si>
  <si>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</si>
  <si>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</si>
  <si>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</si>
  <si>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</si>
  <si>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</si>
  <si>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</si>
  <si>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</si>
  <si>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</si>
  <si>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</si>
  <si>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</si>
  <si>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</si>
  <si>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</si>
  <si>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</si>
  <si>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</si>
  <si>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</si>
  <si>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</si>
  <si>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</si>
  <si>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</si>
  <si>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</si>
  <si>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</si>
  <si>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</si>
  <si>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</si>
  <si>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</si>
  <si>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</si>
  <si>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</si>
  <si>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</si>
  <si>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</si>
  <si>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</si>
  <si>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</si>
  <si>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</si>
  <si>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</si>
  <si>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</si>
  <si>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</si>
  <si>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</si>
  <si>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</si>
  <si>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</si>
  <si>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</si>
  <si>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</si>
  <si>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</si>
  <si>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</si>
  <si>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</si>
  <si>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</si>
  <si>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</si>
  <si>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</si>
  <si>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</si>
  <si>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</si>
  <si>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</si>
  <si>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</si>
  <si>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</si>
  <si>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</si>
  <si>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</si>
  <si>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</si>
  <si>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</si>
  <si>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</si>
  <si>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</si>
  <si>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</si>
  <si>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</si>
  <si>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</si>
  <si>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</si>
  <si>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</si>
  <si>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</si>
  <si>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</si>
  <si>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</si>
  <si>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</si>
  <si>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</si>
  <si>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</si>
  <si>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</si>
  <si>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</si>
  <si>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</si>
  <si>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</si>
  <si>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</si>
  <si>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</si>
  <si>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</si>
  <si>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</si>
  <si>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</si>
  <si>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</si>
  <si>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</si>
  <si>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</si>
  <si>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</si>
  <si>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</si>
  <si>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</si>
  <si>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</si>
  <si>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</si>
  <si>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</si>
  <si>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</si>
  <si>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</si>
  <si>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</si>
  <si>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</si>
  <si>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</si>
  <si>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</si>
  <si>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</si>
  <si>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</si>
  <si>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</si>
  <si>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</si>
  <si>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</si>
  <si>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</si>
  <si>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</si>
  <si>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</si>
  <si>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</si>
  <si>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</si>
  <si>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</si>
  <si>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</si>
  <si>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</si>
  <si>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</si>
  <si>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</si>
  <si>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</si>
  <si>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</si>
  <si>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</si>
  <si>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</si>
  <si>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</si>
  <si>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</si>
  <si>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</si>
  <si>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</si>
  <si>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</si>
  <si>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</si>
  <si>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</si>
  <si>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</si>
  <si>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</si>
  <si>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</si>
  <si>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</si>
  <si>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</si>
  <si>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</si>
  <si>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</si>
  <si>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</si>
  <si>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</si>
  <si>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</si>
  <si>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</si>
  <si>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</si>
  <si>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</si>
  <si>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</si>
  <si>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</si>
  <si>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</si>
  <si>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</si>
  <si>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</si>
  <si>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</si>
  <si>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</si>
  <si>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</si>
  <si>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</si>
  <si>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</si>
  <si>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</si>
  <si>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</si>
  <si>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</si>
  <si>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</si>
  <si>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</si>
  <si>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</si>
  <si>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</si>
  <si>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</si>
  <si>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</si>
  <si>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</si>
  <si>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</si>
  <si>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</si>
  <si>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</si>
  <si>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</si>
  <si>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</si>
  <si>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</si>
  <si>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</si>
  <si>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</si>
  <si>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</si>
  <si>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</si>
  <si>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</si>
  <si>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</si>
  <si>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</si>
  <si>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</si>
  <si>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</si>
  <si>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</si>
  <si>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</si>
  <si>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</si>
  <si>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</si>
  <si>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</si>
  <si>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</si>
  <si>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</si>
  <si>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</si>
  <si>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</si>
  <si>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</si>
  <si>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</si>
  <si>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</si>
  <si>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</si>
  <si>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</si>
  <si>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</si>
  <si>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</si>
  <si>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</si>
  <si>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</si>
  <si>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</si>
  <si>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</si>
  <si>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</si>
  <si>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</si>
  <si>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</si>
  <si>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</si>
  <si>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</si>
  <si>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</si>
  <si>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</si>
  <si>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</si>
  <si>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</si>
  <si>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</si>
  <si>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</si>
  <si>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</si>
  <si>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</si>
  <si>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</si>
  <si>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</si>
  <si>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</si>
  <si>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</si>
  <si>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</si>
  <si>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</si>
  <si>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</si>
  <si>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</si>
  <si>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</si>
  <si>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</si>
  <si>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</si>
  <si>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</si>
  <si>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</si>
  <si>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</si>
  <si>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</si>
  <si>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</si>
  <si>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</si>
  <si>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</si>
  <si>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</si>
  <si>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</si>
  <si>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</si>
  <si>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</si>
  <si>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</si>
  <si>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</si>
  <si>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</si>
  <si>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</si>
  <si>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</si>
  <si>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</si>
  <si>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</si>
  <si>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</si>
  <si>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</si>
  <si>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</si>
  <si>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</si>
  <si>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</si>
  <si>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</si>
  <si>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</si>
  <si>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</si>
  <si>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</si>
  <si>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</si>
  <si>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</si>
  <si>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</si>
  <si>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</si>
  <si>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</si>
  <si>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</si>
  <si>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</si>
  <si>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</si>
  <si>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</si>
  <si>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</si>
  <si>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</si>
  <si>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</si>
  <si>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</si>
  <si>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</si>
  <si>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</si>
  <si>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</si>
  <si>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</si>
  <si>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</si>
  <si>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</si>
  <si>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</si>
  <si>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</si>
  <si>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</si>
  <si>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</si>
  <si>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</si>
  <si>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</si>
  <si>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</si>
  <si>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</si>
  <si>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</si>
  <si>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</si>
  <si>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</si>
  <si>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</si>
  <si>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</si>
  <si>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</si>
  <si>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</si>
  <si>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</si>
  <si>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</si>
  <si>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</si>
  <si>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</si>
  <si>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</si>
  <si>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</si>
  <si>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</si>
  <si>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</si>
  <si>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</si>
  <si>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</si>
  <si>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</si>
  <si>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</si>
  <si>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</si>
  <si>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</si>
  <si>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</si>
  <si>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</si>
  <si>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</si>
  <si>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</si>
  <si>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</si>
  <si>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</si>
  <si>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</si>
  <si>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</si>
  <si>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</si>
  <si>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</si>
  <si>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</si>
  <si>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</si>
  <si>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</si>
  <si>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</si>
  <si>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</si>
  <si>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</si>
  <si>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</si>
  <si>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</si>
  <si>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</si>
  <si>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</si>
  <si>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</si>
  <si>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</si>
  <si>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</si>
  <si>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</si>
  <si>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</si>
  <si>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</si>
  <si>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</si>
  <si>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</si>
  <si>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</si>
  <si>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</si>
  <si>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</si>
  <si>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</si>
  <si>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</si>
  <si>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</si>
  <si>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</si>
  <si>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</si>
  <si>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</si>
  <si>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</si>
  <si>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</si>
  <si>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</si>
  <si>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</si>
  <si>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</si>
  <si>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</si>
  <si>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</si>
  <si>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</si>
  <si>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</si>
  <si>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</si>
  <si>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</si>
  <si>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</si>
  <si>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</si>
  <si>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</si>
  <si>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</si>
  <si>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</si>
  <si>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</si>
  <si>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</si>
  <si>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</si>
  <si>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</si>
  <si>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</si>
  <si>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</si>
  <si>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</si>
  <si>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</si>
  <si>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</si>
  <si>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</si>
  <si>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</si>
  <si>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</si>
  <si>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</si>
  <si>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</si>
  <si>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</si>
  <si>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</si>
  <si>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</si>
  <si>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</si>
  <si>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</si>
  <si>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</si>
  <si>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</si>
  <si>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</si>
  <si>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</si>
  <si>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</si>
  <si>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</si>
  <si>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</si>
  <si>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</si>
  <si>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</si>
  <si>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</si>
  <si>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</si>
  <si>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</si>
  <si>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</si>
  <si>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</si>
  <si>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</si>
  <si>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</si>
  <si>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</si>
  <si>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</si>
  <si>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</si>
  <si>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</si>
  <si>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</si>
  <si>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</si>
  <si>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</si>
  <si>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</si>
  <si>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</si>
  <si>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</si>
  <si>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</si>
  <si>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</si>
  <si>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</si>
  <si>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</si>
  <si>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</si>
  <si>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</si>
  <si>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</si>
  <si>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</si>
  <si>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</si>
  <si>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</si>
  <si>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</si>
  <si>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</si>
  <si>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</si>
  <si>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</si>
  <si>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</si>
  <si>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</si>
  <si>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</si>
  <si>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</si>
  <si>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</si>
  <si>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</si>
  <si>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</si>
  <si>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</si>
  <si>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</si>
  <si>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</si>
  <si>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</si>
  <si>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</si>
  <si>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</si>
  <si>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</si>
  <si>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</si>
  <si>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</si>
  <si>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</si>
  <si>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</si>
  <si>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</si>
  <si>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</si>
  <si>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</si>
  <si>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</si>
  <si>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</si>
  <si>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</si>
  <si>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</si>
  <si>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</si>
  <si>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</si>
  <si>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</si>
  <si>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</si>
  <si>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</si>
  <si>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</si>
  <si>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</si>
  <si>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</si>
  <si>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</si>
  <si>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</si>
  <si>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</si>
  <si>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</si>
  <si>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</si>
  <si>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</si>
  <si>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</si>
  <si>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</si>
  <si>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</si>
  <si>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</si>
  <si>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</si>
  <si>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</si>
  <si>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</si>
  <si>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</si>
  <si>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</si>
  <si>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</si>
  <si>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</si>
  <si>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</si>
  <si>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</si>
  <si>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</si>
  <si>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</si>
  <si>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</si>
  <si>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</si>
  <si>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</si>
  <si>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</si>
  <si>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</si>
  <si>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</si>
  <si>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</si>
  <si>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</si>
  <si>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</si>
  <si>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</si>
  <si>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</si>
  <si>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</si>
  <si>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</si>
  <si>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</si>
  <si>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</si>
  <si>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</si>
  <si>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</si>
  <si>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</si>
  <si>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</si>
  <si>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</si>
  <si>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</si>
  <si>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</si>
  <si>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</si>
  <si>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</si>
  <si>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</si>
  <si>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</si>
  <si>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</si>
  <si>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</si>
  <si>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</si>
  <si>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</si>
  <si>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</si>
  <si>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</si>
  <si>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</si>
  <si>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</si>
  <si>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</si>
  <si>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</si>
  <si>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</si>
  <si>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</si>
  <si>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</si>
  <si>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</si>
  <si>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</si>
  <si>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</si>
  <si>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</si>
  <si>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</si>
  <si>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</si>
  <si>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</si>
  <si>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</si>
  <si>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</si>
  <si>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</si>
  <si>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</si>
  <si>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</si>
  <si>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</si>
  <si>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</si>
  <si>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</si>
  <si>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</si>
  <si>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</si>
  <si>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</si>
  <si>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</si>
  <si>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</si>
  <si>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</si>
  <si>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</si>
  <si>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</si>
  <si>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</si>
  <si>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</si>
  <si>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</si>
  <si>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</si>
  <si>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</si>
  <si>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</si>
  <si>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</si>
  <si>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</si>
  <si>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</si>
  <si>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</si>
  <si>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</si>
  <si>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</si>
  <si>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</si>
  <si>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</si>
  <si>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</si>
  <si>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</si>
  <si>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</si>
  <si>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</si>
  <si>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</si>
  <si>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</si>
  <si>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</si>
  <si>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</si>
  <si>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</si>
  <si>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</si>
  <si>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</si>
  <si>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</si>
  <si>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</si>
  <si>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</si>
  <si>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</si>
  <si>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</si>
  <si>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</si>
  <si>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</si>
  <si>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</si>
  <si>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</si>
  <si>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</si>
  <si>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</si>
  <si>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</si>
  <si>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</si>
  <si>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</si>
  <si>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</si>
  <si>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</si>
  <si>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</si>
  <si>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</si>
  <si>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</si>
  <si>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</si>
  <si>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</si>
  <si>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</si>
  <si>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</si>
  <si>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</si>
  <si>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</si>
  <si>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</si>
  <si>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</si>
  <si>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</si>
  <si>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</si>
  <si>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</si>
  <si>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</si>
  <si>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</si>
  <si>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</si>
  <si>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</si>
  <si>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</si>
  <si>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</si>
  <si>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</si>
  <si>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</si>
  <si>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</si>
  <si>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</si>
  <si>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</si>
  <si>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</si>
  <si>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</si>
  <si>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</si>
  <si>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</si>
  <si>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</si>
  <si>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</si>
  <si>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</si>
  <si>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</si>
  <si>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</si>
  <si>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</si>
  <si>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</si>
  <si>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</si>
  <si>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</si>
  <si>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</si>
  <si>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</si>
  <si>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</si>
  <si>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</si>
  <si>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</si>
  <si>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</si>
  <si>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</si>
  <si>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</si>
  <si>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</si>
  <si>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</si>
  <si>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</si>
  <si>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</si>
  <si>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</si>
  <si>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</si>
  <si>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</si>
  <si>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</si>
  <si>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</si>
  <si>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</si>
  <si>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</si>
  <si>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</si>
  <si>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</si>
  <si>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</si>
  <si>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</si>
  <si>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</si>
  <si>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</si>
  <si>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</si>
  <si>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</si>
  <si>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</si>
  <si>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</si>
  <si>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</si>
  <si>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</si>
  <si>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</si>
  <si>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</si>
  <si>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</si>
  <si>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</si>
  <si>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</si>
  <si>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</si>
  <si>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</si>
  <si>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</si>
  <si>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</si>
  <si>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</si>
  <si>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</si>
  <si>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</si>
  <si>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</si>
  <si>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</si>
  <si>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</si>
  <si>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</si>
  <si>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</si>
  <si>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</si>
  <si>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</si>
  <si>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</si>
  <si>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</si>
  <si>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</si>
  <si>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</si>
  <si>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</si>
  <si>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</si>
  <si>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</si>
  <si>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</si>
  <si>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</si>
  <si>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</si>
  <si>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</si>
  <si>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</si>
  <si>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</si>
  <si>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</si>
  <si>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</si>
  <si>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</si>
  <si>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</si>
  <si>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</si>
  <si>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</si>
  <si>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</si>
  <si>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</si>
  <si>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</si>
  <si>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</si>
  <si>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</si>
  <si>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</si>
  <si>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</si>
  <si>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</si>
  <si>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</si>
  <si>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</si>
  <si>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</si>
  <si>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</si>
  <si>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</si>
  <si>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</si>
  <si>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</si>
  <si>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</si>
  <si>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</si>
  <si>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</si>
  <si>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</si>
  <si>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</si>
  <si>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</si>
  <si>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</si>
  <si>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</si>
  <si>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</si>
  <si>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</si>
  <si>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</si>
  <si>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</si>
  <si>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</si>
  <si>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</si>
  <si>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</si>
  <si>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</si>
  <si>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</si>
  <si>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</si>
  <si>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</si>
  <si>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</si>
  <si>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</si>
  <si>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</si>
  <si>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</si>
  <si>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</si>
  <si>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</si>
  <si>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</si>
  <si>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</si>
  <si>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</si>
  <si>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</si>
  <si>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</si>
  <si>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</si>
  <si>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</si>
  <si>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</si>
  <si>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</si>
  <si>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</si>
  <si>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</si>
  <si>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</si>
  <si>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</si>
  <si>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</si>
  <si>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</si>
  <si>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</si>
  <si>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</si>
  <si>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</si>
  <si>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</si>
  <si>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</si>
  <si>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</si>
  <si>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</si>
  <si>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</si>
  <si>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</si>
  <si>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</si>
  <si>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</si>
  <si>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</si>
  <si>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</si>
  <si>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</si>
  <si>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</si>
  <si>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</si>
  <si>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</si>
  <si>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</si>
  <si>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</si>
  <si>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</si>
  <si>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</si>
  <si>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</si>
  <si>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</si>
  <si>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</si>
  <si>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</si>
  <si>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</si>
  <si>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</si>
  <si>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</si>
  <si>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</si>
  <si>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</si>
  <si>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</si>
  <si>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</si>
  <si>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</si>
  <si>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</si>
  <si>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</si>
  <si>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</si>
  <si>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</si>
  <si>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</si>
  <si>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</si>
  <si>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</si>
  <si>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</si>
  <si>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</si>
  <si>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</si>
  <si>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</si>
  <si>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</si>
  <si>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</si>
  <si>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</si>
  <si>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</si>
  <si>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</si>
  <si>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</si>
  <si>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</si>
  <si>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</si>
  <si>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</si>
  <si>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</si>
  <si>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</si>
  <si>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</si>
  <si>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</si>
  <si>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</si>
  <si>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</si>
  <si>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</si>
  <si>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</si>
  <si>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</si>
  <si>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</si>
  <si>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</si>
  <si>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</si>
  <si>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</si>
  <si>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</si>
  <si>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</si>
  <si>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</si>
  <si>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</si>
  <si>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</si>
  <si>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</si>
  <si>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</si>
  <si>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</si>
  <si>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</si>
  <si>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</si>
  <si>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</si>
  <si>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</si>
  <si>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</si>
  <si>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</si>
  <si>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</si>
  <si>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</si>
  <si>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</si>
  <si>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</si>
  <si>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</si>
  <si>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</si>
  <si>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</si>
  <si>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</si>
  <si>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</si>
  <si>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</si>
  <si>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</si>
  <si>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</si>
  <si>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</si>
  <si>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</si>
  <si>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</si>
  <si>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</si>
  <si>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</si>
  <si>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</si>
  <si>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</si>
  <si>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</si>
  <si>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</si>
  <si>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</si>
  <si>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</si>
  <si>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</si>
  <si>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</si>
  <si>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</si>
  <si>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</si>
  <si>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</si>
  <si>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</si>
  <si>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</si>
  <si>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</si>
  <si>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</si>
  <si>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</si>
  <si>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</si>
  <si>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</si>
  <si>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</si>
  <si>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</si>
  <si>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</si>
  <si>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</si>
  <si>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</si>
  <si>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</si>
  <si>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</si>
  <si>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</si>
  <si>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</si>
  <si>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</si>
  <si>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</si>
  <si>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</si>
  <si>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</si>
  <si>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</si>
  <si>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</si>
  <si>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</si>
  <si>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</si>
  <si>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</si>
  <si>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</si>
  <si>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</si>
  <si>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</si>
  <si>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</si>
  <si>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</si>
  <si>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</si>
  <si>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</si>
  <si>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</si>
  <si>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</si>
  <si>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</si>
  <si>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</si>
  <si>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</si>
  <si>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</si>
  <si>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</si>
  <si>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</si>
  <si>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</si>
  <si>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</si>
  <si>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</si>
  <si>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</si>
  <si>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</si>
  <si>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</si>
  <si>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</si>
  <si>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</si>
  <si>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</si>
  <si>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</si>
  <si>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</si>
  <si>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</si>
  <si>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</si>
  <si>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</si>
  <si>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</si>
  <si>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</si>
  <si>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</si>
  <si>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</si>
  <si>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</si>
  <si>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</si>
  <si>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</si>
  <si>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</si>
  <si>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</si>
  <si>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</si>
  <si>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</si>
  <si>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</si>
  <si>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</si>
  <si>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</si>
  <si>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</si>
  <si>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</si>
  <si>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</si>
  <si>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</si>
  <si>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</si>
  <si>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</si>
  <si>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</si>
  <si>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</si>
  <si>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</si>
  <si>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</si>
  <si>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</si>
  <si>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</si>
  <si>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</si>
  <si>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</si>
  <si>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</si>
  <si>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</si>
  <si>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</si>
  <si>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</si>
  <si>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</si>
  <si>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</si>
  <si>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</si>
  <si>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</si>
  <si>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</si>
  <si>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</si>
  <si>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</si>
  <si>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</si>
  <si>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</si>
  <si>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</si>
  <si>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</si>
  <si>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</si>
  <si>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</si>
  <si>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</si>
  <si>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</si>
  <si>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</si>
  <si>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</si>
  <si>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</si>
  <si>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</si>
  <si>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</si>
  <si>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</si>
  <si>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</si>
  <si>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</si>
  <si>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</si>
  <si>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</si>
  <si>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</si>
  <si>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</si>
  <si>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</si>
  <si>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</si>
  <si>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</si>
  <si>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</si>
  <si>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</si>
  <si>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</si>
  <si>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</si>
  <si>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</si>
  <si>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</si>
  <si>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</si>
  <si>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</si>
  <si>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</si>
  <si>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</si>
  <si>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</si>
  <si>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</si>
  <si>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</si>
  <si>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</si>
  <si>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</si>
  <si>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</si>
  <si>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</si>
  <si>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</si>
  <si>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</si>
  <si>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</si>
  <si>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</si>
  <si>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</si>
  <si>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</si>
  <si>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</si>
  <si>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</si>
  <si>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</si>
  <si>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</si>
  <si>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</si>
  <si>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</si>
  <si>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</si>
  <si>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</si>
  <si>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</si>
  <si>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</si>
  <si>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</si>
  <si>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</si>
  <si>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</si>
  <si>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</si>
  <si>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</si>
  <si>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</si>
  <si>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</si>
  <si>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</si>
  <si>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</si>
  <si>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</si>
  <si>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</si>
  <si>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</si>
  <si>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</si>
  <si>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</si>
  <si>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</si>
  <si>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</si>
  <si>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</si>
  <si>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</si>
  <si>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</si>
  <si>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</si>
  <si>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</si>
  <si>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</si>
  <si>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</si>
  <si>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</si>
  <si>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</si>
  <si>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</si>
  <si>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</si>
  <si>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</si>
  <si>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</si>
  <si>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</si>
  <si>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</si>
  <si>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</si>
  <si>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</si>
  <si>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</si>
  <si>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</si>
  <si>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</si>
  <si>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</si>
  <si>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</si>
  <si>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</si>
  <si>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</si>
  <si>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</si>
  <si>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</si>
  <si>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</si>
  <si>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</si>
  <si>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</si>
  <si>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</si>
  <si>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</si>
  <si>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</si>
  <si>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</si>
  <si>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</si>
  <si>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</si>
  <si>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</si>
  <si>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</si>
  <si>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</si>
  <si>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</si>
  <si>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</si>
  <si>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</si>
  <si>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</si>
  <si>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</si>
  <si>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</si>
  <si>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</si>
  <si>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</si>
  <si>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</si>
  <si>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</si>
  <si>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</si>
  <si>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</si>
  <si>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</si>
  <si>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</si>
  <si>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</si>
  <si>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</si>
  <si>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</si>
  <si>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</si>
  <si>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</si>
  <si>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</si>
  <si>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</si>
  <si>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</si>
  <si>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</si>
  <si>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</si>
  <si>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</si>
  <si>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</si>
  <si>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</si>
  <si>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</si>
  <si>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</si>
  <si>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</si>
  <si>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</si>
  <si>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</si>
  <si>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</si>
  <si>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</si>
  <si>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</si>
  <si>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</si>
  <si>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</si>
  <si>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</si>
  <si>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</si>
  <si>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</si>
  <si>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</si>
  <si>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</si>
  <si>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</si>
  <si>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</si>
  <si>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</si>
  <si>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</si>
  <si>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</si>
  <si>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</si>
  <si>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</si>
  <si>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</si>
  <si>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</si>
  <si>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</si>
  <si>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</si>
  <si>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</si>
  <si>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</si>
  <si>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</si>
  <si>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</si>
  <si>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</si>
  <si>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</si>
  <si>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</si>
  <si>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</si>
  <si>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</si>
  <si>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</si>
  <si>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</si>
  <si>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</si>
  <si>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</si>
  <si>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</si>
  <si>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</si>
  <si>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</si>
  <si>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</si>
  <si>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</si>
  <si>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</si>
  <si>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</si>
  <si>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</si>
  <si>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</si>
  <si>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</si>
  <si>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</si>
  <si>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</si>
  <si>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</si>
  <si>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</si>
  <si>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</si>
  <si>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</si>
  <si>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</si>
  <si>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</si>
  <si>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</si>
  <si>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</si>
  <si>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</si>
  <si>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</si>
  <si>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</si>
  <si>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</si>
  <si>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</si>
  <si>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</si>
  <si>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</si>
  <si>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</si>
  <si>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</si>
  <si>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</si>
  <si>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</si>
  <si>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</si>
  <si>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</si>
  <si>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</si>
  <si>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</si>
  <si>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</si>
  <si>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</si>
  <si>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</si>
  <si>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</si>
  <si>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</si>
  <si>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</si>
  <si>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</si>
  <si>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</si>
  <si>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</si>
  <si>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</si>
  <si>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</si>
  <si>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</si>
  <si>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</si>
  <si>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</si>
  <si>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</si>
  <si>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</si>
  <si>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</si>
  <si>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</si>
  <si>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</si>
  <si>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</si>
  <si>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</si>
  <si>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</si>
  <si>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</si>
  <si>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</si>
  <si>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</si>
  <si>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</si>
  <si>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</si>
  <si>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</si>
  <si>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</si>
  <si>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</si>
  <si>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</si>
  <si>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</si>
  <si>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</si>
  <si>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</si>
  <si>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</si>
  <si>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</si>
  <si>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</si>
  <si>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</si>
  <si>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</si>
  <si>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</si>
  <si>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</si>
  <si>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</si>
  <si>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</si>
  <si>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</si>
  <si>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</si>
  <si>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</si>
  <si>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</si>
  <si>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</si>
  <si>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</si>
  <si>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</si>
  <si>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</si>
  <si>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</si>
  <si>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</si>
  <si>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</si>
  <si>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</si>
  <si>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</si>
  <si>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</si>
  <si>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</si>
  <si>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</si>
  <si>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</si>
  <si>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</si>
  <si>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</si>
  <si>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</si>
  <si>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</si>
  <si>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</si>
  <si>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</si>
  <si>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</si>
  <si>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</si>
  <si>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</si>
  <si>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</si>
  <si>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</si>
  <si>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</si>
  <si>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</si>
  <si>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</si>
  <si>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</si>
  <si>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</si>
  <si>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</si>
  <si>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</si>
  <si>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</si>
  <si>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</si>
  <si>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</si>
  <si>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</si>
  <si>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</si>
  <si>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</si>
  <si>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</si>
  <si>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</si>
  <si>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</si>
  <si>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</si>
  <si>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</si>
  <si>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</si>
  <si>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</si>
  <si>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</si>
  <si>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</si>
  <si>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</si>
  <si>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</si>
  <si>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</si>
  <si>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</si>
  <si>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</si>
  <si>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</si>
  <si>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</si>
  <si>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</si>
  <si>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</si>
  <si>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</si>
  <si>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</si>
  <si>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</si>
  <si>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</si>
  <si>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</si>
  <si>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</si>
  <si>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</si>
  <si>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</si>
  <si>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</si>
  <si>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</si>
  <si>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</si>
  <si>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</si>
  <si>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</si>
  <si>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</si>
  <si>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</si>
  <si>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</si>
  <si>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</si>
  <si>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</si>
  <si>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</si>
  <si>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</si>
  <si>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</si>
  <si>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</si>
  <si>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</si>
  <si>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</si>
  <si>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</si>
  <si>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</si>
  <si>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</si>
  <si>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</si>
  <si>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</si>
  <si>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</si>
  <si>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</si>
  <si>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</si>
  <si>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</si>
  <si>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</si>
  <si>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</si>
  <si>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</si>
  <si>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</si>
  <si>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</si>
  <si>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</si>
  <si>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</si>
  <si>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</si>
  <si>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</si>
  <si>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</si>
  <si>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</si>
  <si>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</si>
  <si>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</si>
  <si>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</si>
  <si>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</si>
  <si>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</si>
  <si>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</si>
  <si>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</si>
  <si>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</si>
  <si>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</si>
  <si>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</si>
  <si>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</si>
  <si>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</si>
  <si>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</si>
  <si>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</si>
  <si>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</si>
  <si>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</si>
  <si>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</si>
  <si>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</si>
  <si>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</si>
  <si>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</si>
  <si>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</si>
  <si>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</si>
  <si>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</si>
  <si>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</si>
  <si>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</si>
  <si>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</si>
  <si>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</si>
  <si>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</si>
  <si>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</si>
  <si>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</si>
  <si>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</si>
  <si>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</si>
  <si>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</si>
  <si>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</si>
  <si>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</si>
  <si>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</si>
  <si>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</si>
  <si>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</si>
  <si>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</si>
  <si>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</si>
  <si>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</si>
  <si>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</si>
  <si>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</si>
  <si>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</si>
  <si>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</si>
  <si>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</si>
  <si>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</si>
  <si>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</si>
  <si>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</si>
  <si>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</si>
  <si>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</si>
  <si>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</si>
  <si>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</si>
  <si>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</si>
  <si>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</si>
  <si>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</si>
  <si>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</si>
  <si>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</si>
  <si>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</si>
  <si>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</si>
  <si>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</si>
  <si>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</si>
  <si>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</si>
  <si>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</si>
  <si>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</si>
  <si>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</si>
  <si>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</si>
  <si>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</si>
  <si>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</si>
  <si>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</si>
  <si>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</si>
  <si>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</si>
  <si>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</si>
  <si>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</si>
  <si>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</si>
  <si>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</si>
  <si>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</si>
  <si>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</si>
  <si>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</si>
  <si>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</si>
  <si>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</si>
  <si>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</si>
  <si>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</si>
  <si>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</si>
  <si>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</si>
  <si>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</si>
  <si>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</si>
  <si>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</si>
  <si>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</si>
  <si>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</si>
  <si>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</si>
  <si>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</si>
  <si>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</si>
  <si>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</si>
  <si>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</si>
  <si>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</si>
  <si>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</si>
  <si>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</si>
  <si>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</si>
  <si>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</si>
  <si>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</si>
  <si>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</si>
  <si>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</si>
  <si>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</si>
  <si>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</si>
  <si>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</si>
  <si>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</si>
  <si>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</si>
  <si>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</si>
  <si>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</si>
  <si>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</si>
  <si>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</si>
  <si>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</si>
  <si>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</si>
  <si>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</si>
  <si>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</si>
  <si>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</si>
  <si>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</si>
  <si>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</si>
  <si>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</si>
  <si>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</si>
  <si>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</si>
  <si>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</si>
  <si>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</si>
  <si>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</si>
  <si>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</si>
  <si>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</si>
  <si>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</si>
  <si>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</si>
  <si>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</si>
  <si>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</si>
  <si>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</si>
  <si>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</si>
  <si>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</si>
  <si>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</si>
  <si>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</si>
  <si>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</si>
  <si>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</si>
  <si>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</si>
  <si>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</si>
  <si>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</si>
  <si>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</si>
  <si>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</si>
  <si>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</si>
  <si>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</si>
  <si>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</si>
  <si>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</si>
  <si>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</si>
  <si>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</si>
  <si>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</si>
  <si>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</si>
  <si>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</si>
  <si>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</si>
  <si>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</si>
  <si>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</si>
  <si>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</si>
  <si>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</si>
  <si>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</si>
  <si>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</si>
  <si>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</si>
  <si>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</si>
  <si>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</si>
  <si>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</si>
  <si>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</si>
  <si>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</si>
  <si>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</si>
  <si>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</si>
  <si>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</si>
  <si>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</si>
  <si>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</si>
  <si>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</si>
  <si>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</si>
  <si>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</si>
  <si>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</si>
  <si>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</si>
  <si>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</si>
  <si>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</si>
  <si>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</si>
  <si>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</si>
  <si>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</si>
  <si>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</si>
  <si>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</si>
  <si>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</si>
  <si>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</si>
  <si>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</si>
  <si>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</si>
  <si>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</si>
  <si>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</si>
  <si>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</si>
  <si>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</si>
  <si>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</si>
  <si>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</si>
  <si>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</si>
  <si>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</si>
  <si>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</si>
  <si>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</si>
  <si>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</si>
  <si>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</si>
  <si>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</si>
  <si>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</si>
  <si>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</si>
  <si>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</si>
  <si>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</si>
  <si>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</si>
  <si>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</si>
  <si>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</si>
  <si>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</si>
  <si>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</si>
  <si>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</si>
  <si>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</si>
  <si>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</si>
  <si>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</si>
  <si>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</si>
  <si>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</si>
  <si>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</si>
  <si>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</si>
  <si>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</si>
  <si>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</si>
  <si>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</si>
  <si>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</si>
  <si>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</si>
  <si>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</si>
  <si>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</si>
  <si>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</si>
  <si>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</si>
  <si>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</si>
  <si>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</si>
  <si>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</si>
  <si>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</si>
  <si>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</si>
  <si>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</si>
  <si>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</si>
  <si>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</si>
  <si>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</si>
  <si>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</si>
  <si>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</si>
  <si>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</si>
  <si>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</si>
  <si>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</si>
  <si>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</si>
  <si>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</si>
  <si>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</si>
  <si>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</si>
  <si>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</si>
  <si>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</si>
  <si>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</si>
  <si>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</si>
  <si>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</si>
  <si>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</si>
  <si>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</si>
  <si>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</si>
  <si>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</si>
  <si>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</si>
  <si>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</si>
  <si>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</si>
  <si>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</si>
  <si>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</si>
  <si>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</si>
  <si>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</si>
  <si>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</si>
  <si>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</si>
  <si>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</si>
  <si>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</si>
  <si>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</si>
  <si>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</si>
  <si>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</si>
  <si>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</si>
  <si>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</si>
  <si>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</si>
  <si>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</si>
  <si>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</si>
  <si>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</si>
  <si>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</si>
  <si>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</si>
  <si>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</si>
  <si>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</si>
  <si>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</si>
  <si>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</si>
  <si>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</si>
  <si>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</si>
  <si>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</si>
  <si>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</si>
  <si>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</si>
  <si>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</si>
  <si>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</si>
  <si>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</si>
  <si>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</si>
  <si>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</si>
  <si>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</si>
  <si>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</si>
  <si>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</si>
  <si>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</si>
  <si>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</si>
  <si>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</si>
  <si>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</si>
  <si>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</si>
  <si>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</si>
  <si>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</si>
  <si>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</si>
  <si>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</si>
  <si>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</si>
  <si>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</si>
  <si>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</si>
  <si>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</si>
  <si>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</si>
  <si>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</si>
  <si>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</si>
  <si>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</si>
  <si>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</si>
  <si>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</si>
  <si>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</si>
  <si>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</si>
  <si>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</si>
  <si>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</si>
  <si>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</si>
  <si>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</si>
  <si>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</si>
  <si>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</si>
  <si>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</si>
  <si>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</si>
  <si>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</si>
  <si>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</si>
  <si>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</si>
  <si>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</si>
  <si>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</si>
  <si>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</si>
  <si>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</si>
  <si>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</si>
  <si>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</si>
  <si>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</si>
  <si>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</si>
  <si>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</si>
  <si>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</si>
  <si>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</si>
  <si>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</si>
  <si>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</si>
  <si>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</si>
  <si>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</si>
  <si>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</si>
  <si>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</si>
  <si>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</si>
  <si>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</si>
  <si>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</si>
  <si>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</si>
  <si>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</si>
  <si>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</si>
  <si>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</si>
  <si>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</si>
  <si>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</si>
  <si>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</si>
  <si>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</si>
  <si>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</si>
  <si>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</si>
  <si>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</si>
  <si>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</si>
  <si>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</si>
  <si>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</si>
  <si>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</si>
  <si>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</si>
  <si>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</si>
  <si>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</si>
  <si>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</si>
  <si>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</si>
  <si>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</si>
  <si>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</si>
  <si>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</si>
  <si>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</si>
  <si>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</si>
  <si>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</si>
  <si>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</si>
  <si>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</si>
  <si>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</si>
  <si>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</si>
  <si>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</si>
  <si>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</si>
  <si>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</si>
  <si>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</si>
  <si>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</si>
  <si>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</si>
  <si>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</si>
  <si>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</si>
  <si>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</si>
  <si>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</si>
  <si>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</si>
  <si>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</si>
  <si>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</si>
  <si>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</si>
  <si>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</si>
  <si>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</si>
  <si>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</si>
  <si>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</si>
  <si>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</si>
  <si>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</si>
  <si>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</si>
  <si>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</si>
  <si>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</si>
  <si>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</si>
  <si>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</si>
  <si>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</si>
  <si>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</si>
  <si>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</si>
  <si>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</si>
  <si>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</si>
  <si>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</si>
  <si>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</si>
  <si>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</si>
  <si>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</si>
  <si>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</si>
  <si>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</si>
  <si>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</si>
  <si>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</si>
  <si>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</si>
  <si>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</si>
  <si>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</si>
  <si>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</si>
  <si>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</si>
  <si>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</si>
  <si>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</si>
  <si>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</si>
  <si>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</si>
  <si>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</si>
  <si>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</si>
  <si>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</si>
  <si>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</si>
  <si>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</si>
  <si>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</si>
  <si>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</si>
  <si>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</si>
  <si>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</si>
  <si>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</si>
  <si>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</si>
  <si>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</si>
  <si>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</si>
  <si>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</si>
  <si>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</si>
  <si>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</si>
  <si>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</si>
  <si>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</si>
  <si>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</si>
  <si>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</si>
  <si>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</si>
  <si>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</si>
  <si>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</si>
  <si>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</si>
  <si>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</si>
  <si>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</si>
  <si>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</si>
  <si>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</si>
  <si>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</si>
  <si>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</si>
  <si>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</si>
  <si>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</si>
  <si>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</si>
  <si>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</si>
  <si>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</si>
  <si>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</si>
  <si>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</si>
  <si>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</si>
  <si>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</si>
  <si>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</si>
  <si>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</si>
  <si>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</si>
  <si>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</si>
  <si>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</si>
  <si>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</si>
  <si>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</si>
  <si>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</si>
  <si>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</si>
  <si>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</si>
  <si>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</si>
  <si>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</si>
  <si>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</si>
  <si>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</si>
  <si>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</si>
  <si>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</si>
  <si>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</si>
  <si>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</si>
  <si>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</si>
  <si>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</si>
  <si>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</si>
  <si>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</si>
  <si>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</si>
  <si>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</si>
  <si>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</si>
  <si>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</si>
  <si>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</si>
  <si>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</si>
  <si>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</si>
  <si>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</si>
  <si>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</si>
  <si>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</si>
  <si>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</si>
  <si>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</si>
  <si>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</si>
  <si>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</si>
  <si>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</si>
  <si>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</si>
  <si>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</si>
  <si>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</si>
  <si>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</si>
  <si>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</si>
  <si>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</si>
  <si>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</si>
  <si>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</si>
  <si>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</si>
  <si>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</si>
  <si>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</si>
  <si>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</si>
  <si>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</si>
  <si>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</si>
  <si>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</si>
  <si>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</si>
  <si>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</si>
  <si>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</si>
  <si>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</si>
  <si>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</si>
  <si>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</si>
  <si>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</si>
  <si>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</si>
  <si>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</si>
  <si>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</si>
  <si>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</si>
  <si>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</si>
  <si>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</si>
  <si>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</si>
  <si>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</si>
  <si>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</si>
  <si>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</si>
  <si>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</si>
  <si>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</si>
  <si>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</si>
  <si>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</si>
  <si>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</si>
  <si>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</si>
  <si>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</si>
  <si>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</si>
  <si>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</si>
  <si>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</si>
  <si>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</si>
  <si>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</si>
  <si>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</si>
  <si>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</si>
  <si>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</si>
  <si>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</si>
  <si>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</si>
  <si>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</si>
  <si>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</si>
  <si>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</si>
  <si>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</si>
  <si>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</si>
  <si>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</si>
  <si>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</si>
  <si>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</si>
  <si>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</si>
  <si>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</si>
  <si>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</si>
  <si>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</si>
  <si>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</si>
  <si>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</si>
  <si>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</si>
  <si>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</si>
  <si>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</si>
  <si>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</si>
  <si>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</si>
  <si>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</si>
  <si>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</si>
  <si>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</si>
  <si>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</si>
  <si>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</si>
  <si>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</si>
  <si>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</si>
  <si>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</si>
  <si>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</si>
  <si>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</si>
  <si>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</si>
  <si>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</si>
  <si>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</si>
  <si>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</si>
  <si>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</si>
  <si>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</si>
  <si>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</si>
  <si>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</si>
  <si>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</si>
  <si>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</si>
  <si>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</si>
  <si>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</si>
  <si>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</si>
  <si>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</si>
  <si>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</si>
  <si>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</si>
  <si>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</si>
  <si>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</si>
  <si>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</si>
  <si>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</si>
  <si>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</si>
  <si>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</si>
  <si>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</si>
  <si>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</si>
  <si>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</si>
  <si>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</si>
  <si>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</si>
  <si>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</si>
  <si>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</si>
  <si>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</si>
  <si>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</si>
  <si>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</si>
  <si>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</si>
  <si>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</si>
  <si>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</si>
  <si>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</si>
  <si>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</si>
  <si>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</si>
  <si>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</si>
  <si>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</si>
  <si>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</si>
  <si>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</si>
  <si>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</si>
  <si>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</si>
  <si>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</si>
  <si>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</si>
  <si>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</si>
  <si>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</si>
  <si>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</si>
  <si>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</si>
  <si>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</si>
  <si>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</si>
  <si>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</si>
  <si>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</si>
  <si>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</si>
  <si>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</si>
  <si>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</si>
  <si>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</si>
  <si>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</si>
  <si>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</si>
  <si>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</si>
  <si>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</si>
  <si>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</si>
  <si>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</si>
  <si>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</si>
  <si>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</si>
  <si>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</si>
  <si>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</si>
  <si>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</si>
  <si>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</si>
  <si>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</si>
  <si>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</si>
  <si>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</si>
  <si>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</si>
  <si>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</si>
  <si>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</si>
  <si>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</si>
  <si>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</si>
  <si>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</si>
  <si>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</si>
  <si>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</si>
  <si>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</si>
  <si>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</si>
  <si>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</si>
  <si>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</si>
  <si>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</si>
  <si>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</si>
  <si>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</si>
  <si>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</si>
  <si>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</si>
  <si>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</si>
  <si>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</si>
  <si>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</si>
  <si>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</si>
  <si>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</si>
  <si>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</si>
  <si>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</si>
  <si>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</si>
  <si>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</si>
  <si>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</si>
  <si>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</si>
  <si>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</si>
  <si>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</si>
  <si>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</si>
  <si>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</si>
  <si>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</si>
  <si>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</si>
  <si>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</si>
  <si>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</si>
  <si>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</si>
  <si>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</si>
  <si>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</si>
  <si>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</si>
  <si>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</si>
  <si>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</si>
  <si>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</si>
  <si>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</si>
  <si>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</si>
  <si>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</si>
  <si>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</si>
  <si>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</si>
  <si>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</si>
  <si>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</si>
  <si>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</si>
  <si>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</si>
  <si>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</si>
  <si>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</si>
  <si>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</si>
  <si>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</si>
  <si>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</si>
  <si>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</si>
  <si>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</si>
  <si>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</si>
  <si>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</si>
  <si>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</si>
  <si>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</si>
  <si>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</si>
  <si>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</si>
  <si>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</si>
  <si>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</si>
  <si>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</si>
  <si>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</si>
  <si>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</si>
  <si>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</si>
  <si>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</si>
  <si>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</si>
  <si>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</si>
  <si>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</si>
  <si>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</si>
  <si>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</si>
  <si>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</si>
  <si>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</si>
  <si>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</si>
  <si>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</si>
  <si>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</si>
  <si>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</si>
  <si>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</si>
  <si>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</si>
  <si>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</si>
  <si>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</si>
  <si>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</si>
  <si>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</si>
  <si>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</si>
  <si>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</si>
  <si>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</si>
  <si>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</si>
  <si>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</si>
  <si>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</si>
  <si>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</si>
  <si>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</si>
  <si>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</si>
  <si>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</si>
  <si>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</si>
  <si>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</si>
  <si>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</si>
  <si>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</si>
  <si>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</si>
  <si>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</si>
  <si>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</si>
  <si>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</si>
  <si>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</si>
  <si>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</si>
  <si>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</si>
  <si>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</si>
  <si>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</si>
  <si>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</si>
  <si>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</si>
  <si>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</si>
  <si>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</si>
  <si>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</si>
  <si>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</si>
  <si>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</si>
  <si>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</si>
  <si>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</si>
  <si>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</si>
  <si>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</si>
  <si>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</si>
  <si>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</si>
  <si>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</si>
  <si>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</si>
  <si>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</si>
  <si>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</si>
  <si>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</si>
  <si>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</si>
  <si>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</si>
  <si>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</si>
  <si>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</si>
  <si>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</si>
  <si>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</si>
  <si>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</si>
  <si>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</si>
  <si>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</si>
  <si>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</si>
  <si>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</si>
  <si>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</si>
  <si>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</si>
  <si>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</si>
  <si>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</si>
  <si>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</si>
  <si>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</si>
  <si>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</si>
  <si>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</si>
  <si>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</si>
  <si>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</si>
  <si>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</si>
  <si>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</si>
  <si>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</si>
  <si>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</si>
  <si>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</si>
  <si>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</si>
  <si>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</si>
  <si>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</si>
  <si>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</si>
  <si>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</si>
  <si>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</si>
  <si>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</si>
  <si>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</si>
  <si>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</si>
  <si>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</si>
  <si>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</si>
  <si>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</si>
  <si>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</si>
  <si>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</si>
  <si>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</si>
  <si>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</si>
  <si>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</si>
  <si>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</si>
  <si>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</si>
  <si>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</si>
  <si>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</si>
  <si>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</si>
  <si>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</si>
  <si>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</si>
  <si>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</si>
  <si>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</si>
  <si>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</si>
  <si>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</si>
  <si>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</si>
  <si>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</si>
  <si>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</si>
  <si>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</si>
  <si>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</si>
  <si>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</si>
  <si>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</si>
  <si>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</si>
  <si>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</si>
  <si>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</si>
  <si>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</si>
  <si>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</si>
  <si>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</si>
  <si>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</si>
  <si>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</si>
  <si>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</si>
  <si>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</si>
  <si>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</si>
  <si>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</si>
  <si>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</si>
  <si>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</si>
  <si>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</si>
  <si>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</si>
  <si>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</si>
  <si>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</si>
  <si>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</si>
  <si>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</si>
  <si>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</si>
  <si>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</si>
  <si>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</si>
  <si>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</si>
  <si>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</si>
  <si>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</si>
  <si>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</si>
  <si>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</si>
  <si>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</si>
  <si>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</si>
  <si>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</si>
  <si>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</si>
  <si>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</si>
  <si>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</si>
  <si>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</si>
  <si>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</si>
  <si>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</si>
  <si>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</si>
  <si>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</si>
  <si>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</si>
  <si>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</si>
  <si>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</si>
  <si>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</si>
  <si>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</si>
  <si>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</si>
  <si>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</si>
  <si>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</si>
  <si>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</si>
  <si>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</si>
  <si>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</si>
  <si>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</si>
  <si>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</si>
  <si>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</si>
  <si>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</si>
  <si>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</si>
  <si>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</si>
  <si>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</si>
  <si>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</si>
  <si>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</si>
  <si>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</si>
  <si>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</si>
  <si>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</si>
  <si>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</si>
  <si>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</si>
  <si>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</si>
  <si>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</si>
  <si>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</si>
  <si>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</si>
  <si>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</si>
  <si>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</si>
  <si>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</si>
  <si>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</si>
  <si>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</si>
  <si>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</si>
  <si>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</si>
  <si>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</si>
  <si>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</si>
  <si>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</si>
  <si>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</si>
  <si>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</si>
  <si>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</si>
  <si>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</si>
  <si>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</si>
  <si>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</si>
  <si>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</si>
  <si>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</si>
  <si>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</si>
  <si>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</si>
  <si>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</si>
  <si>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</si>
  <si>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</si>
  <si>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</si>
  <si>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</si>
  <si>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</si>
  <si>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</si>
  <si>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</si>
  <si>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</si>
  <si>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</si>
  <si>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</si>
  <si>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</si>
  <si>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</si>
  <si>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</si>
  <si>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</si>
  <si>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</si>
  <si>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</si>
  <si>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</si>
  <si>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</si>
  <si>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</si>
  <si>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</si>
  <si>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</si>
  <si>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</si>
  <si>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</si>
  <si>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</si>
  <si>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</si>
  <si>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</si>
  <si>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</si>
  <si>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</si>
  <si>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</si>
  <si>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</si>
  <si>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</si>
  <si>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</si>
  <si>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</si>
  <si>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</si>
  <si>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</si>
  <si>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</si>
  <si>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</si>
  <si>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</si>
  <si>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</si>
  <si>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</si>
  <si>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</si>
  <si>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</si>
  <si>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</si>
  <si>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</si>
  <si>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</si>
  <si>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</si>
  <si>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</si>
  <si>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</si>
  <si>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</si>
  <si>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</si>
  <si>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</si>
  <si>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</si>
  <si>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</si>
  <si>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</si>
  <si>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</si>
  <si>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</si>
  <si>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</si>
  <si>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</si>
  <si>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</si>
  <si>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</si>
  <si>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</si>
  <si>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</si>
  <si>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</si>
  <si>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</si>
  <si>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</si>
  <si>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</si>
  <si>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</si>
  <si>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</si>
  <si>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</si>
  <si>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</si>
  <si>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</si>
  <si>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</si>
  <si>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</si>
  <si>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</si>
  <si>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</si>
  <si>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</si>
  <si>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</si>
  <si>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</si>
  <si>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</si>
  <si>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</si>
  <si>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</si>
  <si>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</si>
  <si>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</si>
  <si>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</si>
  <si>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</si>
  <si>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</si>
  <si>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</si>
  <si>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</si>
  <si>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</si>
  <si>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</si>
  <si>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</si>
  <si>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</si>
  <si>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</si>
  <si>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</si>
  <si>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</si>
  <si>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</si>
  <si>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</si>
  <si>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</si>
  <si>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</si>
  <si>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</si>
  <si>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</si>
  <si>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</si>
  <si>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</si>
  <si>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</si>
  <si>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</si>
  <si>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</si>
  <si>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</si>
  <si>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</si>
  <si>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</si>
  <si>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</si>
  <si>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</si>
  <si>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</si>
  <si>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</si>
  <si>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</si>
  <si>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</si>
  <si>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</si>
  <si>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</si>
  <si>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</si>
  <si>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</si>
  <si>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</si>
  <si>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</si>
  <si>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</si>
  <si>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</si>
  <si>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</si>
  <si>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</si>
  <si>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</si>
  <si>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</si>
  <si>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</si>
  <si>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</si>
  <si>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</si>
  <si>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</si>
  <si>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</si>
  <si>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</si>
  <si>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</si>
  <si>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</si>
  <si>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</si>
  <si>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</si>
  <si>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</si>
  <si>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</si>
  <si>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</si>
  <si>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</si>
  <si>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</si>
  <si>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</si>
  <si>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</si>
  <si>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</si>
  <si>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</si>
  <si>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</si>
  <si>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</si>
  <si>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</si>
  <si>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</si>
  <si>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</si>
  <si>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</si>
  <si>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</si>
  <si>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</si>
  <si>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</si>
  <si>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</si>
  <si>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</si>
  <si>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</si>
  <si>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</si>
  <si>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</si>
  <si>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</si>
  <si>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</si>
  <si>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</si>
  <si>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</si>
  <si>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</si>
  <si>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</si>
  <si>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</si>
  <si>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</si>
  <si>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</si>
  <si>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</si>
  <si>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</si>
  <si>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</si>
  <si>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</si>
  <si>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</si>
  <si>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</si>
  <si>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</si>
  <si>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</si>
  <si>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</si>
  <si>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</si>
  <si>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</si>
  <si>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</si>
  <si>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</si>
  <si>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</si>
  <si>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</si>
  <si>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</si>
  <si>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</si>
  <si>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</si>
  <si>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</si>
  <si>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</si>
  <si>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</si>
  <si>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</si>
  <si>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</si>
  <si>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</si>
  <si>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</si>
  <si>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</si>
  <si>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</si>
  <si>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</si>
  <si>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</si>
  <si>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</si>
  <si>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</si>
  <si>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</si>
  <si>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</si>
  <si>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</si>
  <si>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</si>
  <si>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</si>
  <si>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</si>
  <si>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</si>
  <si>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</si>
  <si>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</si>
  <si>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</si>
  <si>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</si>
  <si>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</si>
  <si>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</si>
  <si>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</si>
  <si>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</si>
  <si>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</si>
  <si>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</si>
  <si>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</si>
  <si>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</si>
  <si>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</si>
  <si>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</si>
  <si>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</si>
  <si>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</si>
  <si>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</si>
  <si>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</si>
  <si>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</si>
  <si>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</si>
  <si>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</si>
  <si>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</si>
  <si>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</si>
  <si>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</si>
  <si>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</si>
  <si>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</si>
  <si>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</si>
  <si>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</si>
  <si>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</si>
  <si>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</si>
  <si>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</si>
  <si>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</si>
  <si>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</si>
  <si>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</si>
  <si>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</si>
  <si>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</si>
  <si>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</si>
  <si>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</si>
  <si>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</si>
  <si>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</si>
  <si>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</si>
  <si>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</si>
  <si>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</si>
  <si>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</si>
  <si>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</si>
  <si>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</si>
  <si>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</si>
  <si>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</si>
  <si>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</si>
  <si>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</si>
  <si>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</si>
  <si>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</si>
  <si>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</si>
  <si>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</si>
  <si>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</si>
  <si>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</si>
  <si>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</si>
  <si>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</si>
  <si>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</si>
  <si>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</si>
  <si>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</si>
  <si>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</si>
  <si>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</si>
  <si>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</si>
  <si>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</si>
  <si>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</si>
  <si>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</si>
  <si>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</si>
  <si>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</si>
  <si>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</si>
  <si>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</si>
  <si>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</si>
  <si>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</si>
  <si>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</si>
  <si>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</si>
  <si>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</si>
  <si>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</si>
  <si>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</si>
  <si>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</si>
  <si>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</si>
  <si>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</si>
  <si>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</si>
  <si>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</si>
  <si>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</si>
  <si>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</si>
  <si>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</si>
  <si>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</si>
  <si>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</si>
  <si>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</si>
  <si>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</si>
  <si>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</si>
  <si>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</si>
  <si>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</si>
  <si>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</si>
  <si>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</si>
  <si>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</si>
  <si>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</si>
  <si>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</si>
  <si>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</si>
  <si>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</si>
  <si>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</si>
  <si>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</si>
  <si>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</si>
  <si>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</si>
  <si>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</si>
  <si>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</si>
  <si>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</si>
  <si>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</si>
  <si>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</si>
  <si>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</si>
  <si>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</si>
  <si>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</si>
  <si>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</si>
  <si>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</si>
  <si>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</si>
  <si>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</si>
  <si>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</si>
  <si>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</si>
  <si>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</si>
  <si>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</si>
  <si>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</si>
  <si>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</si>
  <si>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</si>
  <si>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</si>
  <si>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</si>
  <si>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</si>
  <si>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</si>
  <si>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</si>
  <si>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</si>
  <si>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</si>
  <si>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</si>
  <si>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</si>
  <si>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</si>
  <si>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</si>
  <si>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</si>
  <si>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</si>
  <si>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</si>
  <si>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</si>
  <si>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</si>
  <si>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</si>
  <si>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</si>
  <si>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</si>
  <si>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</si>
  <si>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</si>
  <si>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</si>
  <si>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</si>
  <si>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</si>
  <si>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</si>
  <si>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</si>
  <si>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</si>
  <si>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</si>
  <si>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</si>
  <si>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</si>
  <si>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</si>
  <si>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</si>
  <si>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</si>
  <si>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</si>
  <si>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</si>
  <si>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</si>
  <si>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</si>
  <si>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</si>
  <si>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</si>
  <si>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</si>
  <si>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</si>
  <si>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</si>
  <si>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</si>
  <si>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</si>
  <si>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</si>
  <si>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</si>
  <si>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</si>
  <si>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</si>
  <si>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</si>
  <si>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</si>
  <si>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</si>
  <si>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</si>
  <si>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</si>
  <si>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</si>
  <si>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</si>
  <si>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</si>
  <si>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</si>
  <si>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</si>
  <si>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</si>
  <si>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</si>
  <si>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</si>
  <si>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</si>
  <si>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</si>
  <si>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</si>
  <si>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</si>
  <si>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</si>
  <si>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</si>
  <si>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</si>
  <si>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</si>
  <si>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</si>
  <si>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</si>
  <si>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</si>
  <si>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</si>
  <si>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</si>
  <si>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</si>
  <si>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</si>
  <si>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</si>
  <si>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</si>
  <si>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</si>
  <si>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</si>
  <si>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</si>
  <si>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</si>
  <si>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</si>
  <si>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</si>
  <si>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</si>
  <si>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</si>
  <si>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</si>
  <si>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</si>
  <si>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</si>
  <si>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</si>
  <si>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</si>
  <si>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</si>
  <si>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</si>
  <si>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</si>
  <si>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</si>
  <si>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</si>
  <si>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</si>
  <si>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</si>
  <si>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</si>
  <si>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</si>
  <si>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</si>
  <si>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</si>
  <si>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</si>
  <si>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</si>
  <si>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</si>
  <si>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</si>
  <si>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</si>
  <si>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</si>
  <si>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</si>
  <si>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</si>
  <si>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</si>
  <si>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</si>
  <si>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</si>
  <si>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</si>
  <si>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</si>
  <si>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</si>
  <si>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</si>
  <si>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</si>
  <si>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</si>
  <si>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</si>
  <si>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</si>
  <si>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</si>
  <si>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</si>
  <si>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</si>
  <si>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</si>
  <si>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</si>
  <si>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</si>
  <si>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</si>
  <si>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</si>
  <si>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</si>
  <si>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</si>
  <si>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</si>
  <si>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</si>
  <si>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</si>
  <si>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</si>
  <si>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</si>
  <si>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</si>
  <si>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</si>
  <si>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</si>
  <si>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</si>
  <si>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</si>
  <si>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</si>
  <si>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</si>
  <si>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</si>
  <si>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</si>
  <si>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</si>
  <si>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</si>
  <si>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</si>
  <si>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</si>
  <si>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</si>
  <si>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</si>
  <si>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</si>
  <si>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</si>
  <si>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</si>
  <si>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</si>
  <si>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</si>
  <si>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</si>
  <si>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</si>
  <si>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</si>
  <si>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</si>
  <si>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</si>
  <si>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</si>
  <si>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</si>
  <si>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</si>
  <si>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</si>
  <si>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</si>
  <si>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</si>
  <si>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</si>
  <si>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</si>
  <si>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</si>
  <si>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</si>
  <si>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</si>
  <si>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</si>
  <si>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</si>
  <si>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</si>
  <si>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</si>
  <si>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</si>
  <si>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</si>
  <si>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</si>
  <si>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</si>
  <si>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</si>
  <si>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</si>
  <si>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</si>
  <si>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</si>
  <si>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</si>
  <si>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</si>
  <si>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</si>
  <si>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</si>
  <si>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</si>
  <si>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</si>
  <si>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</si>
  <si>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</si>
  <si>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</si>
  <si>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</si>
  <si>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</si>
  <si>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</si>
  <si>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</si>
  <si>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</si>
  <si>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</si>
  <si>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</si>
  <si>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</si>
  <si>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</si>
  <si>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</si>
  <si>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</si>
  <si>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</si>
  <si>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</si>
  <si>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</si>
  <si>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</si>
  <si>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</si>
  <si>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</si>
  <si>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</si>
  <si>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</si>
  <si>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</si>
  <si>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</si>
  <si>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</si>
  <si>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</si>
  <si>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</si>
  <si>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</si>
  <si>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</si>
  <si>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</si>
  <si>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</si>
  <si>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</si>
  <si>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</si>
  <si>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</si>
  <si>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</si>
  <si>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</si>
  <si>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</si>
  <si>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</si>
  <si>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</si>
  <si>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</si>
  <si>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</si>
  <si>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</si>
  <si>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</si>
  <si>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</si>
  <si>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</si>
  <si>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</si>
  <si>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</si>
  <si>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</si>
  <si>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</si>
  <si>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</si>
  <si>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</si>
  <si>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</si>
  <si>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</si>
  <si>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</si>
  <si>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</si>
  <si>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</si>
  <si>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</si>
  <si>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</si>
  <si>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</si>
  <si>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</si>
  <si>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</si>
  <si>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</si>
  <si>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</si>
  <si>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</si>
  <si>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</si>
  <si>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</si>
  <si>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</si>
  <si>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</si>
  <si>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</si>
  <si>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</si>
  <si>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</si>
  <si>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</si>
  <si>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</si>
  <si>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</si>
  <si>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</si>
  <si>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</si>
  <si>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</si>
  <si>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</si>
  <si>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</si>
  <si>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</si>
  <si>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</si>
  <si>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</si>
  <si>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</si>
  <si>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</si>
  <si>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</si>
  <si>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</si>
  <si>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</si>
  <si>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</si>
  <si>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</si>
  <si>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</si>
  <si>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</si>
  <si>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</si>
  <si>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</si>
  <si>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</si>
  <si>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</si>
  <si>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</si>
  <si>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</si>
  <si>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</si>
  <si>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</si>
  <si>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</si>
  <si>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</si>
  <si>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</si>
  <si>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</si>
  <si>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</si>
  <si>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</si>
  <si>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</si>
  <si>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</si>
  <si>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</si>
  <si>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</si>
  <si>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</si>
  <si>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</si>
  <si>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</si>
  <si>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</si>
  <si>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</si>
  <si>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</si>
  <si>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</si>
  <si>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</si>
  <si>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</si>
  <si>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</si>
  <si>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</si>
  <si>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</si>
  <si>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</si>
  <si>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</si>
  <si>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</si>
  <si>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</si>
  <si>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</si>
  <si>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</si>
  <si>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</si>
  <si>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</si>
  <si>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</si>
  <si>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</si>
  <si>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</si>
  <si>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</si>
  <si>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</si>
  <si>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</si>
  <si>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</si>
  <si>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</si>
  <si>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</si>
  <si>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</si>
  <si>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</si>
  <si>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</si>
  <si>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</si>
  <si>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</si>
  <si>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</si>
  <si>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</si>
  <si>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</si>
  <si>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</si>
  <si>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</si>
  <si>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</si>
  <si>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</si>
  <si>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</si>
  <si>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</si>
  <si>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</si>
  <si>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</si>
  <si>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</si>
  <si>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</si>
  <si>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</si>
  <si>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</si>
  <si>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</si>
  <si>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</si>
  <si>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</si>
  <si>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</si>
  <si>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</si>
  <si>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</si>
  <si>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</si>
  <si>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</si>
  <si>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</si>
  <si>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</si>
  <si>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</si>
  <si>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</si>
  <si>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</si>
  <si>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</si>
  <si>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</si>
  <si>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</si>
  <si>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</si>
  <si>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</si>
  <si>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</si>
  <si>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</si>
  <si>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</si>
  <si>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</si>
  <si>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</si>
  <si>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</si>
  <si>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</si>
  <si>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</si>
  <si>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</si>
  <si>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</si>
  <si>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</si>
  <si>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</si>
  <si>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</si>
  <si>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</si>
  <si>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</si>
  <si>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</si>
  <si>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</si>
  <si>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</si>
  <si>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</si>
  <si>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</si>
  <si>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</si>
  <si>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</si>
  <si>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</si>
  <si>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</si>
  <si>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</si>
  <si>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</si>
  <si>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</si>
  <si>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</si>
  <si>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</si>
  <si>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</si>
  <si>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</si>
  <si>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</si>
  <si>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</si>
  <si>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</si>
  <si>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</si>
  <si>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</si>
  <si>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</si>
  <si>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</si>
  <si>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</si>
  <si>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</si>
  <si>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</si>
  <si>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</si>
  <si>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</si>
  <si>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</si>
  <si>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</si>
  <si>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</si>
  <si>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</si>
  <si>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</si>
  <si>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</si>
  <si>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</si>
  <si>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</si>
  <si>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</si>
  <si>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</si>
  <si>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</si>
  <si>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</si>
  <si>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</si>
  <si>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</si>
  <si>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</si>
  <si>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</si>
  <si>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</si>
  <si>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</si>
  <si>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</si>
  <si>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</si>
  <si>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</si>
  <si>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</si>
  <si>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</si>
  <si>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</si>
  <si>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</si>
  <si>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</si>
  <si>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</si>
  <si>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</si>
  <si>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</si>
  <si>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</si>
  <si>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</si>
  <si>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</si>
  <si>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</si>
  <si>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</si>
  <si>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</si>
  <si>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</si>
  <si>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</si>
  <si>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</si>
  <si>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</si>
  <si>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</si>
  <si>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</si>
  <si>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</si>
  <si>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</si>
  <si>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</si>
  <si>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</si>
  <si>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</si>
  <si>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</si>
  <si>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</si>
  <si>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</si>
  <si>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</si>
  <si>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</si>
  <si>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</si>
  <si>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</si>
  <si>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</si>
  <si>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</si>
  <si>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</si>
  <si>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</si>
  <si>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</si>
  <si>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</si>
  <si>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</si>
  <si>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</si>
  <si>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</si>
  <si>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</si>
  <si>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</si>
  <si>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</si>
  <si>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</si>
  <si>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</si>
  <si>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</si>
  <si>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</si>
  <si>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</si>
  <si>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</si>
  <si>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</si>
  <si>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</si>
  <si>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</si>
  <si>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</si>
  <si>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</si>
  <si>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</si>
  <si>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</si>
  <si>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</si>
  <si>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</si>
  <si>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</si>
  <si>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</si>
  <si>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</si>
  <si>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</si>
  <si>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</si>
  <si>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</si>
  <si>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</si>
  <si>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</si>
  <si>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</si>
  <si>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</si>
  <si>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</si>
  <si>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</si>
  <si>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</si>
  <si>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</si>
  <si>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</si>
  <si>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</si>
  <si>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</si>
  <si>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</si>
  <si>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</si>
  <si>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</si>
  <si>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</si>
  <si>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</si>
  <si>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</si>
  <si>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</si>
  <si>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</si>
  <si>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</si>
  <si>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</si>
  <si>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</si>
  <si>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</si>
  <si>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</si>
  <si>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</si>
  <si>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</si>
  <si>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</si>
  <si>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</si>
  <si>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</si>
  <si>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</si>
  <si>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</si>
  <si>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</si>
  <si>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</si>
  <si>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</si>
  <si>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</si>
  <si>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</si>
  <si>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</si>
  <si>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</si>
  <si>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</si>
  <si>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</si>
  <si>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</si>
  <si>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</si>
  <si>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</si>
  <si>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</si>
  <si>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</si>
  <si>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</si>
  <si>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</si>
  <si>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</si>
  <si>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</si>
  <si>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</si>
  <si>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</si>
  <si>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</si>
  <si>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</si>
  <si>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</si>
  <si>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</si>
  <si>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</si>
  <si>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</si>
  <si>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</si>
  <si>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</si>
  <si>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</si>
  <si>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</si>
  <si>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</si>
  <si>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</si>
  <si>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</si>
  <si>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</si>
  <si>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</si>
  <si>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</si>
  <si>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</si>
  <si>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</si>
  <si>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</si>
  <si>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</si>
  <si>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</si>
  <si>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</si>
  <si>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</si>
  <si>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</si>
  <si>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</si>
  <si>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</si>
  <si>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</si>
  <si>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</si>
  <si>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</si>
  <si>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</si>
  <si>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</si>
  <si>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</si>
  <si>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</si>
  <si>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</si>
  <si>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</si>
  <si>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</si>
  <si>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</si>
  <si>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</si>
  <si>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</si>
  <si>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</si>
  <si>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</si>
  <si>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</si>
  <si>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</si>
  <si>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</si>
  <si>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</si>
  <si>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</si>
  <si>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</si>
  <si>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</si>
  <si>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</si>
  <si>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</si>
  <si>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</si>
  <si>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</si>
  <si>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</si>
  <si>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</si>
  <si>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</si>
  <si>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</si>
  <si>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</si>
  <si>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</si>
  <si>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</si>
  <si>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</si>
  <si>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</si>
  <si>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</si>
  <si>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</si>
  <si>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</si>
  <si>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</si>
  <si>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</si>
  <si>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</si>
  <si>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</si>
  <si>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</si>
  <si>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</si>
  <si>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</si>
  <si>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</si>
  <si>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</si>
  <si>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</si>
  <si>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</si>
  <si>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</si>
  <si>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</si>
  <si>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</si>
  <si>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</si>
  <si>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</si>
  <si>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</si>
  <si>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</si>
  <si>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</si>
  <si>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</si>
  <si>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</si>
  <si>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</si>
  <si>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</si>
  <si>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</si>
  <si>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</si>
  <si>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</si>
  <si>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</si>
  <si>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</si>
  <si>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</si>
  <si>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</si>
  <si>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</si>
  <si>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</si>
  <si>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</si>
  <si>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</si>
  <si>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</si>
  <si>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</si>
  <si>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</si>
  <si>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</si>
  <si>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</si>
  <si>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</si>
  <si>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</si>
  <si>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</si>
  <si>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</si>
  <si>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</si>
  <si>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</si>
  <si>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</si>
  <si>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</si>
  <si>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</si>
  <si>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</si>
  <si>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</si>
  <si>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</si>
  <si>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</si>
  <si>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</si>
  <si>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</si>
  <si>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</si>
  <si>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</si>
  <si>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</si>
  <si>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</si>
  <si>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</si>
  <si>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</si>
  <si>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</si>
  <si>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</si>
  <si>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</si>
  <si>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</si>
  <si>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</si>
  <si>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</si>
  <si>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</si>
  <si>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</si>
  <si>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</si>
  <si>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</si>
  <si>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</si>
  <si>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</si>
  <si>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</si>
  <si>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</si>
  <si>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</si>
  <si>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</si>
  <si>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</si>
  <si>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</si>
  <si>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</si>
  <si>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</si>
  <si>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</si>
  <si>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</si>
  <si>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</si>
  <si>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</si>
  <si>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</si>
  <si>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</si>
  <si>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</si>
  <si>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</si>
  <si>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</si>
  <si>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</si>
  <si>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</si>
  <si>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</si>
  <si>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</si>
  <si>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</si>
  <si>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</si>
  <si>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</si>
  <si>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</si>
  <si>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</si>
  <si>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</si>
  <si>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</si>
  <si>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</si>
  <si>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</si>
  <si>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</si>
  <si>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</si>
  <si>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</si>
  <si>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</si>
  <si>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</si>
  <si>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</si>
  <si>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</si>
  <si>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</si>
  <si>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</si>
  <si>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</si>
  <si>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</si>
  <si>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</si>
  <si>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</si>
  <si>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</si>
  <si>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</si>
  <si>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</si>
  <si>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</si>
  <si>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</si>
  <si>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</si>
  <si>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</si>
  <si>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</si>
  <si>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</si>
  <si>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</si>
  <si>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</si>
  <si>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</si>
  <si>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</si>
  <si>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</si>
  <si>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</si>
  <si>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</si>
  <si>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</si>
  <si>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</si>
  <si>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</si>
  <si>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</si>
  <si>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</si>
  <si>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</si>
  <si>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</si>
  <si>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</si>
  <si>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</si>
  <si>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</si>
  <si>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</si>
  <si>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</si>
  <si>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</si>
  <si>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</si>
  <si>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</si>
  <si>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</si>
  <si>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</si>
  <si>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</si>
  <si>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</si>
  <si>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</si>
  <si>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</si>
  <si>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</si>
  <si>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</si>
  <si>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</si>
  <si>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</si>
  <si>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</si>
  <si>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</si>
  <si>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</si>
  <si>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</si>
  <si>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</si>
  <si>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</si>
  <si>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</si>
  <si>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</si>
  <si>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</si>
  <si>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</si>
  <si>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</si>
  <si>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</si>
  <si>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</si>
  <si>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</si>
  <si>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</si>
  <si>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</si>
  <si>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</si>
  <si>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</si>
  <si>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</si>
  <si>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</si>
  <si>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</si>
  <si>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</si>
  <si>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</si>
  <si>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</si>
  <si>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</si>
  <si>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</si>
  <si>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</si>
  <si>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</si>
  <si>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</si>
  <si>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</si>
  <si>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</si>
  <si>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</si>
  <si>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</si>
  <si>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</si>
  <si>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</si>
  <si>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</si>
  <si>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</si>
  <si>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</si>
  <si>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</si>
  <si>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</si>
  <si>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</si>
  <si>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</si>
  <si>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</si>
  <si>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</si>
  <si>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</si>
  <si>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</si>
  <si>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</si>
  <si>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</si>
  <si>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</si>
  <si>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</si>
  <si>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</si>
  <si>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</si>
  <si>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</si>
  <si>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</si>
  <si>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</si>
  <si>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</si>
  <si>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</si>
  <si>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</si>
  <si>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</si>
  <si>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</si>
  <si>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</si>
  <si>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</si>
  <si>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</si>
  <si>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</si>
  <si>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</si>
  <si>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</si>
  <si>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</si>
  <si>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</si>
  <si>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</si>
  <si>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</si>
  <si>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</si>
  <si>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</si>
  <si>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</si>
  <si>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</si>
  <si>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</si>
  <si>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</si>
  <si>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</si>
  <si>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</si>
  <si>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</si>
  <si>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</si>
  <si>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</si>
  <si>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</si>
  <si>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</si>
  <si>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</si>
  <si>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</si>
  <si>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</si>
  <si>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</si>
  <si>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</si>
  <si>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</si>
  <si>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</si>
  <si>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</si>
  <si>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</si>
  <si>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</si>
  <si>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</si>
  <si>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</si>
  <si>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</si>
  <si>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</si>
  <si>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</si>
  <si>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</si>
  <si>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</si>
  <si>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</si>
  <si>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</si>
  <si>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</si>
  <si>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</si>
  <si>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</si>
  <si>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</si>
  <si>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</si>
  <si>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</si>
  <si>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</si>
  <si>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</si>
  <si>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</si>
  <si>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</si>
  <si>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</si>
  <si>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</si>
  <si>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</si>
  <si>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</si>
  <si>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</si>
  <si>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</si>
  <si>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</si>
  <si>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</si>
  <si>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</si>
  <si>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</si>
  <si>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</si>
  <si>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</si>
  <si>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</si>
  <si>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</si>
  <si>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</si>
  <si>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</si>
  <si>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</si>
  <si>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</si>
  <si>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</si>
  <si>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</si>
  <si>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</si>
  <si>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</si>
  <si>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</si>
  <si>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</si>
  <si>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</si>
  <si>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</si>
  <si>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</si>
  <si>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</si>
  <si>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</si>
  <si>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</si>
  <si>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</si>
  <si>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</si>
  <si>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</si>
  <si>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</si>
  <si>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</si>
  <si>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</si>
  <si>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</si>
  <si>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</si>
  <si>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</si>
  <si>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</si>
  <si>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</si>
  <si>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</si>
  <si>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</si>
  <si>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</si>
  <si>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</si>
  <si>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</si>
  <si>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</si>
  <si>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</si>
  <si>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</si>
  <si>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</si>
  <si>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</si>
  <si>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</si>
  <si>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</si>
  <si>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</si>
  <si>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</si>
  <si>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</si>
  <si>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</si>
  <si>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</si>
  <si>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</si>
  <si>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</si>
  <si>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</si>
  <si>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</si>
  <si>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</si>
  <si>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</si>
  <si>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</si>
  <si>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</si>
  <si>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</si>
  <si>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</si>
  <si>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</si>
  <si>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</si>
  <si>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</si>
  <si>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</si>
  <si>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</si>
  <si>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</si>
  <si>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</si>
  <si>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</si>
  <si>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</si>
  <si>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</si>
  <si>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</si>
  <si>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</si>
  <si>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</si>
  <si>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</si>
  <si>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</si>
  <si>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</si>
  <si>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</si>
  <si>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</si>
  <si>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</si>
  <si>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</si>
  <si>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</si>
  <si>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</si>
  <si>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</si>
  <si>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</si>
  <si>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</si>
  <si>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</si>
  <si>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</si>
  <si>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</si>
  <si>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</si>
  <si>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</si>
  <si>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</si>
  <si>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</si>
  <si>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</si>
  <si>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</si>
  <si>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</si>
  <si>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</si>
  <si>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</si>
  <si>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</si>
  <si>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</si>
  <si>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</si>
  <si>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</si>
  <si>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</si>
  <si>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</si>
  <si>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</si>
  <si>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</si>
  <si>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</si>
  <si>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</si>
  <si>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</si>
  <si>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</si>
  <si>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</si>
  <si>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</si>
  <si>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</si>
  <si>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</si>
  <si>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</si>
  <si>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</si>
  <si>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</si>
  <si>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</si>
  <si>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</si>
  <si>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</si>
  <si>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</si>
  <si>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</si>
  <si>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</si>
  <si>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</si>
  <si>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</si>
  <si>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</si>
  <si>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</si>
  <si>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</si>
  <si>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</si>
  <si>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</si>
  <si>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</si>
  <si>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</si>
  <si>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</si>
  <si>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</si>
  <si>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</si>
  <si>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</si>
  <si>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</si>
  <si>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</si>
  <si>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</si>
  <si>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</si>
  <si>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</si>
  <si>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</si>
  <si>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</si>
  <si>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</si>
  <si>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</si>
  <si>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</si>
  <si>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</si>
  <si>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</si>
  <si>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</si>
  <si>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</si>
  <si>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</si>
  <si>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</si>
  <si>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</si>
  <si>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</si>
  <si>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</si>
  <si>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</si>
  <si>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</si>
  <si>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</si>
  <si>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</si>
  <si>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</si>
  <si>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</si>
  <si>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</si>
  <si>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</si>
  <si>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</si>
  <si>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</si>
  <si>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</si>
  <si>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</si>
  <si>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</si>
  <si>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</si>
  <si>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</si>
  <si>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</si>
  <si>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</si>
  <si>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</si>
  <si>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</si>
  <si>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</si>
  <si>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</si>
  <si>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</si>
  <si>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</si>
  <si>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</si>
  <si>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</si>
  <si>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</si>
  <si>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</si>
  <si>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</si>
  <si>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</si>
  <si>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</si>
  <si>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</si>
  <si>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</si>
  <si>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</si>
  <si>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</si>
  <si>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</si>
  <si>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</si>
  <si>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</si>
  <si>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</si>
  <si>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</si>
  <si>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</si>
  <si>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</si>
  <si>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</si>
  <si>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</si>
  <si>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</si>
  <si>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</si>
  <si>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</si>
  <si>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</si>
  <si>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</si>
  <si>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</si>
  <si>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</si>
  <si>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</si>
  <si>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</si>
  <si>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</si>
  <si>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</si>
  <si>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</si>
  <si>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</si>
  <si>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</si>
  <si>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</si>
  <si>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</si>
  <si>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</si>
  <si>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</si>
  <si>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</si>
  <si>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</si>
  <si>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</si>
  <si>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</si>
  <si>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</si>
  <si>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</si>
  <si>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</si>
  <si>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</si>
  <si>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</si>
  <si>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</si>
  <si>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</si>
  <si>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</si>
  <si>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</si>
  <si>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</si>
  <si>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</si>
  <si>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</si>
  <si>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</si>
  <si>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</si>
  <si>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</si>
  <si>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</si>
  <si>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</si>
  <si>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</si>
  <si>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</si>
  <si>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</si>
  <si>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</si>
  <si>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</si>
  <si>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</si>
  <si>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</si>
  <si>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</si>
  <si>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</si>
  <si>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</si>
  <si>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</si>
  <si>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</si>
  <si>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</si>
  <si>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</si>
  <si>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</si>
  <si>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</si>
  <si>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</si>
  <si>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</si>
  <si>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</si>
  <si>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</si>
  <si>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</si>
  <si>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</si>
  <si>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</si>
  <si>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</si>
  <si>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</si>
  <si>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</si>
  <si>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</si>
  <si>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</si>
  <si>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</si>
  <si>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</si>
  <si>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</si>
  <si>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</si>
  <si>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</si>
  <si>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</si>
  <si>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</si>
  <si>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</si>
  <si>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</si>
  <si>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</si>
  <si>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</si>
  <si>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</si>
  <si>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</si>
  <si>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</si>
  <si>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</si>
  <si>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</si>
  <si>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</si>
  <si>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</si>
  <si>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</si>
  <si>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</si>
  <si>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</si>
  <si>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</si>
  <si>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</si>
  <si>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</si>
  <si>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</si>
  <si>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</si>
  <si>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</si>
  <si>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</si>
  <si>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</si>
  <si>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</si>
  <si>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</si>
  <si>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</si>
  <si>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</si>
  <si>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</si>
  <si>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</si>
  <si>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</si>
  <si>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</si>
  <si>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</si>
  <si>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</si>
  <si>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</si>
  <si>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</si>
  <si>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</si>
  <si>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</si>
  <si>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</si>
  <si>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</si>
  <si>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</si>
  <si>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</si>
  <si>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</si>
  <si>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</si>
  <si>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</si>
  <si>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</si>
  <si>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</si>
  <si>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</si>
  <si>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</si>
  <si>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</si>
  <si>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</si>
  <si>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</si>
  <si>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</si>
  <si>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</si>
  <si>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</si>
  <si>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</si>
  <si>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</si>
  <si>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</si>
  <si>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</si>
  <si>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</si>
  <si>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</si>
  <si>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</si>
  <si>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</si>
  <si>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</si>
  <si>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</si>
  <si>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</si>
  <si>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</si>
  <si>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</si>
  <si>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</si>
  <si>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</si>
  <si>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</si>
  <si>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</si>
  <si>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</si>
  <si>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</si>
  <si>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</si>
  <si>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</si>
  <si>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</si>
  <si>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</si>
  <si>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</si>
  <si>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</si>
  <si>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</si>
  <si>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</si>
  <si>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</si>
  <si>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</si>
  <si>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</si>
  <si>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</si>
  <si>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</si>
  <si>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</si>
  <si>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</si>
  <si>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</si>
  <si>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</si>
  <si>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</si>
  <si>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</si>
  <si>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</si>
  <si>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</si>
  <si>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</si>
  <si>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</si>
  <si>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</si>
  <si>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</si>
  <si>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</si>
  <si>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</si>
  <si>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</si>
  <si>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</si>
  <si>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</si>
  <si>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</si>
  <si>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</si>
  <si>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</si>
  <si>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</si>
  <si>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</si>
  <si>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</si>
  <si>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</si>
  <si>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</si>
  <si>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</si>
  <si>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</si>
  <si>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</si>
  <si>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</si>
  <si>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</si>
  <si>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</si>
  <si>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</si>
  <si>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</si>
  <si>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</si>
  <si>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</si>
  <si>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</si>
  <si>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</si>
  <si>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</si>
  <si>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</si>
  <si>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</si>
  <si>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</si>
  <si>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</si>
  <si>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</si>
  <si>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</si>
  <si>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</si>
  <si>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</si>
  <si>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</si>
  <si>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</si>
  <si>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</si>
  <si>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</si>
  <si>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</si>
  <si>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</si>
  <si>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</si>
  <si>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</si>
  <si>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</si>
  <si>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</si>
  <si>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</si>
  <si>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</si>
  <si>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</si>
  <si>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</si>
  <si>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</si>
  <si>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</si>
  <si>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</si>
  <si>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</si>
  <si>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</si>
  <si>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</si>
  <si>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</si>
  <si>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</si>
  <si>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</si>
  <si>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</si>
  <si>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</si>
  <si>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</si>
  <si>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</si>
  <si>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</si>
  <si>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</si>
  <si>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</si>
  <si>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</si>
  <si>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</si>
  <si>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</si>
  <si>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</si>
  <si>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</si>
  <si>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</si>
  <si>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</si>
  <si>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</si>
  <si>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</si>
  <si>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</si>
  <si>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</si>
  <si>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</si>
  <si>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</si>
  <si>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</si>
  <si>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</si>
  <si>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</si>
  <si>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</si>
  <si>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</si>
  <si>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</si>
  <si>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</si>
  <si>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</si>
  <si>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</si>
  <si>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</si>
  <si>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</si>
  <si>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</si>
  <si>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</si>
  <si>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</si>
  <si>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</si>
  <si>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</si>
  <si>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</si>
  <si>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</si>
  <si>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</si>
  <si>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</si>
  <si>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</si>
  <si>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</si>
  <si>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</si>
  <si>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</si>
  <si>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</si>
  <si>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</si>
  <si>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</si>
  <si>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</si>
  <si>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</si>
  <si>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</si>
  <si>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</si>
  <si>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</si>
  <si>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</si>
  <si>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</si>
  <si>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</si>
  <si>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</si>
  <si>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</si>
  <si>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</si>
  <si>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</si>
  <si>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</si>
  <si>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</si>
  <si>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</si>
  <si>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</si>
  <si>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</si>
  <si>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</si>
  <si>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</si>
  <si>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</si>
  <si>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</si>
  <si>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</si>
  <si>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</si>
  <si>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</si>
  <si>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</si>
  <si>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</si>
  <si>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</si>
  <si>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</si>
  <si>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</si>
  <si>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</si>
  <si>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</si>
  <si>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</si>
  <si>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</si>
  <si>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</si>
  <si>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</si>
  <si>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</si>
  <si>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</si>
  <si>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</si>
  <si>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</si>
  <si>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</si>
  <si>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</si>
  <si>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</si>
  <si>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</si>
  <si>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</si>
  <si>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</si>
  <si>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</si>
  <si>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</si>
  <si>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</si>
  <si>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</si>
  <si>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</si>
  <si>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</si>
  <si>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</si>
  <si>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</si>
  <si>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</si>
  <si>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</si>
  <si>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</si>
  <si>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</si>
  <si>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</si>
  <si>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</si>
  <si>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</si>
  <si>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</si>
  <si>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</si>
  <si>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</si>
  <si>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</si>
  <si>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</si>
  <si>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</si>
  <si>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</si>
  <si>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</si>
  <si>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</si>
  <si>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</si>
  <si>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</si>
  <si>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</si>
  <si>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</si>
  <si>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</si>
  <si>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</si>
  <si>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</si>
  <si>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</si>
  <si>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</si>
  <si>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</si>
  <si>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</si>
  <si>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</si>
  <si>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</si>
  <si>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</si>
  <si>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</si>
  <si>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</si>
  <si>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</si>
  <si>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</si>
  <si>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</si>
  <si>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</si>
  <si>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</si>
  <si>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</si>
  <si>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</si>
  <si>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</si>
  <si>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</si>
  <si>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</si>
  <si>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</si>
  <si>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</si>
  <si>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</si>
  <si>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</si>
  <si>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</si>
  <si>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</si>
  <si>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</si>
  <si>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</si>
  <si>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</si>
  <si>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</si>
  <si>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</si>
  <si>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</si>
  <si>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</si>
  <si>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</si>
  <si>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</si>
  <si>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</si>
  <si>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</si>
  <si>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</si>
  <si>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</si>
  <si>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</si>
  <si>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</si>
  <si>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</si>
  <si>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</si>
  <si>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</si>
  <si>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</si>
  <si>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</si>
  <si>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</si>
  <si>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</si>
  <si>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</si>
  <si>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</si>
  <si>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</si>
  <si>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</si>
  <si>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</si>
  <si>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</si>
  <si>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</si>
  <si>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</si>
  <si>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</si>
  <si>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</si>
  <si>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</si>
  <si>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</si>
  <si>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</si>
  <si>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</si>
  <si>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</si>
  <si>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</si>
  <si>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</si>
  <si>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</si>
  <si>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</si>
  <si>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</si>
  <si>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</si>
  <si>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</si>
  <si>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</si>
  <si>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</si>
  <si>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</si>
  <si>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</si>
  <si>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</si>
  <si>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</si>
  <si>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</si>
  <si>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</si>
  <si>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</si>
  <si>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</si>
  <si>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</si>
  <si>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</si>
  <si>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</si>
  <si>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</si>
  <si>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</si>
  <si>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</si>
  <si>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</si>
  <si>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</si>
  <si>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</si>
  <si>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</si>
  <si>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</si>
  <si>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</si>
  <si>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</si>
  <si>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</si>
  <si>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</si>
  <si>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</si>
  <si>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</si>
  <si>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</si>
  <si>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</si>
  <si>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</si>
  <si>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</si>
  <si>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</si>
  <si>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</si>
  <si>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</si>
  <si>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</si>
  <si>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</si>
  <si>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</si>
  <si>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</si>
  <si>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</si>
  <si>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</si>
  <si>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</si>
  <si>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</si>
  <si>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</si>
  <si>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</si>
  <si>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</si>
  <si>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</si>
  <si>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</si>
  <si>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</si>
  <si>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</si>
  <si>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</si>
  <si>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</si>
  <si>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</si>
  <si>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</si>
  <si>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</si>
  <si>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</si>
  <si>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</si>
  <si>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</si>
  <si>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</si>
  <si>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</si>
  <si>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</si>
  <si>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</si>
  <si>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</si>
  <si>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</si>
  <si>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</si>
  <si>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</si>
  <si>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</si>
  <si>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</si>
  <si>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</si>
  <si>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</si>
  <si>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</si>
  <si>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</si>
  <si>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</si>
  <si>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</si>
  <si>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</si>
  <si>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</si>
  <si>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</si>
  <si>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</si>
  <si>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</si>
  <si>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</si>
  <si>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</si>
  <si>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</si>
  <si>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</si>
  <si>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</si>
  <si>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</si>
  <si>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</si>
  <si>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</si>
  <si>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</si>
  <si>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</si>
  <si>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</si>
  <si>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</si>
  <si>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</si>
  <si>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</si>
  <si>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</si>
  <si>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</si>
  <si>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</si>
  <si>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</si>
  <si>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</si>
  <si>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</si>
  <si>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</si>
  <si>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</si>
  <si>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</si>
  <si>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</si>
  <si>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</si>
  <si>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</si>
  <si>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</si>
  <si>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</si>
  <si>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</si>
  <si>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</si>
  <si>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</si>
  <si>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</si>
  <si>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</si>
  <si>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</si>
  <si>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</si>
  <si>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</si>
  <si>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</si>
  <si>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</si>
  <si>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</si>
  <si>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</si>
  <si>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</si>
  <si>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</si>
  <si>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</si>
  <si>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</si>
  <si>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</si>
  <si>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</si>
  <si>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</si>
  <si>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</si>
  <si>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</si>
  <si>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</si>
  <si>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</si>
  <si>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</si>
  <si>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</si>
  <si>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</si>
  <si>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</si>
  <si>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</si>
  <si>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</si>
  <si>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</si>
  <si>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</si>
  <si>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</si>
  <si>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</si>
  <si>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</si>
  <si>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</si>
  <si>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</si>
  <si>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</si>
  <si>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</si>
  <si>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</si>
  <si>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</si>
  <si>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</si>
  <si>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</si>
  <si>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</si>
  <si>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</si>
  <si>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</si>
  <si>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</si>
  <si>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</si>
  <si>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</si>
  <si>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</si>
  <si>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</si>
  <si>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</si>
  <si>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</si>
  <si>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</si>
  <si>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</si>
  <si>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</si>
  <si>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</si>
  <si>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</si>
  <si>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</si>
  <si>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</si>
  <si>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</si>
  <si>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</si>
  <si>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</si>
  <si>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</si>
  <si>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</si>
  <si>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</si>
  <si>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</si>
  <si>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</si>
  <si>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</si>
  <si>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</si>
  <si>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</si>
  <si>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</si>
  <si>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</si>
  <si>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</si>
  <si>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</si>
  <si>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</si>
  <si>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</si>
  <si>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</si>
  <si>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</si>
  <si>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</si>
  <si>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</si>
  <si>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</si>
  <si>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</si>
  <si>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</si>
  <si>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</si>
  <si>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</si>
  <si>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</si>
  <si>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</si>
  <si>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</si>
  <si>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</si>
  <si>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</si>
  <si>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</si>
  <si>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</si>
  <si>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</si>
  <si>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</si>
  <si>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</si>
  <si>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</si>
  <si>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</si>
  <si>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</si>
  <si>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</si>
  <si>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</si>
  <si>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</si>
  <si>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</si>
  <si>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</si>
  <si>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</si>
  <si>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</si>
  <si>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</si>
  <si>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</si>
  <si>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</si>
  <si>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</si>
  <si>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</si>
  <si>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</si>
  <si>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</si>
  <si>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</si>
  <si>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</si>
  <si>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</si>
  <si>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</si>
  <si>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</si>
  <si>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</si>
  <si>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</si>
  <si>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</si>
  <si>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</si>
  <si>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</si>
  <si>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</si>
  <si>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</si>
  <si>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</si>
  <si>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</si>
  <si>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</si>
  <si>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</si>
  <si>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</si>
  <si>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</si>
  <si>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</si>
  <si>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</si>
  <si>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</si>
  <si>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</si>
  <si>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</si>
  <si>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</si>
  <si>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</si>
  <si>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</si>
  <si>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</si>
  <si>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</si>
  <si>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</si>
  <si>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</si>
  <si>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</si>
  <si>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</si>
  <si>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</si>
  <si>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</si>
  <si>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</si>
  <si>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</si>
  <si>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</si>
  <si>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</si>
  <si>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</si>
  <si>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</si>
  <si>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</si>
  <si>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</si>
  <si>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</si>
  <si>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</si>
  <si>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</si>
  <si>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</si>
  <si>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</si>
  <si>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</si>
  <si>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</si>
  <si>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</si>
  <si>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</si>
  <si>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</si>
  <si>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</si>
  <si>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</si>
  <si>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</si>
  <si>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</si>
  <si>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</si>
  <si>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</si>
  <si>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</si>
  <si>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</si>
  <si>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</si>
  <si>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</si>
  <si>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</si>
  <si>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</si>
  <si>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</si>
  <si>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</si>
  <si>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</si>
  <si>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</si>
  <si>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</si>
  <si>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</si>
  <si>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</si>
  <si>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</si>
  <si>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</si>
  <si>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</si>
  <si>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</si>
  <si>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</si>
  <si>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</si>
  <si>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</si>
  <si>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</si>
  <si>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</si>
  <si>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</si>
  <si>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</si>
  <si>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</si>
  <si>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</si>
  <si>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</si>
  <si>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</si>
  <si>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</si>
  <si>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</si>
  <si>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</si>
  <si>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</si>
  <si>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</si>
  <si>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</si>
  <si>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</si>
  <si>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</si>
  <si>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</si>
  <si>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</si>
  <si>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</si>
  <si>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</si>
  <si>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</si>
  <si>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</si>
  <si>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</si>
  <si>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</si>
  <si>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</si>
  <si>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</si>
  <si>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</si>
  <si>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</si>
  <si>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</si>
  <si>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</si>
  <si>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</si>
  <si>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</si>
  <si>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</si>
  <si>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</si>
  <si>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</si>
  <si>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</si>
  <si>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</si>
  <si>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</si>
  <si>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</si>
  <si>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</si>
  <si>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</si>
  <si>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</si>
  <si>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</si>
  <si>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</si>
  <si>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</si>
  <si>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</si>
  <si>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</si>
  <si>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</si>
  <si>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</si>
  <si>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</si>
  <si>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</si>
  <si>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</si>
  <si>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</si>
  <si>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</si>
  <si>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</si>
  <si>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</si>
  <si>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</si>
  <si>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</si>
  <si>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</si>
  <si>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</si>
  <si>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</si>
  <si>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</si>
  <si>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</si>
  <si>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</si>
  <si>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</si>
  <si>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</si>
  <si>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</si>
  <si>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</si>
  <si>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</si>
  <si>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</si>
  <si>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</si>
  <si>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</si>
  <si>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</si>
  <si>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</si>
  <si>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</si>
  <si>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</si>
  <si>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</si>
  <si>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</si>
  <si>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</si>
  <si>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</si>
  <si>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</si>
  <si>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</si>
  <si>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</si>
  <si>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</si>
  <si>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</si>
  <si>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</si>
  <si>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</si>
  <si>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</si>
  <si>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</si>
  <si>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</si>
  <si>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</si>
  <si>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</si>
  <si>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</si>
  <si>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</si>
  <si>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</si>
  <si>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</si>
  <si>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</si>
  <si>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</si>
  <si>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</si>
  <si>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</si>
  <si>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</si>
  <si>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</si>
  <si>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</si>
  <si>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</si>
  <si>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</si>
  <si>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</si>
  <si>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</si>
  <si>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</si>
  <si>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</si>
  <si>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</si>
  <si>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</si>
  <si>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</si>
  <si>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</si>
  <si>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</si>
  <si>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</si>
  <si>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</si>
  <si>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</si>
  <si>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</si>
  <si>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</si>
  <si>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</si>
  <si>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</si>
  <si>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</si>
  <si>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</si>
  <si>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</si>
  <si>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</si>
  <si>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</si>
  <si>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</si>
  <si>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</si>
  <si>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</si>
  <si>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</si>
  <si>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</si>
  <si>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</si>
  <si>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</si>
  <si>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</si>
  <si>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</si>
  <si>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</si>
  <si>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</si>
  <si>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</si>
  <si>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</si>
  <si>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</si>
  <si>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</si>
  <si>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</si>
  <si>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</si>
  <si>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</si>
  <si>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</si>
  <si>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</si>
  <si>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</si>
  <si>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</si>
  <si>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</si>
  <si>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</si>
  <si>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</si>
  <si>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</si>
  <si>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</si>
  <si>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</si>
  <si>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</si>
  <si>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</si>
  <si>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</si>
  <si>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</si>
  <si>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</si>
  <si>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</si>
  <si>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</si>
  <si>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</si>
  <si>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</si>
  <si>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</si>
  <si>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</si>
  <si>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</si>
  <si>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</si>
  <si>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</si>
  <si>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</si>
  <si>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</si>
  <si>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</si>
  <si>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</si>
  <si>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</si>
  <si>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</si>
  <si>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</si>
  <si>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</si>
  <si>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</si>
  <si>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</si>
  <si>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</si>
  <si>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</si>
  <si>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</si>
  <si>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</si>
  <si>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</si>
  <si>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</si>
  <si>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</si>
  <si>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</si>
  <si>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</si>
  <si>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</si>
  <si>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</si>
  <si>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</si>
  <si>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</si>
  <si>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</si>
  <si>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</si>
  <si>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</si>
  <si>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</si>
  <si>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</si>
  <si>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</si>
  <si>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</si>
  <si>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</si>
  <si>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</si>
  <si>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</si>
  <si>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</si>
  <si>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</si>
  <si>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</si>
  <si>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</si>
  <si>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</si>
  <si>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</si>
  <si>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</si>
  <si>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</si>
  <si>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</si>
  <si>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</si>
  <si>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</si>
  <si>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</si>
  <si>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</si>
  <si>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</si>
  <si>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</si>
  <si>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</si>
  <si>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</si>
  <si>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</si>
  <si>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</si>
  <si>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</si>
  <si>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</si>
  <si>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</si>
  <si>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</si>
  <si>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</si>
  <si>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</si>
  <si>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</si>
  <si>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</si>
  <si>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</si>
  <si>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</si>
  <si>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</si>
  <si>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</si>
  <si>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</si>
  <si>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</si>
  <si>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</si>
  <si>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</si>
  <si>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</si>
  <si>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</si>
  <si>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</si>
  <si>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</si>
  <si>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</si>
  <si>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</si>
  <si>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</si>
  <si>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</si>
  <si>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</si>
  <si>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</si>
  <si>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</si>
  <si>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</si>
  <si>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</si>
  <si>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</si>
  <si>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</si>
  <si>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</si>
  <si>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</si>
  <si>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</si>
  <si>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</si>
  <si>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</si>
  <si>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</si>
  <si>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</si>
  <si>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</si>
  <si>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</si>
  <si>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</si>
  <si>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</si>
  <si>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</si>
  <si>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</si>
  <si>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</si>
  <si>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</si>
  <si>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</si>
  <si>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</si>
  <si>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</si>
  <si>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</si>
  <si>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</si>
  <si>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</si>
  <si>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</si>
  <si>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</si>
  <si>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</si>
  <si>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</si>
  <si>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</si>
  <si>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</si>
  <si>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</si>
  <si>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</si>
  <si>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</si>
  <si>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</si>
  <si>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</si>
  <si>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</si>
  <si>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</si>
  <si>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</si>
  <si>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</si>
  <si>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</si>
  <si>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</si>
  <si>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</si>
  <si>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</si>
  <si>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</si>
  <si>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</si>
  <si>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</si>
  <si>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</si>
  <si>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</si>
  <si>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</si>
  <si>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</si>
  <si>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</si>
  <si>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</si>
  <si>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</si>
  <si>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</si>
  <si>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</si>
  <si>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</si>
  <si>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</si>
  <si>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</si>
  <si>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</si>
  <si>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</si>
  <si>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</si>
  <si>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</si>
  <si>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</si>
  <si>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</si>
  <si>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</si>
  <si>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</si>
  <si>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</si>
  <si>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</si>
  <si>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</si>
  <si>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</si>
  <si>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</si>
  <si>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</si>
  <si>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</si>
  <si>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</si>
  <si>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</si>
  <si>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</si>
  <si>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</si>
  <si>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</si>
  <si>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</si>
  <si>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</si>
  <si>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</si>
  <si>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</si>
  <si>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</si>
  <si>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</si>
  <si>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</si>
  <si>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</si>
  <si>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</si>
  <si>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</si>
  <si>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</si>
  <si>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</si>
  <si>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</si>
  <si>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</si>
  <si>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</si>
  <si>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</si>
  <si>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</si>
  <si>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</si>
  <si>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</si>
  <si>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</si>
  <si>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</si>
  <si>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</si>
  <si>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</si>
  <si>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</si>
  <si>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</si>
  <si>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</si>
  <si>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</si>
  <si>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</si>
  <si>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</si>
  <si>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</si>
  <si>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</si>
  <si>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</si>
  <si>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</si>
  <si>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</si>
  <si>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</si>
  <si>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</si>
  <si>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</si>
  <si>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</si>
  <si>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</si>
  <si>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</si>
  <si>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</si>
  <si>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</si>
  <si>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</si>
  <si>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</si>
  <si>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</si>
  <si>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</si>
  <si>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</si>
  <si>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</si>
  <si>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</si>
  <si>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</si>
  <si>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</si>
  <si>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</si>
  <si>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</si>
  <si>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</si>
  <si>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</si>
  <si>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</si>
  <si>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</si>
  <si>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</si>
  <si>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</si>
  <si>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</si>
  <si>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</si>
  <si>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</si>
  <si>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</si>
  <si>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</si>
  <si>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</si>
  <si>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</si>
  <si>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</si>
  <si>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</si>
  <si>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</si>
  <si>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</si>
  <si>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</si>
  <si>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</si>
  <si>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</si>
  <si>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</si>
  <si>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</si>
  <si>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</si>
  <si>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</si>
  <si>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</si>
  <si>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</si>
  <si>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</si>
  <si>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</si>
  <si>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</si>
  <si>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</si>
  <si>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</si>
  <si>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</si>
  <si>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</si>
  <si>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</si>
  <si>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</si>
  <si>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</si>
  <si>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</si>
  <si>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</si>
  <si>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</si>
  <si>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</si>
  <si>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</si>
  <si>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</si>
  <si>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</si>
  <si>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</si>
  <si>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</si>
  <si>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</si>
  <si>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</si>
  <si>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</si>
  <si>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</si>
  <si>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</si>
  <si>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</si>
  <si>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</si>
  <si>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</si>
  <si>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</si>
  <si>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</si>
  <si>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</si>
  <si>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</si>
  <si>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</si>
  <si>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</si>
  <si>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</si>
  <si>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</si>
  <si>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</si>
  <si>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</si>
  <si>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</si>
  <si>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</si>
  <si>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</si>
  <si>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</si>
  <si>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</si>
  <si>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</si>
  <si>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</si>
  <si>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</si>
  <si>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</si>
  <si>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</si>
  <si>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</si>
  <si>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</si>
  <si>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</si>
  <si>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</si>
  <si>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</si>
  <si>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</si>
  <si>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</si>
  <si>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</si>
  <si>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</si>
  <si>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</si>
  <si>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</si>
  <si>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</si>
  <si>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</si>
  <si>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</si>
  <si>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</si>
  <si>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</si>
  <si>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</si>
  <si>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</si>
  <si>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</si>
  <si>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</si>
  <si>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</si>
  <si>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</si>
  <si>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</si>
  <si>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</si>
  <si>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</si>
  <si>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</si>
  <si>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</si>
  <si>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</si>
  <si>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</si>
  <si>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</si>
  <si>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</si>
  <si>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</si>
  <si>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</si>
  <si>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</si>
  <si>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</si>
  <si>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</si>
  <si>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</si>
  <si>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</si>
  <si>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</si>
  <si>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</si>
  <si>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</si>
  <si>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</si>
  <si>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</si>
  <si>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</si>
  <si>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</si>
  <si>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</si>
  <si>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</si>
  <si>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</si>
  <si>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</si>
  <si>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</si>
  <si>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</si>
  <si>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</si>
  <si>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</si>
  <si>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</si>
  <si>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</si>
  <si>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</si>
  <si>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</si>
  <si>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</si>
  <si>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</si>
  <si>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</si>
  <si>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</si>
  <si>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</si>
  <si>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</si>
  <si>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</si>
  <si>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</si>
  <si>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</si>
  <si>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</si>
  <si>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</si>
  <si>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</si>
  <si>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</si>
  <si>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</si>
  <si>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</si>
  <si>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</si>
  <si>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</si>
  <si>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</si>
  <si>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</si>
  <si>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</si>
  <si>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</si>
  <si>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</si>
  <si>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</si>
  <si>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</si>
  <si>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</si>
  <si>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</si>
  <si>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</si>
  <si>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</si>
  <si>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</si>
  <si>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</si>
  <si>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</si>
  <si>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</si>
  <si>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</si>
  <si>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</si>
  <si>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</si>
  <si>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</si>
  <si>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</si>
  <si>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</si>
  <si>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</si>
  <si>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</si>
  <si>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</si>
  <si>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</si>
  <si>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</si>
  <si>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</si>
  <si>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</si>
  <si>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</si>
  <si>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</si>
  <si>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</si>
  <si>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</si>
  <si>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</si>
  <si>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</si>
  <si>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</si>
  <si>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</si>
  <si>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</si>
  <si>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</si>
  <si>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</si>
  <si>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</si>
  <si>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</si>
  <si>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</si>
  <si>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</si>
  <si>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</si>
  <si>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</si>
  <si>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</si>
  <si>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</si>
  <si>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</si>
  <si>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</si>
  <si>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</si>
  <si>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</si>
  <si>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</si>
  <si>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</si>
  <si>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</si>
  <si>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</si>
  <si>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</si>
  <si>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</si>
  <si>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</si>
  <si>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</si>
  <si>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</si>
  <si>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</si>
  <si>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</si>
  <si>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</si>
  <si>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</si>
  <si>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</si>
  <si>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</si>
  <si>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</si>
  <si>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</si>
  <si>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</si>
  <si>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</si>
  <si>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</si>
  <si>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</si>
  <si>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</si>
  <si>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</si>
  <si>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</si>
  <si>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</si>
  <si>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</si>
  <si>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</si>
  <si>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</si>
  <si>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</si>
  <si>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</si>
  <si>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</si>
  <si>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</si>
  <si>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</si>
  <si>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</si>
  <si>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</si>
  <si>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</si>
  <si>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</si>
  <si>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</si>
  <si>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</si>
  <si>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</si>
  <si>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</si>
  <si>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</si>
  <si>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</si>
  <si>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</si>
  <si>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</si>
  <si>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</si>
  <si>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</si>
  <si>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</si>
  <si>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</si>
  <si>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</si>
  <si>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</si>
  <si>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</si>
  <si>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</si>
  <si>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</si>
  <si>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</si>
  <si>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</si>
  <si>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</si>
  <si>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</si>
  <si>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</si>
  <si>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</si>
  <si>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</si>
  <si>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</si>
  <si>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</si>
  <si>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</si>
  <si>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</si>
  <si>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</si>
  <si>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</si>
  <si>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</si>
  <si>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</si>
  <si>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</si>
  <si>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</si>
  <si>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</si>
  <si>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</si>
  <si>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</si>
  <si>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</si>
  <si>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</si>
  <si>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</si>
  <si>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</si>
  <si>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</si>
  <si>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</si>
  <si>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</si>
  <si>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</si>
  <si>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</si>
  <si>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</si>
  <si>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</si>
  <si>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</si>
  <si>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</si>
  <si>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</si>
  <si>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</si>
  <si>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</si>
  <si>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</si>
  <si>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</si>
  <si>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</si>
  <si>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</si>
  <si>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</si>
  <si>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</si>
  <si>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</si>
  <si>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</si>
  <si>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</si>
  <si>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</si>
  <si>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</si>
  <si>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</si>
  <si>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</si>
  <si>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</si>
  <si>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</si>
  <si>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</si>
  <si>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</si>
  <si>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</si>
  <si>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</si>
  <si>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</si>
  <si>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</si>
  <si>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</si>
  <si>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</si>
  <si>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</si>
  <si>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</si>
  <si>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</si>
  <si>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</si>
  <si>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</si>
  <si>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</si>
  <si>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</si>
  <si>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</si>
  <si>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</si>
  <si>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</si>
  <si>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</si>
  <si>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</si>
  <si>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</si>
  <si>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</si>
  <si>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</si>
  <si>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</si>
  <si>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</si>
  <si>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</si>
  <si>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</si>
  <si>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</si>
  <si>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</si>
  <si>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</si>
  <si>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</si>
  <si>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</si>
  <si>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</si>
  <si>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</si>
  <si>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</si>
  <si>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</si>
  <si>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</si>
  <si>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</si>
  <si>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</si>
  <si>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</si>
  <si>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</si>
  <si>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</si>
  <si>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</si>
  <si>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</si>
  <si>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</si>
  <si>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</si>
  <si>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</si>
  <si>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</si>
  <si>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</si>
  <si>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</si>
  <si>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</si>
  <si>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</si>
  <si>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</si>
  <si>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</si>
  <si>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</si>
  <si>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</si>
  <si>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</si>
  <si>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</si>
  <si>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</si>
  <si>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</si>
  <si>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</si>
  <si>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</si>
  <si>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</si>
  <si>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</si>
  <si>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</si>
  <si>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</si>
  <si>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</si>
  <si>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</si>
  <si>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</si>
  <si>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</si>
  <si>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</si>
  <si>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</si>
  <si>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</si>
  <si>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</si>
  <si>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</si>
  <si>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</si>
  <si>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</si>
  <si>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</si>
  <si>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</si>
  <si>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</si>
  <si>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</si>
  <si>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</si>
  <si>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</si>
  <si>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</si>
  <si>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</si>
  <si>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</si>
  <si>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</si>
  <si>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</si>
  <si>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</si>
  <si>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</si>
  <si>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</si>
  <si>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</si>
  <si>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</si>
  <si>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</si>
  <si>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</si>
  <si>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</si>
  <si>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</si>
  <si>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</si>
  <si>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</si>
  <si>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</si>
  <si>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</si>
  <si>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</si>
  <si>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</si>
  <si>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</si>
  <si>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</si>
  <si>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</si>
  <si>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</si>
  <si>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</si>
  <si>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</si>
  <si>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</si>
  <si>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</si>
  <si>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</si>
  <si>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</si>
  <si>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</si>
  <si>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</si>
  <si>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</si>
  <si>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</si>
  <si>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</si>
  <si>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</si>
  <si>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</si>
  <si>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</si>
  <si>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</si>
  <si>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</si>
  <si>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</si>
  <si>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</si>
  <si>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</si>
  <si>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</si>
  <si>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</si>
  <si>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</si>
  <si>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</si>
  <si>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</si>
  <si>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</si>
  <si>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</si>
  <si>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</si>
  <si>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</si>
  <si>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</si>
  <si>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</si>
  <si>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</si>
  <si>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</si>
  <si>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</si>
  <si>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</si>
  <si>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</si>
  <si>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</si>
  <si>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</si>
  <si>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</si>
  <si>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</si>
  <si>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</si>
  <si>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</si>
  <si>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</si>
  <si>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</si>
  <si>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</si>
  <si>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</si>
  <si>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</si>
  <si>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</si>
  <si>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</si>
  <si>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</si>
  <si>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</si>
  <si>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</si>
  <si>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</si>
  <si>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</si>
  <si>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</si>
  <si>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</si>
  <si>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</si>
  <si>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</si>
  <si>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</si>
  <si>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</si>
  <si>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</si>
  <si>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</si>
  <si>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</si>
  <si>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</si>
  <si>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</si>
  <si>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</si>
  <si>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</si>
  <si>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</si>
  <si>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</si>
  <si>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</si>
  <si>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</si>
  <si>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</si>
  <si>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</si>
  <si>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</si>
  <si>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</si>
  <si>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</si>
  <si>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</si>
  <si>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</si>
  <si>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</si>
  <si>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</si>
  <si>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</si>
  <si>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</si>
  <si>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</si>
  <si>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</si>
  <si>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</si>
  <si>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</si>
  <si>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</si>
  <si>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</si>
  <si>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</si>
  <si>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</si>
  <si>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</si>
  <si>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</si>
  <si>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</si>
  <si>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</si>
  <si>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</si>
  <si>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</si>
  <si>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</si>
  <si>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</si>
  <si>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</si>
  <si>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</si>
  <si>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</si>
  <si>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</si>
  <si>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</si>
  <si>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</si>
  <si>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</si>
  <si>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</si>
  <si>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</si>
  <si>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</si>
  <si>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</si>
  <si>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</si>
  <si>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</si>
  <si>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</si>
  <si>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</si>
  <si>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</si>
  <si>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</si>
  <si>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</si>
  <si>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</si>
  <si>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</si>
  <si>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</si>
  <si>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</si>
  <si>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</si>
  <si>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</si>
  <si>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</si>
  <si>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</si>
  <si>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</si>
  <si>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</si>
  <si>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</si>
  <si>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</si>
  <si>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</si>
  <si>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</si>
  <si>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</si>
  <si>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</si>
  <si>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</si>
  <si>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</si>
  <si>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</si>
  <si>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</si>
  <si>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</si>
  <si>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</si>
  <si>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</si>
  <si>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</si>
  <si>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</si>
  <si>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</si>
  <si>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</si>
  <si>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</si>
  <si>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</si>
  <si>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</si>
  <si>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</si>
  <si>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</si>
  <si>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</si>
  <si>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</si>
  <si>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</si>
  <si>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</si>
  <si>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</si>
  <si>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</si>
  <si>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</si>
  <si>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</si>
  <si>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</si>
  <si>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</si>
  <si>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</si>
  <si>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</si>
  <si>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</si>
  <si>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</si>
  <si>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</si>
  <si>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</si>
  <si>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</si>
  <si>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</si>
  <si>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</si>
  <si>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</si>
  <si>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</si>
  <si>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</si>
  <si>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</si>
  <si>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</si>
  <si>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</si>
  <si>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</si>
  <si>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</si>
  <si>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</si>
  <si>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</si>
  <si>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</si>
  <si>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</si>
  <si>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</si>
  <si>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</si>
  <si>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</si>
  <si>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</si>
  <si>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</si>
  <si>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</si>
  <si>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</si>
  <si>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</si>
  <si>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</si>
  <si>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</si>
  <si>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</si>
  <si>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</si>
  <si>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</si>
  <si>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</si>
  <si>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</si>
  <si>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</si>
  <si>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</si>
  <si>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</si>
  <si>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</si>
  <si>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</si>
  <si>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</si>
  <si>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</si>
  <si>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</si>
  <si>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</si>
  <si>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</si>
  <si>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</si>
  <si>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</si>
  <si>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</si>
  <si>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</si>
  <si>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</si>
  <si>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</si>
  <si>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</si>
  <si>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</si>
  <si>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</si>
  <si>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</si>
  <si>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</si>
  <si>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</si>
  <si>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</si>
  <si>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</si>
  <si>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</si>
  <si>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</si>
  <si>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</si>
  <si>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</si>
  <si>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</si>
  <si>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</si>
  <si>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</si>
  <si>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</si>
  <si>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</si>
  <si>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</si>
  <si>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</si>
  <si>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</si>
  <si>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</si>
  <si>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</si>
  <si>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</si>
  <si>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</si>
  <si>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</si>
  <si>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</si>
  <si>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</si>
  <si>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</si>
  <si>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</si>
  <si>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</si>
  <si>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</si>
  <si>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</si>
  <si>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</si>
  <si>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</si>
  <si>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</si>
  <si>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</si>
  <si>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</si>
  <si>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</si>
  <si>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</si>
  <si>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</si>
  <si>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</si>
  <si>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</si>
  <si>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</si>
  <si>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</si>
  <si>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</si>
  <si>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</si>
  <si>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</si>
  <si>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</si>
  <si>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</si>
  <si>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</si>
  <si>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</si>
  <si>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</si>
  <si>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</si>
  <si>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</si>
  <si>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</si>
  <si>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</si>
  <si>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</si>
  <si>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</si>
  <si>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</si>
  <si>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</si>
  <si>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</si>
  <si>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</si>
  <si>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</si>
  <si>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</si>
  <si>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</si>
  <si>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</si>
  <si>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</si>
  <si>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</si>
  <si>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</si>
  <si>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</si>
  <si>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</si>
  <si>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</si>
  <si>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</si>
  <si>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</si>
  <si>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</si>
  <si>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</si>
  <si>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</si>
  <si>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</si>
  <si>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</si>
  <si>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</si>
  <si>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</si>
  <si>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</si>
  <si>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</si>
  <si>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</si>
  <si>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</si>
  <si>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</si>
  <si>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</si>
  <si>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</si>
  <si>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</si>
  <si>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</si>
  <si>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</si>
  <si>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</si>
  <si>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</si>
  <si>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</si>
  <si>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</si>
  <si>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</si>
  <si>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</si>
  <si>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</si>
  <si>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</si>
  <si>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</si>
  <si>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</si>
  <si>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</si>
  <si>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</si>
  <si>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</si>
  <si>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</si>
  <si>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</si>
  <si>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</si>
  <si>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</si>
  <si>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</si>
  <si>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</si>
  <si>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</si>
  <si>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</si>
  <si>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</si>
  <si>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</si>
  <si>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</si>
  <si>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</si>
  <si>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</si>
  <si>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</si>
  <si>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</si>
  <si>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</si>
  <si>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</si>
  <si>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</si>
  <si>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</si>
  <si>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</si>
  <si>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</si>
  <si>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</si>
  <si>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</si>
  <si>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</si>
  <si>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</si>
  <si>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</si>
  <si>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</si>
  <si>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</si>
  <si>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</si>
  <si>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</si>
  <si>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</si>
  <si>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</si>
  <si>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</si>
  <si>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</si>
  <si>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</si>
  <si>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</si>
  <si>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</si>
  <si>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</si>
  <si>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</si>
  <si>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</si>
  <si>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</si>
  <si>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</si>
  <si>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</si>
  <si>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</si>
  <si>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</si>
  <si>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</si>
  <si>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</si>
  <si>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</si>
  <si>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</si>
  <si>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</si>
  <si>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</si>
  <si>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</si>
  <si>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</si>
  <si>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</si>
  <si>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</si>
  <si>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</si>
  <si>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</si>
  <si>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</si>
  <si>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</si>
  <si>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</si>
  <si>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</si>
  <si>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</si>
  <si>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</si>
  <si>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</si>
  <si>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</si>
  <si>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</si>
  <si>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</si>
  <si>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</si>
  <si>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</si>
  <si>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</si>
  <si>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</si>
  <si>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</si>
  <si>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</si>
  <si>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</si>
  <si>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</si>
  <si>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</si>
  <si>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</si>
  <si>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</si>
  <si>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</si>
  <si>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</si>
  <si>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</si>
  <si>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</si>
  <si>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</si>
  <si>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</si>
  <si>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</si>
  <si>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</si>
  <si>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</si>
  <si>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</si>
  <si>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</si>
  <si>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</si>
  <si>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</si>
  <si>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</si>
  <si>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</si>
  <si>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</si>
  <si>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</si>
  <si>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</si>
  <si>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</si>
  <si>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</si>
  <si>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</si>
  <si>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</si>
  <si>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</si>
  <si>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</si>
  <si>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</si>
  <si>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</si>
  <si>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</si>
  <si>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</si>
  <si>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</si>
  <si>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</si>
  <si>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</si>
  <si>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</si>
  <si>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</si>
  <si>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</si>
  <si>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</si>
  <si>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</si>
  <si>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</si>
  <si>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</si>
  <si>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</si>
  <si>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</si>
  <si>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</si>
  <si>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</si>
  <si>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</si>
  <si>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</si>
  <si>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</si>
  <si>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</si>
  <si>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</si>
  <si>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</si>
  <si>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</si>
  <si>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</si>
  <si>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</si>
  <si>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</si>
  <si>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</si>
  <si>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</si>
  <si>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</si>
  <si>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</si>
  <si>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</si>
  <si>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</si>
  <si>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</si>
  <si>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</si>
  <si>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</si>
  <si>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</si>
  <si>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</si>
  <si>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</si>
  <si>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</si>
  <si>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</si>
  <si>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</si>
  <si>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</si>
  <si>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</si>
  <si>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</si>
  <si>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</si>
  <si>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</si>
  <si>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</si>
  <si>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</si>
  <si>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</si>
  <si>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</si>
  <si>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</si>
  <si>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</si>
  <si>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</si>
  <si>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</si>
  <si>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</si>
  <si>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</si>
  <si>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</si>
  <si>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</si>
  <si>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</si>
  <si>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</si>
  <si>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</si>
  <si>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</si>
  <si>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</si>
  <si>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</si>
  <si>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</si>
  <si>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</si>
  <si>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</si>
  <si>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</si>
  <si>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</si>
  <si>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</si>
  <si>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</si>
  <si>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</si>
  <si>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</si>
  <si>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</si>
  <si>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</si>
  <si>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</si>
  <si>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</si>
  <si>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</si>
  <si>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</si>
  <si>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</si>
  <si>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</si>
  <si>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</si>
  <si>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</si>
  <si>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</si>
  <si>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</si>
  <si>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</si>
  <si>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</si>
  <si>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</si>
  <si>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</si>
  <si>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</si>
  <si>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</si>
  <si>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</si>
  <si>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</si>
  <si>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</si>
  <si>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</si>
  <si>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</si>
  <si>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</si>
  <si>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</si>
  <si>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</si>
  <si>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</si>
  <si>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</si>
  <si>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</si>
  <si>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</si>
  <si>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</si>
  <si>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</si>
  <si>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</si>
  <si>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</si>
  <si>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</si>
  <si>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</si>
  <si>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</si>
  <si>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</si>
  <si>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</si>
  <si>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</si>
  <si>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</si>
  <si>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</si>
  <si>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</si>
  <si>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</si>
  <si>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</si>
  <si>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</si>
  <si>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</si>
  <si>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</si>
  <si>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</si>
  <si>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</si>
  <si>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</si>
  <si>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</si>
  <si>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</si>
  <si>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</si>
  <si>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</si>
  <si>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</si>
  <si>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</si>
  <si>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</si>
  <si>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</si>
  <si>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</si>
  <si>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</si>
  <si>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</si>
  <si>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</si>
  <si>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</si>
  <si>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</si>
  <si>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</si>
  <si>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</si>
  <si>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</si>
  <si>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</si>
  <si>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</si>
  <si>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</si>
  <si>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</si>
  <si>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</si>
  <si>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</si>
  <si>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</si>
  <si>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</si>
  <si>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</si>
  <si>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</si>
  <si>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</si>
  <si>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</si>
  <si>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</si>
  <si>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</si>
  <si>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</si>
  <si>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</si>
  <si>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</si>
  <si>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</si>
  <si>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</si>
  <si>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</si>
  <si>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</si>
  <si>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</si>
  <si>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</si>
  <si>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</si>
  <si>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</si>
  <si>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</si>
  <si>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</si>
  <si>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</si>
  <si>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</si>
  <si>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</si>
  <si>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</si>
  <si>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</si>
  <si>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</si>
  <si>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</si>
  <si>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</si>
  <si>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</si>
  <si>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</si>
  <si>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</si>
  <si>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</si>
  <si>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</si>
  <si>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</si>
  <si>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</si>
  <si>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</si>
  <si>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</si>
  <si>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</si>
  <si>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</si>
  <si>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</si>
  <si>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</si>
  <si>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</si>
  <si>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</si>
  <si>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</si>
  <si>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</si>
  <si>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</si>
  <si>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</si>
  <si>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</si>
  <si>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</si>
  <si>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</si>
  <si>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</si>
  <si>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</si>
  <si>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</si>
  <si>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</si>
  <si>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</si>
  <si>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</si>
  <si>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</si>
  <si>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</si>
  <si>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</si>
  <si>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</si>
  <si>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</si>
  <si>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</si>
  <si>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</si>
  <si>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</si>
  <si>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</si>
  <si>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</si>
  <si>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</si>
  <si>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</si>
  <si>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</si>
  <si>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</si>
  <si>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</si>
  <si>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</si>
  <si>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</si>
  <si>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</si>
  <si>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</si>
  <si>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</si>
  <si>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</si>
  <si>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</si>
  <si>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</si>
  <si>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</si>
  <si>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</si>
  <si>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</si>
  <si>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</si>
  <si>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</si>
  <si>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</si>
  <si>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</si>
  <si>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</si>
  <si>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</si>
  <si>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</si>
  <si>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</si>
  <si>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</si>
  <si>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</si>
  <si>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</si>
  <si>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</si>
  <si>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</si>
  <si>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</si>
  <si>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</si>
  <si>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</si>
  <si>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</si>
  <si>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</si>
  <si>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</si>
  <si>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</si>
  <si>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</si>
  <si>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</si>
  <si>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</si>
  <si>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</si>
  <si>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</si>
  <si>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</si>
  <si>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</si>
  <si>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</si>
  <si>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</si>
  <si>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</si>
  <si>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</si>
  <si>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</si>
  <si>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</si>
  <si>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</si>
  <si>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</si>
  <si>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</si>
  <si>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</si>
  <si>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</si>
  <si>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</si>
  <si>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</si>
  <si>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</si>
  <si>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</si>
  <si>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</si>
  <si>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</si>
  <si>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</si>
  <si>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</si>
  <si>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</si>
  <si>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</si>
  <si>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</si>
  <si>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</si>
  <si>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</si>
  <si>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</si>
  <si>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</si>
  <si>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</si>
  <si>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</si>
  <si>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</si>
  <si>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</si>
  <si>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</si>
  <si>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</si>
  <si>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</si>
  <si>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</si>
  <si>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</si>
  <si>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</si>
  <si>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</si>
  <si>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</si>
  <si>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</si>
  <si>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</si>
  <si>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</si>
  <si>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</si>
  <si>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</si>
  <si>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</si>
  <si>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</si>
  <si>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</si>
  <si>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</si>
  <si>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</si>
  <si>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</si>
  <si>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</si>
  <si>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</si>
  <si>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</si>
  <si>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</si>
  <si>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</si>
  <si>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</si>
  <si>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</si>
  <si>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</si>
  <si>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</si>
  <si>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</si>
  <si>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</si>
  <si>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</si>
  <si>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</si>
  <si>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</si>
  <si>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</si>
  <si>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</si>
  <si>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</si>
  <si>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</si>
  <si>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</si>
  <si>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</si>
  <si>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</si>
  <si>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</si>
  <si>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</si>
  <si>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</si>
  <si>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</si>
  <si>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</si>
  <si>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</si>
  <si>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</si>
  <si>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</si>
  <si>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</si>
  <si>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</si>
  <si>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</si>
  <si>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</si>
  <si>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</si>
  <si>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</si>
  <si>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</si>
  <si>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</si>
  <si>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</si>
  <si>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</si>
  <si>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</si>
  <si>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</si>
  <si>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</si>
  <si>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</si>
  <si>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</si>
  <si>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</si>
  <si>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</si>
  <si>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</si>
  <si>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</si>
  <si>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</si>
  <si>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</si>
  <si>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</si>
  <si>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</si>
  <si>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</si>
  <si>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</si>
  <si>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</si>
  <si>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</si>
  <si>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</si>
  <si>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</si>
  <si>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</si>
  <si>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</si>
  <si>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</si>
  <si>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</si>
  <si>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</si>
  <si>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</si>
  <si>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</si>
  <si>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</si>
  <si>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</si>
  <si>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</si>
  <si>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</si>
  <si>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</si>
  <si>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</si>
  <si>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</si>
  <si>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</si>
  <si>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</si>
  <si>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</si>
  <si>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</si>
  <si>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</si>
  <si>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</si>
  <si>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</si>
  <si>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</si>
  <si>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</si>
  <si>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</si>
  <si>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</si>
  <si>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</si>
  <si>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</si>
  <si>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</si>
  <si>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</si>
  <si>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</si>
  <si>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</si>
  <si>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</si>
  <si>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</si>
  <si>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</si>
  <si>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</si>
  <si>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</si>
  <si>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</si>
  <si>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</si>
  <si>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</si>
  <si>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</si>
  <si>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</si>
  <si>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</si>
  <si>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</si>
  <si>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</si>
  <si>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</si>
  <si>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</si>
  <si>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</si>
  <si>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</si>
  <si>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</si>
  <si>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</si>
  <si>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</si>
  <si>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</si>
  <si>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</si>
  <si>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</si>
  <si>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</si>
  <si>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</si>
  <si>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</si>
  <si>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</si>
  <si>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</si>
  <si>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</si>
  <si>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</si>
  <si>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</si>
  <si>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</si>
  <si>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</si>
  <si>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</si>
  <si>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</si>
  <si>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</si>
  <si>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</si>
  <si>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</si>
  <si>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</si>
  <si>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</si>
  <si>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</si>
  <si>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</si>
  <si>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</si>
  <si>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</si>
  <si>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</si>
  <si>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</si>
  <si>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</si>
  <si>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</si>
  <si>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</si>
  <si>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</si>
  <si>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</si>
  <si>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</si>
  <si>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</si>
  <si>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</si>
  <si>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</si>
  <si>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</si>
  <si>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</si>
  <si>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</si>
  <si>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</si>
  <si>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</si>
  <si>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</si>
  <si>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</si>
  <si>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</si>
  <si>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</si>
  <si>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</si>
  <si>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</si>
  <si>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</si>
  <si>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</si>
  <si>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</si>
  <si>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</si>
  <si>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</si>
  <si>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</si>
  <si>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</si>
  <si>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</si>
  <si>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</si>
  <si>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</si>
  <si>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</si>
  <si>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</si>
  <si>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</si>
  <si>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</si>
  <si>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</si>
  <si>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</si>
  <si>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</si>
  <si>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</si>
  <si>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</si>
  <si>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</si>
  <si>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</si>
  <si>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</si>
  <si>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</si>
  <si>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</si>
  <si>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</si>
  <si>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</si>
  <si>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</si>
  <si>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</si>
  <si>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</si>
  <si>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</si>
  <si>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</si>
  <si>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</si>
  <si>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</si>
  <si>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</si>
  <si>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</si>
  <si>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</si>
  <si>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</si>
  <si>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</si>
  <si>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</si>
  <si>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</si>
  <si>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</si>
  <si>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</si>
  <si>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</si>
  <si>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</si>
  <si>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</si>
  <si>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</si>
  <si>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</si>
  <si>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</si>
  <si>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</si>
  <si>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</si>
  <si>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</si>
  <si>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</si>
  <si>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</si>
  <si>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</si>
  <si>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</si>
  <si>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</si>
  <si>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</si>
  <si>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</si>
  <si>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</si>
  <si>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</si>
  <si>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</si>
  <si>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</si>
  <si>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</si>
  <si>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</si>
  <si>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</si>
  <si>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</si>
  <si>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</si>
  <si>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</si>
  <si>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</si>
  <si>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</si>
  <si>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</si>
  <si>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</si>
  <si>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</si>
  <si>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</si>
  <si>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</si>
  <si>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</si>
  <si>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</si>
  <si>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</si>
  <si>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</si>
  <si>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</si>
  <si>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</si>
  <si>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</si>
  <si>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</si>
  <si>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</si>
  <si>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</si>
  <si>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</si>
  <si>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</si>
  <si>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</si>
  <si>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</si>
  <si>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</si>
  <si>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</si>
  <si>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</si>
  <si>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</si>
  <si>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</si>
  <si>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</si>
  <si>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</si>
  <si>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</si>
  <si>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</si>
  <si>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</si>
  <si>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</si>
  <si>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</si>
  <si>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</si>
  <si>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</si>
  <si>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</si>
  <si>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</si>
  <si>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</si>
  <si>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</si>
  <si>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</si>
  <si>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</si>
  <si>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</si>
  <si>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</si>
  <si>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</si>
  <si>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</si>
  <si>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</si>
  <si>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</si>
  <si>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</si>
  <si>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</si>
  <si>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</si>
  <si>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</si>
  <si>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</si>
  <si>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</si>
  <si>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</si>
  <si>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</si>
  <si>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</si>
  <si>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</si>
  <si>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</si>
  <si>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</si>
  <si>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</si>
  <si>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</si>
  <si>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</si>
  <si>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</si>
  <si>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</si>
  <si>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</si>
  <si>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</si>
  <si>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</si>
  <si>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</si>
  <si>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</si>
  <si>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</si>
  <si>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</si>
  <si>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</si>
  <si>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</si>
  <si>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</si>
  <si>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</si>
  <si>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</si>
  <si>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</si>
  <si>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</si>
  <si>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</si>
  <si>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</si>
  <si>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</si>
  <si>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</si>
  <si>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</si>
  <si>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</si>
  <si>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</si>
  <si>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</si>
  <si>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</si>
  <si>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</si>
  <si>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</si>
  <si>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</si>
  <si>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</si>
  <si>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</si>
  <si>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</si>
  <si>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</si>
  <si>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</si>
  <si>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</si>
  <si>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</si>
  <si>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</si>
  <si>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</si>
  <si>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</si>
  <si>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</si>
  <si>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</si>
  <si>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</si>
  <si>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</si>
  <si>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</si>
  <si>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</si>
  <si>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</si>
  <si>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</si>
  <si>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</si>
  <si>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</si>
  <si>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</si>
  <si>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</si>
  <si>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</si>
  <si>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</si>
  <si>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</si>
  <si>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</si>
  <si>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</si>
  <si>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</si>
  <si>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</si>
  <si>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</si>
  <si>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</si>
  <si>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</si>
  <si>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</si>
  <si>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</si>
  <si>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</si>
  <si>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</si>
  <si>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</si>
  <si>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</si>
  <si>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</si>
  <si>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</si>
  <si>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</si>
  <si>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</si>
  <si>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</si>
  <si>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</si>
  <si>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</si>
  <si>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</si>
  <si>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</si>
  <si>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</si>
  <si>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</si>
  <si>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</si>
  <si>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</si>
  <si>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</si>
  <si>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</si>
  <si>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</si>
  <si>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</si>
  <si>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</si>
  <si>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</si>
  <si>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</si>
  <si>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</si>
  <si>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</si>
  <si>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</si>
  <si>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</si>
  <si>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</si>
  <si>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</si>
  <si>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</si>
  <si>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</si>
  <si>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</si>
  <si>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</si>
  <si>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</si>
  <si>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</si>
  <si>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</si>
  <si>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</si>
  <si>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</si>
  <si>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</si>
  <si>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</si>
  <si>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</si>
  <si>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</si>
  <si>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</si>
  <si>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</si>
  <si>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</si>
  <si>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</si>
  <si>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</si>
  <si>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</si>
  <si>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</si>
  <si>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</si>
  <si>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</si>
  <si>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</si>
  <si>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</si>
  <si>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</si>
  <si>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</si>
  <si>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</si>
  <si>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</si>
  <si>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</si>
  <si>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</si>
  <si>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</si>
  <si>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</si>
  <si>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</si>
  <si>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</si>
  <si>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</si>
  <si>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</si>
  <si>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</si>
  <si>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</si>
  <si>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</si>
  <si>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</si>
  <si>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</si>
  <si>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</si>
  <si>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</si>
  <si>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</si>
  <si>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</si>
  <si>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</si>
  <si>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</si>
  <si>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</si>
  <si>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</si>
  <si>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</si>
  <si>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</si>
  <si>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</si>
  <si>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</si>
  <si>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</si>
  <si>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</si>
  <si>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</si>
  <si>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</si>
  <si>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</si>
  <si>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</si>
  <si>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</si>
  <si>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</si>
  <si>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</si>
  <si>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</si>
  <si>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</si>
  <si>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</si>
  <si>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</si>
  <si>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</si>
  <si>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</si>
  <si>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</si>
  <si>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</si>
  <si>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</si>
  <si>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</si>
  <si>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</si>
  <si>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</si>
  <si>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</si>
  <si>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</si>
  <si>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</si>
  <si>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</si>
  <si>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</si>
  <si>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</si>
  <si>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</si>
  <si>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</si>
  <si>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</si>
  <si>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</si>
  <si>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</si>
  <si>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</si>
  <si>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</si>
  <si>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</si>
  <si>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</si>
  <si>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</si>
  <si>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</si>
  <si>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</si>
  <si>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</si>
  <si>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</si>
  <si>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</si>
  <si>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</si>
  <si>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</si>
  <si>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</si>
  <si>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</si>
  <si>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</si>
  <si>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</si>
  <si>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</si>
  <si>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</si>
  <si>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</si>
  <si>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</si>
  <si>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</si>
  <si>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</si>
  <si>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</si>
  <si>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</si>
  <si>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</si>
  <si>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</si>
  <si>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</si>
  <si>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</si>
  <si>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</si>
  <si>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</si>
  <si>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</si>
  <si>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</si>
  <si>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</si>
  <si>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</si>
  <si>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</si>
  <si>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</si>
  <si>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</si>
  <si>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</si>
  <si>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</si>
  <si>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</si>
  <si>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</si>
  <si>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</si>
  <si>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</si>
  <si>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</si>
  <si>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</si>
  <si>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</si>
  <si>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</si>
  <si>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</si>
  <si>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</si>
  <si>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</si>
  <si>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</si>
  <si>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</si>
  <si>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</si>
  <si>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</si>
  <si>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</si>
  <si>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</si>
  <si>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</si>
  <si>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</si>
  <si>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</si>
  <si>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</si>
  <si>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</si>
  <si>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</si>
  <si>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</si>
  <si>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</si>
  <si>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</si>
  <si>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</si>
  <si>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</si>
  <si>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</si>
  <si>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</si>
  <si>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</si>
  <si>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</si>
  <si>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</si>
  <si>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</si>
  <si>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</si>
  <si>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</si>
  <si>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</si>
  <si>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</si>
  <si>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</si>
  <si>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</si>
  <si>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</si>
  <si>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</si>
  <si>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</si>
  <si>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</si>
  <si>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</si>
  <si>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</si>
  <si>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</si>
  <si>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</si>
  <si>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</si>
  <si>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</si>
  <si>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</si>
  <si>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</si>
  <si>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</si>
  <si>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</si>
  <si>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</si>
  <si>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</si>
  <si>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</si>
  <si>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</si>
  <si>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</si>
  <si>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</si>
  <si>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</si>
  <si>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</si>
  <si>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</si>
  <si>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</si>
  <si>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</si>
  <si>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</si>
  <si>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</si>
  <si>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</si>
  <si>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</si>
  <si>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</si>
  <si>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</si>
  <si>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</si>
  <si>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</si>
  <si>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</si>
  <si>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</si>
  <si>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</si>
  <si>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</si>
  <si>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</si>
  <si>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</si>
  <si>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</si>
  <si>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</si>
  <si>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</si>
  <si>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</si>
  <si>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</si>
  <si>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</si>
  <si>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</si>
  <si>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</si>
  <si>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</si>
  <si>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</si>
  <si>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</si>
  <si>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</si>
  <si>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</si>
  <si>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</si>
  <si>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</si>
  <si>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</si>
  <si>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</si>
  <si>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</si>
  <si>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</si>
  <si>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</si>
  <si>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</si>
  <si>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</si>
  <si>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</si>
  <si>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</si>
  <si>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</si>
  <si>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</si>
  <si>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</si>
  <si>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</si>
  <si>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</si>
  <si>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</si>
  <si>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</si>
  <si>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</si>
  <si>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</si>
  <si>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</si>
  <si>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</si>
  <si>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</si>
  <si>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</si>
  <si>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</si>
  <si>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</si>
  <si>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</si>
  <si>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</si>
  <si>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</si>
  <si>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</si>
  <si>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</si>
  <si>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</si>
  <si>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</si>
  <si>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</si>
  <si>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</si>
  <si>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</si>
  <si>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</si>
  <si>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</si>
  <si>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</si>
  <si>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</si>
  <si>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</si>
  <si>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</si>
  <si>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</si>
  <si>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</si>
  <si>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</si>
  <si>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</si>
  <si>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</si>
  <si>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</si>
  <si>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</si>
  <si>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</si>
  <si>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</si>
  <si>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</si>
  <si>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</si>
  <si>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</si>
  <si>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</si>
  <si>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</si>
  <si>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</si>
  <si>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</si>
  <si>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</si>
  <si>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</si>
  <si>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</si>
  <si>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</si>
  <si>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</si>
  <si>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</si>
  <si>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</si>
  <si>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</si>
  <si>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</si>
  <si>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</si>
  <si>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</si>
  <si>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</si>
  <si>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</si>
  <si>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</si>
  <si>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</si>
  <si>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</si>
  <si>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</si>
  <si>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</si>
  <si>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</si>
  <si>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</si>
  <si>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</si>
  <si>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</si>
  <si>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</si>
  <si>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</si>
  <si>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</si>
  <si>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</si>
  <si>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</si>
  <si>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</si>
  <si>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</si>
  <si>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</si>
  <si>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</si>
  <si>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</si>
  <si>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</si>
  <si>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</si>
  <si>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</si>
  <si>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</si>
  <si>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</si>
  <si>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</si>
  <si>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</si>
  <si>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</si>
  <si>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</si>
  <si>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</si>
  <si>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</si>
  <si>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</si>
  <si>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</si>
  <si>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</si>
  <si>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</si>
  <si>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</si>
  <si>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</si>
  <si>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</si>
  <si>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</si>
  <si>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</si>
  <si>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</si>
  <si>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</si>
  <si>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</si>
  <si>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</si>
  <si>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</si>
  <si>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</si>
  <si>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</si>
  <si>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</si>
  <si>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</si>
  <si>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</si>
  <si>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</si>
  <si>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</si>
  <si>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</si>
  <si>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</si>
  <si>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</si>
  <si>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</si>
  <si>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</si>
  <si>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</si>
  <si>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</si>
  <si>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</si>
  <si>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</si>
  <si>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</si>
  <si>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</si>
  <si>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</si>
  <si>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</si>
  <si>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</si>
  <si>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</si>
  <si>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</si>
  <si>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</si>
  <si>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</si>
  <si>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</si>
  <si>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</si>
  <si>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</si>
  <si>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</si>
  <si>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</si>
  <si>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</si>
  <si>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</si>
  <si>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</si>
  <si>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</si>
  <si>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</si>
  <si>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</si>
  <si>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</si>
  <si>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</si>
  <si>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</si>
  <si>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</si>
  <si>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</si>
  <si>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</si>
  <si>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</si>
  <si>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</si>
  <si>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</si>
  <si>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</si>
  <si>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</si>
  <si>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</si>
  <si>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</si>
  <si>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</si>
  <si>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</si>
  <si>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</si>
  <si>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</si>
  <si>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</si>
  <si>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</si>
  <si>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</si>
  <si>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</si>
  <si>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</si>
  <si>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</si>
  <si>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</si>
  <si>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</si>
  <si>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</si>
  <si>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</si>
  <si>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</si>
  <si>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</si>
  <si>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</si>
  <si>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</si>
  <si>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</si>
  <si>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</si>
  <si>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</si>
  <si>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</si>
  <si>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</si>
  <si>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</si>
  <si>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</si>
  <si>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</si>
  <si>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</si>
  <si>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</si>
  <si>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</si>
  <si>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</si>
  <si>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</si>
  <si>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</si>
  <si>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</si>
  <si>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</si>
  <si>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</si>
  <si>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</si>
  <si>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</si>
  <si>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</si>
  <si>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</si>
  <si>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</si>
  <si>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</si>
  <si>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</si>
  <si>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</si>
  <si>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</si>
  <si>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</si>
  <si>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</si>
  <si>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</si>
  <si>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</si>
  <si>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</si>
  <si>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</si>
  <si>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</si>
  <si>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</si>
  <si>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</si>
  <si>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</si>
  <si>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</si>
  <si>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</si>
  <si>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</si>
  <si>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</si>
  <si>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</si>
  <si>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</si>
  <si>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</si>
  <si>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</si>
  <si>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</si>
  <si>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</si>
  <si>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</si>
  <si>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</si>
  <si>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</si>
  <si>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</si>
  <si>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</si>
  <si>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</si>
  <si>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</si>
  <si>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</si>
  <si>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</si>
  <si>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</si>
  <si>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</si>
  <si>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</si>
  <si>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</si>
  <si>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</si>
  <si>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</si>
  <si>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</si>
  <si>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</si>
  <si>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</si>
  <si>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</si>
  <si>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</si>
  <si>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</si>
  <si>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</si>
  <si>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</si>
  <si>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</si>
  <si>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</si>
  <si>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</si>
  <si>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</si>
  <si>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</si>
  <si>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</si>
  <si>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</si>
  <si>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</si>
  <si>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</si>
  <si>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</si>
  <si>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</si>
  <si>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</si>
  <si>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</si>
  <si>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</si>
  <si>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</si>
  <si>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</si>
  <si>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</si>
  <si>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</si>
  <si>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</si>
  <si>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</si>
  <si>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</si>
  <si>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</si>
  <si>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</si>
  <si>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</si>
  <si>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</si>
  <si>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</si>
  <si>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</si>
  <si>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</si>
  <si>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</si>
  <si>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</si>
  <si>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</si>
  <si>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</si>
  <si>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</si>
  <si>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</si>
  <si>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</si>
  <si>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</si>
  <si>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</si>
  <si>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</si>
  <si>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</si>
  <si>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</si>
  <si>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</si>
  <si>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</si>
  <si>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</si>
  <si>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</si>
  <si>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</si>
  <si>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</si>
  <si>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</si>
  <si>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</si>
  <si>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</si>
  <si>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</si>
  <si>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</si>
  <si>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</si>
  <si>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</si>
  <si>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</si>
  <si>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</si>
  <si>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</si>
  <si>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</si>
  <si>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</si>
  <si>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</si>
  <si>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</si>
  <si>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</si>
  <si>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</si>
  <si>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</si>
  <si>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</si>
  <si>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</si>
  <si>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</si>
  <si>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</si>
  <si>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</si>
  <si>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</si>
  <si>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</si>
  <si>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</si>
  <si>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</si>
  <si>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</si>
  <si>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</si>
  <si>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</si>
  <si>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</si>
  <si>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</si>
  <si>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</si>
  <si>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</si>
  <si>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</si>
  <si>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</si>
  <si>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</si>
  <si>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</si>
  <si>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</si>
  <si>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</si>
  <si>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</si>
  <si>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</si>
  <si>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</si>
  <si>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</si>
  <si>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</si>
  <si>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</si>
  <si>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</si>
  <si>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</si>
  <si>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</si>
  <si>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</si>
  <si>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</si>
  <si>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</si>
  <si>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</si>
  <si>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</si>
  <si>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</si>
  <si>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</si>
  <si>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</si>
  <si>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</si>
  <si>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</si>
  <si>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</si>
  <si>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</si>
  <si>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</si>
  <si>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</si>
  <si>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</si>
  <si>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</si>
  <si>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</si>
  <si>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</si>
  <si>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</si>
  <si>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</si>
  <si>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</si>
  <si>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</si>
  <si>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</si>
  <si>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</si>
  <si>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</si>
  <si>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</si>
  <si>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</si>
  <si>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</si>
  <si>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</si>
  <si>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</si>
  <si>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</si>
  <si>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</si>
  <si>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</si>
  <si>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</si>
  <si>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</si>
  <si>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</si>
  <si>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</si>
  <si>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</si>
  <si>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</si>
  <si>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</si>
  <si>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</si>
  <si>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</si>
  <si>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</si>
  <si>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</si>
  <si>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</si>
  <si>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</si>
  <si>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</si>
  <si>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</si>
  <si>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</si>
  <si>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</si>
  <si>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</si>
  <si>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</si>
  <si>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</si>
  <si>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</si>
  <si>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</si>
  <si>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</si>
  <si>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</si>
  <si>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</si>
  <si>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</si>
  <si>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</si>
  <si>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</si>
  <si>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</si>
  <si>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</si>
  <si>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</si>
  <si>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</si>
  <si>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</si>
  <si>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</si>
  <si>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</si>
  <si>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</si>
  <si>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</si>
  <si>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</si>
  <si>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</si>
  <si>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</si>
  <si>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</si>
  <si>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</si>
  <si>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</si>
  <si>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</si>
  <si>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</si>
  <si>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</si>
  <si>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</si>
  <si>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</si>
  <si>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</si>
  <si>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</si>
  <si>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</si>
  <si>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</si>
  <si>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</si>
  <si>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</si>
  <si>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</si>
  <si>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</si>
  <si>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</si>
  <si>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</si>
  <si>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</si>
  <si>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</si>
  <si>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</si>
  <si>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</si>
  <si>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</si>
  <si>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</si>
  <si>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</si>
  <si>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</si>
  <si>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</si>
  <si>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</si>
  <si>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</si>
  <si>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</si>
  <si>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</si>
  <si>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</si>
  <si>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</si>
  <si>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</si>
  <si>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</si>
  <si>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</si>
  <si>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</si>
  <si>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</si>
  <si>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</si>
  <si>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</si>
  <si>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</si>
  <si>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</si>
  <si>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</si>
  <si>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</si>
  <si>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</si>
  <si>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</si>
  <si>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</si>
  <si>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</si>
  <si>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</si>
  <si>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</si>
  <si>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</si>
  <si>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</si>
  <si>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</si>
  <si>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</si>
  <si>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</si>
  <si>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</si>
  <si>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</si>
  <si>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</si>
  <si>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</si>
  <si>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</si>
  <si>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</si>
  <si>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</si>
  <si>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</si>
  <si>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</si>
  <si>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</si>
  <si>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</si>
  <si>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</si>
  <si>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</si>
  <si>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</si>
  <si>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</si>
  <si>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</si>
  <si>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</si>
  <si>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</si>
  <si>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</si>
  <si>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</si>
  <si>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</si>
  <si>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</si>
  <si>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</si>
  <si>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</si>
  <si>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</si>
  <si>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</si>
  <si>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</si>
  <si>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</si>
  <si>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</si>
  <si>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</si>
  <si>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</si>
  <si>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</si>
  <si>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</si>
  <si>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</si>
  <si>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</si>
  <si>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</si>
  <si>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</si>
  <si>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</si>
  <si>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</si>
  <si>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</si>
  <si>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</si>
  <si>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</si>
  <si>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</si>
  <si>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</si>
  <si>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</si>
  <si>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</si>
  <si>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</si>
  <si>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</si>
  <si>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</si>
  <si>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</si>
  <si>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</si>
  <si>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</si>
  <si>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</si>
  <si>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</si>
  <si>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</si>
  <si>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</si>
  <si>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</si>
  <si>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</si>
  <si>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</si>
  <si>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</si>
  <si>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</si>
  <si>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</si>
  <si>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</si>
  <si>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</si>
  <si>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</si>
  <si>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</si>
  <si>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</si>
  <si>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</si>
  <si>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</si>
  <si>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</si>
  <si>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</si>
  <si>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</si>
  <si>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</si>
  <si>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</si>
  <si>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</si>
  <si>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</si>
  <si>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</si>
  <si>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</si>
  <si>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</si>
  <si>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</si>
  <si>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</si>
  <si>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</si>
  <si>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</si>
  <si>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</si>
  <si>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</si>
  <si>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</si>
  <si>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</si>
  <si>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</si>
  <si>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</si>
  <si>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</si>
  <si>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</si>
  <si>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</si>
  <si>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</si>
  <si>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</si>
  <si>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</si>
  <si>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</si>
  <si>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</si>
  <si>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</si>
  <si>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</si>
  <si>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</si>
  <si>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</si>
  <si>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</si>
  <si>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</si>
  <si>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</si>
  <si>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</si>
  <si>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</si>
  <si>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</si>
  <si>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</si>
  <si>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</si>
  <si>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</si>
  <si>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</si>
  <si>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</si>
  <si>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</si>
  <si>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</si>
  <si>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</si>
  <si>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</si>
  <si>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</si>
  <si>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</si>
  <si>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</si>
  <si>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</si>
  <si>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</si>
  <si>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</si>
  <si>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</si>
  <si>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</si>
  <si>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</si>
  <si>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</si>
  <si>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</si>
  <si>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</si>
  <si>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</si>
  <si>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</si>
  <si>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</si>
  <si>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</si>
  <si>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</si>
  <si>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</si>
  <si>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</si>
  <si>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</si>
  <si>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</si>
  <si>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</si>
  <si>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</si>
  <si>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</si>
  <si>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</si>
  <si>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</si>
  <si>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</si>
  <si>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</si>
  <si>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</si>
  <si>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</si>
  <si>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</si>
  <si>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</si>
  <si>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</si>
  <si>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</si>
  <si>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</si>
  <si>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</si>
  <si>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</si>
  <si>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</si>
  <si>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</si>
  <si>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</si>
  <si>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</si>
  <si>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</si>
  <si>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</si>
  <si>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</si>
  <si>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</si>
  <si>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</si>
  <si>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</si>
  <si>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</si>
  <si>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</si>
  <si>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</si>
  <si>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</si>
  <si>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</si>
  <si>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</si>
  <si>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</si>
  <si>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</si>
  <si>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</si>
  <si>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</si>
  <si>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</si>
  <si>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</si>
  <si>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</si>
  <si>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</si>
  <si>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</si>
  <si>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</si>
  <si>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</si>
  <si>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</si>
  <si>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</si>
  <si>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</si>
  <si>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</si>
  <si>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</si>
  <si>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</si>
  <si>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</si>
  <si>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</si>
  <si>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</si>
  <si>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</si>
  <si>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</si>
  <si>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</si>
  <si>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</si>
  <si>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</si>
  <si>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</si>
  <si>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</si>
  <si>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</si>
  <si>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</si>
  <si>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</si>
  <si>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</si>
  <si>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</si>
  <si>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</si>
  <si>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</si>
  <si>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</si>
  <si>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</si>
  <si>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</si>
  <si>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</si>
  <si>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</si>
  <si>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</si>
  <si>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</si>
  <si>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</si>
  <si>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</si>
  <si>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</si>
  <si>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</si>
  <si>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</si>
  <si>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</si>
  <si>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</si>
  <si>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</si>
  <si>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</si>
  <si>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</si>
  <si>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</si>
  <si>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</si>
  <si>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</si>
  <si>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</si>
  <si>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</si>
  <si>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</si>
  <si>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</si>
  <si>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</si>
  <si>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</si>
  <si>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</si>
  <si>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</si>
  <si>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</si>
  <si>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</si>
  <si>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</si>
  <si>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</si>
  <si>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</si>
  <si>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</si>
  <si>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</si>
  <si>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</si>
  <si>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</si>
  <si>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</si>
  <si>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</si>
  <si>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</si>
  <si>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</si>
  <si>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</si>
  <si>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</si>
  <si>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</si>
  <si>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</si>
  <si>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</si>
  <si>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</si>
  <si>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</si>
  <si>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</si>
  <si>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</si>
  <si>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</si>
  <si>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</si>
  <si>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</si>
  <si>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</si>
  <si>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</si>
  <si>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</si>
  <si>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</si>
  <si>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</si>
  <si>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</si>
  <si>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</si>
  <si>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</si>
  <si>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</si>
  <si>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</si>
  <si>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</si>
  <si>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</si>
  <si>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</si>
  <si>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</si>
  <si>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</si>
  <si>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</si>
  <si>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</si>
  <si>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</si>
  <si>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</si>
  <si>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</si>
  <si>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</si>
  <si>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</si>
  <si>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</si>
  <si>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</si>
  <si>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</si>
  <si>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</si>
  <si>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</si>
  <si>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</si>
  <si>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</si>
  <si>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</si>
  <si>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</si>
  <si>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</si>
  <si>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</si>
  <si>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</si>
  <si>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</si>
  <si>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</si>
  <si>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</si>
  <si>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</si>
  <si>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</si>
  <si>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</si>
  <si>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</si>
  <si>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</si>
  <si>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</si>
  <si>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</si>
  <si>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</si>
  <si>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</si>
  <si>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</si>
  <si>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</si>
  <si>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</si>
  <si>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</si>
  <si>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</si>
  <si>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</si>
  <si>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</si>
  <si>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</si>
  <si>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</si>
  <si>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</si>
  <si>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</si>
  <si>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</si>
  <si>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</si>
  <si>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</si>
  <si>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</si>
  <si>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</si>
  <si>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</si>
  <si>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</si>
  <si>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</si>
  <si>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</si>
  <si>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</si>
  <si>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</si>
  <si>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</si>
  <si>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</si>
  <si>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</si>
  <si>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</si>
  <si>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</si>
  <si>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</si>
  <si>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</si>
  <si>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</si>
  <si>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</si>
  <si>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</si>
  <si>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</si>
  <si>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</si>
  <si>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</si>
  <si>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</si>
  <si>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</si>
  <si>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</si>
  <si>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</si>
  <si>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</si>
  <si>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</si>
  <si>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</si>
  <si>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</si>
  <si>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</si>
  <si>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</si>
  <si>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</si>
  <si>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</si>
  <si>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</si>
  <si>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</si>
  <si>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</si>
  <si>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</si>
  <si>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</si>
  <si>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</si>
  <si>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</si>
  <si>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</si>
  <si>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</si>
  <si>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</si>
  <si>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</si>
  <si>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</si>
  <si>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</si>
  <si>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</si>
  <si>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</si>
  <si>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</si>
  <si>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</si>
  <si>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</si>
  <si>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</si>
  <si>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</si>
  <si>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</si>
  <si>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</si>
  <si>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</si>
  <si>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</si>
  <si>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</si>
  <si>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</si>
  <si>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</si>
  <si>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</si>
  <si>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</si>
  <si>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</si>
  <si>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</si>
  <si>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</si>
  <si>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</si>
  <si>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</si>
  <si>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</si>
  <si>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</si>
  <si>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</si>
  <si>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</si>
  <si>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</si>
  <si>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</si>
  <si>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</si>
  <si>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</si>
  <si>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</si>
  <si>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</si>
  <si>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</si>
  <si>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</si>
  <si>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</si>
  <si>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</si>
  <si>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</si>
  <si>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</si>
  <si>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</si>
  <si>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</si>
  <si>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</si>
  <si>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</si>
  <si>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</si>
  <si>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</si>
  <si>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</si>
  <si>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</si>
  <si>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</si>
  <si>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</si>
  <si>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</si>
  <si>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</si>
  <si>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</si>
  <si>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</si>
  <si>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</si>
  <si>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</si>
  <si>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</si>
  <si>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</si>
  <si>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</si>
  <si>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</si>
  <si>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</si>
  <si>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</si>
  <si>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</si>
  <si>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</si>
  <si>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</si>
  <si>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</si>
  <si>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</si>
  <si>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</si>
  <si>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</si>
  <si>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</si>
  <si>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</si>
  <si>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</si>
  <si>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</si>
  <si>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</si>
  <si>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</si>
  <si>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</si>
  <si>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</si>
  <si>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</si>
  <si>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</si>
  <si>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</si>
  <si>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</si>
  <si>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</si>
  <si>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</si>
  <si>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</si>
  <si>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</si>
  <si>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</si>
  <si>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</si>
  <si>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</si>
  <si>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</si>
  <si>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</si>
  <si>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</si>
  <si>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</si>
  <si>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</si>
  <si>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</si>
  <si>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</si>
  <si>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</si>
  <si>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</si>
  <si>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</si>
  <si>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</si>
  <si>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</si>
  <si>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</si>
  <si>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</si>
  <si>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</si>
  <si>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</si>
  <si>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</si>
  <si>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</si>
  <si>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</si>
  <si>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</si>
  <si>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</si>
  <si>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</si>
  <si>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</si>
  <si>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</si>
  <si>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</si>
  <si>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</si>
  <si>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</si>
  <si>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</si>
  <si>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</si>
  <si>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</si>
  <si>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</si>
  <si>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</si>
  <si>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</si>
  <si>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</si>
  <si>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</si>
  <si>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</si>
  <si>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</si>
  <si>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</si>
  <si>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</si>
  <si>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</si>
  <si>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</si>
  <si>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</si>
  <si>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</si>
  <si>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</si>
  <si>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</si>
  <si>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</si>
  <si>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</si>
  <si>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</si>
  <si>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</si>
  <si>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</si>
  <si>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</si>
  <si>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</si>
  <si>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</si>
  <si>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</si>
  <si>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</si>
  <si>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</si>
  <si>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</si>
  <si>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</si>
  <si>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</si>
  <si>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</si>
  <si>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</si>
  <si>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</si>
  <si>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</si>
  <si>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</si>
  <si>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</si>
  <si>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</si>
  <si>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</si>
  <si>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</si>
  <si>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</si>
  <si>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</si>
  <si>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</si>
  <si>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</si>
  <si>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</si>
  <si>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</si>
  <si>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</si>
  <si>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</si>
  <si>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</si>
  <si>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</si>
  <si>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</si>
  <si>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</si>
  <si>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</si>
  <si>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</si>
  <si>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</si>
  <si>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</si>
  <si>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</si>
  <si>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</si>
  <si>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</si>
  <si>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</si>
  <si>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</si>
  <si>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</si>
  <si>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</si>
  <si>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</si>
  <si>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</si>
  <si>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</si>
  <si>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</si>
  <si>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</si>
  <si>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</si>
  <si>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</si>
  <si>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</si>
  <si>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</si>
  <si>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</si>
  <si>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</si>
  <si>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</si>
  <si>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</si>
  <si>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</si>
  <si>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</si>
  <si>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</si>
  <si>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</si>
  <si>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</si>
  <si>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</si>
  <si>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</si>
  <si>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</si>
  <si>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</si>
  <si>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</si>
  <si>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</si>
  <si>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</si>
  <si>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</si>
  <si>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</si>
  <si>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</si>
  <si>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</si>
  <si>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</si>
  <si>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</si>
  <si>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</si>
  <si>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</si>
  <si>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</si>
  <si>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</si>
  <si>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</si>
  <si>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</si>
  <si>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</si>
  <si>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</si>
  <si>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</si>
  <si>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</si>
  <si>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</si>
  <si>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</si>
  <si>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</si>
  <si>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</si>
  <si>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</si>
  <si>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</si>
  <si>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</si>
  <si>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</si>
  <si>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</si>
  <si>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</si>
  <si>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</si>
  <si>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</si>
  <si>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</si>
  <si>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</si>
  <si>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</si>
  <si>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</si>
  <si>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</si>
  <si>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</si>
  <si>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</si>
  <si>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</si>
  <si>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</si>
  <si>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</si>
  <si>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</si>
  <si>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</si>
  <si>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</si>
  <si>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</si>
  <si>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</si>
  <si>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</si>
  <si>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</si>
  <si>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</si>
  <si>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</si>
  <si>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</si>
  <si>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</si>
  <si>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</si>
  <si>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</si>
  <si>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</si>
  <si>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</si>
  <si>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</si>
  <si>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</si>
  <si>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</si>
  <si>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</si>
  <si>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</si>
  <si>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</si>
  <si>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</si>
  <si>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</si>
  <si>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</si>
  <si>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</si>
  <si>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</si>
  <si>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</si>
  <si>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</si>
  <si>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</si>
  <si>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</si>
  <si>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</si>
  <si>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</si>
  <si>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</si>
  <si>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</si>
  <si>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</si>
  <si>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</si>
  <si>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</si>
  <si>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</si>
  <si>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</si>
  <si>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</si>
  <si>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</si>
  <si>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</si>
  <si>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</si>
  <si>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</si>
  <si>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</si>
  <si>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</si>
  <si>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</si>
  <si>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</si>
  <si>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</si>
  <si>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</si>
  <si>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</si>
  <si>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</si>
  <si>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</si>
  <si>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</si>
  <si>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</si>
  <si>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</si>
  <si>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</si>
  <si>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</si>
  <si>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</si>
  <si>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</si>
  <si>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</si>
  <si>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</si>
  <si>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</si>
  <si>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</si>
  <si>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</si>
  <si>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</si>
  <si>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</si>
  <si>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</si>
  <si>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</si>
  <si>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</si>
  <si>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</si>
  <si>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</si>
  <si>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</si>
  <si>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</si>
  <si>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</si>
  <si>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</si>
  <si>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</si>
  <si>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</si>
  <si>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</si>
  <si>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</si>
  <si>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</si>
  <si>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</si>
  <si>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</si>
  <si>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</si>
  <si>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</si>
  <si>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</si>
  <si>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</si>
  <si>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</si>
  <si>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</si>
  <si>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</si>
  <si>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</si>
  <si>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</si>
  <si>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</si>
  <si>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</si>
  <si>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</si>
  <si>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</si>
  <si>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</si>
  <si>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</si>
  <si>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</si>
  <si>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</si>
  <si>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</si>
  <si>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</si>
  <si>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</si>
  <si>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</si>
  <si>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</si>
  <si>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</si>
  <si>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</si>
  <si>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</si>
  <si>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</si>
  <si>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</si>
  <si>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</si>
  <si>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</si>
  <si>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</si>
  <si>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</si>
  <si>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</si>
  <si>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</si>
  <si>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</si>
  <si>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</si>
  <si>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</si>
  <si>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</si>
  <si>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</si>
  <si>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</si>
  <si>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</si>
  <si>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</si>
  <si>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</si>
  <si>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</si>
  <si>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</si>
  <si>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</si>
  <si>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</si>
  <si>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</si>
  <si>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</si>
  <si>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</si>
  <si>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</si>
  <si>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</si>
  <si>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</si>
  <si>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</si>
  <si>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</si>
  <si>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</si>
  <si>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</si>
  <si>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</si>
  <si>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</si>
  <si>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</si>
  <si>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</si>
  <si>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</si>
  <si>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</si>
  <si>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</si>
  <si>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</si>
  <si>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</si>
  <si>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</si>
  <si>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</si>
  <si>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</si>
  <si>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</si>
  <si>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</si>
  <si>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</si>
  <si>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</si>
  <si>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</si>
  <si>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</si>
  <si>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</si>
  <si>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</si>
  <si>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</si>
  <si>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</si>
  <si>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</si>
  <si>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</si>
  <si>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</si>
  <si>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</si>
  <si>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</si>
  <si>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</si>
  <si>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</si>
  <si>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</si>
  <si>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</si>
  <si>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</si>
  <si>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</si>
  <si>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</si>
  <si>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</si>
  <si>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</si>
  <si>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</si>
  <si>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</si>
  <si>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</si>
  <si>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</si>
  <si>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</si>
  <si>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</si>
  <si>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</si>
  <si>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</si>
  <si>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</si>
  <si>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</si>
  <si>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</si>
  <si>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</si>
  <si>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</si>
  <si>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</si>
  <si>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</si>
  <si>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</si>
  <si>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</si>
  <si>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</si>
  <si>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</si>
  <si>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</si>
  <si>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</si>
  <si>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</si>
  <si>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</si>
  <si>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</si>
  <si>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</si>
  <si>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</si>
  <si>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</si>
  <si>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</si>
  <si>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</si>
  <si>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</si>
  <si>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</si>
  <si>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</si>
  <si>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</si>
  <si>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</si>
  <si>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</si>
  <si>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</si>
  <si>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</si>
  <si>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</si>
  <si>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</si>
  <si>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</si>
  <si>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</si>
  <si>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</si>
  <si>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</si>
  <si>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</si>
  <si>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</si>
  <si>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</si>
  <si>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</si>
  <si>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</si>
  <si>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</si>
  <si>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</si>
  <si>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</si>
  <si>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</si>
  <si>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</si>
  <si>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</si>
  <si>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</si>
  <si>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</si>
  <si>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</si>
  <si>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</si>
  <si>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</si>
  <si>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</si>
  <si>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</si>
  <si>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</si>
  <si>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</si>
  <si>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</si>
  <si>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</si>
  <si>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</si>
  <si>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</si>
  <si>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</si>
  <si>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</si>
  <si>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</si>
  <si>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</si>
  <si>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</si>
  <si>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</si>
  <si>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</si>
  <si>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</si>
  <si>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</si>
  <si>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</si>
  <si>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</si>
  <si>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</si>
  <si>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</si>
  <si>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</si>
  <si>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</si>
  <si>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</si>
  <si>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</si>
  <si>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</si>
  <si>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</si>
  <si>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</si>
  <si>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</si>
  <si>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</si>
  <si>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</si>
  <si>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</si>
  <si>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</si>
  <si>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</si>
  <si>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</si>
  <si>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</si>
  <si>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</si>
  <si>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</si>
  <si>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</si>
  <si>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</si>
  <si>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</si>
  <si>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</si>
  <si>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</si>
  <si>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</si>
  <si>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</si>
  <si>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</si>
  <si>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</si>
  <si>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</si>
  <si>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</si>
  <si>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</si>
  <si>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</si>
  <si>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</si>
  <si>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</si>
  <si>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</si>
  <si>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</si>
  <si>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</si>
  <si>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</si>
  <si>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</si>
  <si>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</si>
  <si>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</si>
  <si>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</si>
  <si>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</si>
  <si>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</si>
  <si>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</si>
  <si>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</si>
  <si>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</si>
  <si>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</si>
  <si>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</si>
  <si>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</si>
  <si>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</si>
  <si>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</si>
  <si>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</si>
  <si>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</si>
  <si>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</si>
  <si>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</si>
  <si>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</si>
  <si>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</si>
  <si>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</si>
  <si>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</si>
  <si>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</si>
  <si>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</si>
  <si>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</si>
  <si>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</si>
  <si>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</si>
  <si>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</si>
  <si>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</si>
  <si>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</si>
  <si>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</si>
  <si>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</si>
  <si>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</si>
  <si>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</si>
  <si>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</si>
  <si>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</si>
  <si>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</si>
  <si>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</si>
  <si>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</si>
  <si>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</si>
  <si>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</si>
  <si>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</si>
  <si>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</si>
  <si>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</si>
  <si>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</si>
  <si>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</si>
  <si>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</si>
  <si>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</si>
  <si>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</si>
  <si>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</si>
  <si>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</si>
  <si>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</si>
  <si>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</si>
  <si>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</si>
  <si>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</si>
  <si>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</si>
  <si>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</si>
  <si>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</si>
  <si>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</si>
  <si>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</si>
  <si>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</si>
  <si>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</si>
  <si>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</si>
  <si>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</si>
  <si>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</si>
  <si>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</si>
  <si>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</si>
  <si>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</si>
  <si>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</si>
  <si>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</si>
  <si>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</si>
  <si>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</si>
  <si>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</si>
  <si>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</si>
  <si>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</si>
  <si>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</si>
  <si>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</si>
  <si>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</si>
  <si>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</si>
  <si>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</si>
  <si>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</si>
  <si>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</si>
  <si>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</si>
  <si>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</si>
  <si>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</si>
  <si>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</si>
  <si>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</si>
  <si>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</si>
  <si>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</si>
  <si>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</si>
  <si>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</si>
  <si>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</si>
  <si>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</si>
  <si>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</si>
  <si>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</si>
  <si>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</si>
  <si>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</si>
  <si>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</si>
  <si>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</si>
  <si>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</si>
  <si>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</si>
  <si>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</si>
  <si>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</si>
  <si>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</si>
  <si>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</si>
  <si>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</si>
  <si>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</si>
  <si>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</si>
  <si>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</si>
  <si>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</si>
  <si>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</si>
  <si>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</si>
  <si>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</si>
  <si>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</si>
  <si>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</si>
  <si>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</si>
  <si>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</si>
  <si>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</si>
  <si>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</si>
  <si>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</si>
  <si>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</si>
  <si>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</si>
  <si>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</si>
  <si>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</si>
  <si>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</si>
  <si>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</si>
  <si>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</si>
  <si>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</si>
  <si>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</si>
  <si>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</si>
  <si>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</si>
  <si>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</si>
  <si>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</si>
  <si>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</si>
  <si>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</si>
  <si>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</si>
  <si>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</si>
  <si>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</si>
  <si>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</si>
  <si>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</si>
  <si>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</si>
  <si>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</si>
  <si>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</si>
  <si>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</si>
  <si>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</si>
  <si>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</si>
  <si>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</si>
  <si>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</si>
  <si>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</si>
  <si>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</si>
  <si>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</si>
  <si>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</si>
  <si>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</si>
  <si>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</si>
  <si>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</si>
  <si>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</si>
  <si>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</si>
  <si>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</si>
  <si>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</si>
  <si>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</si>
  <si>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</si>
  <si>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</si>
  <si>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</si>
  <si>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</si>
  <si>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</si>
  <si>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</si>
  <si>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</si>
  <si>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</si>
  <si>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</si>
  <si>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</si>
  <si>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</si>
  <si>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</si>
  <si>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</si>
  <si>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</si>
  <si>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</si>
  <si>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</si>
  <si>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</si>
  <si>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</si>
  <si>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</si>
  <si>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</si>
  <si>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</si>
  <si>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</si>
  <si>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</si>
  <si>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</si>
  <si>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</si>
  <si>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</si>
  <si>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</si>
  <si>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</si>
  <si>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</si>
  <si>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</si>
  <si>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</si>
  <si>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</si>
  <si>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</si>
  <si>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</si>
  <si>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</si>
  <si>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</si>
  <si>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</si>
  <si>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</si>
  <si>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</si>
  <si>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</si>
  <si>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</si>
  <si>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</si>
  <si>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</si>
  <si>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</si>
  <si>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</si>
  <si>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</si>
  <si>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</si>
  <si>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</si>
  <si>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</si>
  <si>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</si>
  <si>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</si>
  <si>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</si>
  <si>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</si>
  <si>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</si>
  <si>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</si>
  <si>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</si>
  <si>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</si>
  <si>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</si>
  <si>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</si>
  <si>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</si>
  <si>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</si>
  <si>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</si>
  <si>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</si>
  <si>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</si>
  <si>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</si>
  <si>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</si>
  <si>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</si>
  <si>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</si>
  <si>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</si>
  <si>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</si>
  <si>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</si>
  <si>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</si>
  <si>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</si>
  <si>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</si>
  <si>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</si>
  <si>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</si>
  <si>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</si>
  <si>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</si>
  <si>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</si>
  <si>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</si>
  <si>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</si>
  <si>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</si>
  <si>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</si>
  <si>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</si>
  <si>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</si>
  <si>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</si>
  <si>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</si>
  <si>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</si>
  <si>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</si>
  <si>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</si>
  <si>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</si>
  <si>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</si>
  <si>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</si>
  <si>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</si>
  <si>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</si>
  <si>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</si>
  <si>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</si>
  <si>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</si>
  <si>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</si>
  <si>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</si>
  <si>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</si>
  <si>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</si>
  <si>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</si>
  <si>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</si>
  <si>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</si>
  <si>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</si>
  <si>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</si>
  <si>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</si>
  <si>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</si>
  <si>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</si>
  <si>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</si>
  <si>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</si>
  <si>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</si>
  <si>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</si>
  <si>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</si>
  <si>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</si>
  <si>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</si>
  <si>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</si>
  <si>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</si>
  <si>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</si>
  <si>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</si>
  <si>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</si>
  <si>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</si>
  <si>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</si>
  <si>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</si>
  <si>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</si>
  <si>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</si>
  <si>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</si>
  <si>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</si>
  <si>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</si>
  <si>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</si>
  <si>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</si>
  <si>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</si>
  <si>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</si>
  <si>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</si>
  <si>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</si>
  <si>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</si>
  <si>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</si>
  <si>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</si>
  <si>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</si>
  <si>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</si>
  <si>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</si>
  <si>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</si>
  <si>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</si>
  <si>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</si>
  <si>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</si>
  <si>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</si>
  <si>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</si>
  <si>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</si>
  <si>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</si>
  <si>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</si>
  <si>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</si>
  <si>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</si>
  <si>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</si>
  <si>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</si>
  <si>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</si>
  <si>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</si>
  <si>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</si>
  <si>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</si>
  <si>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</si>
  <si>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</si>
  <si>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</si>
  <si>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</si>
  <si>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</si>
  <si>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</si>
  <si>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</si>
  <si>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</si>
  <si>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</si>
  <si>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</si>
  <si>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</si>
  <si>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</si>
  <si>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</si>
  <si>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</si>
  <si>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</si>
  <si>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</si>
  <si>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</si>
  <si>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</si>
  <si>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</si>
  <si>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</si>
  <si>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</si>
  <si>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</si>
  <si>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</si>
  <si>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</si>
  <si>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</si>
  <si>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</si>
  <si>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</si>
  <si>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</si>
  <si>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</si>
  <si>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</si>
  <si>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</si>
  <si>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</si>
  <si>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</si>
  <si>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</si>
  <si>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</si>
  <si>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</si>
  <si>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</si>
  <si>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</si>
  <si>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</si>
  <si>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</si>
  <si>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</si>
  <si>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</si>
  <si>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</si>
  <si>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</si>
  <si>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</si>
  <si>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</si>
  <si>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</si>
  <si>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</si>
  <si>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</si>
  <si>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</si>
  <si>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</si>
  <si>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</si>
  <si>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</si>
  <si>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</si>
  <si>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</si>
  <si>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</si>
  <si>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</si>
  <si>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</si>
  <si>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</si>
  <si>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</si>
  <si>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</si>
  <si>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</si>
  <si>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</si>
  <si>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</si>
  <si>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</si>
  <si>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</si>
  <si>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</si>
  <si>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</si>
  <si>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</si>
  <si>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</si>
  <si>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</si>
  <si>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</si>
  <si>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</si>
  <si>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</si>
  <si>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</si>
  <si>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</si>
  <si>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</si>
  <si>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</si>
  <si>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</si>
  <si>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</si>
  <si>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</si>
  <si>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</si>
  <si>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</si>
  <si>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</si>
  <si>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</si>
  <si>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</si>
  <si>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</si>
  <si>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</si>
  <si>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</si>
  <si>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</si>
  <si>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</si>
  <si>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</si>
  <si>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</si>
  <si>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</si>
  <si>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</si>
  <si>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</si>
  <si>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</si>
  <si>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</si>
  <si>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</si>
  <si>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</si>
  <si>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</si>
  <si>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</si>
  <si>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</si>
  <si>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</si>
  <si>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</si>
  <si>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</si>
  <si>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</si>
  <si>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</si>
  <si>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</si>
  <si>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</si>
  <si>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</si>
  <si>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</si>
  <si>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</si>
  <si>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</si>
  <si>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</si>
  <si>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</si>
  <si>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</si>
  <si>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</si>
  <si>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</si>
  <si>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</si>
  <si>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</si>
  <si>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</si>
  <si>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</si>
  <si>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</si>
  <si>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</si>
  <si>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</si>
  <si>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</si>
  <si>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</si>
  <si>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</si>
  <si>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</si>
  <si>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</si>
  <si>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</si>
  <si>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</si>
  <si>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</si>
  <si>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</si>
  <si>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</si>
  <si>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</si>
  <si>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</si>
  <si>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</si>
  <si>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</si>
  <si>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</si>
  <si>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</si>
  <si>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</si>
  <si>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</si>
  <si>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</si>
  <si>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</si>
  <si>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</si>
  <si>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</si>
  <si>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</si>
  <si>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</si>
  <si>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</si>
  <si>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</si>
  <si>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</si>
  <si>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</si>
  <si>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</si>
  <si>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</si>
  <si>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</si>
  <si>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</si>
  <si>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</si>
  <si>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</si>
  <si>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</si>
  <si>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</si>
  <si>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</si>
  <si>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</si>
  <si>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</si>
  <si>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</si>
  <si>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</si>
  <si>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</si>
  <si>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</si>
  <si>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</si>
  <si>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</si>
  <si>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</si>
  <si>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</si>
  <si>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</si>
  <si>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</si>
  <si>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</si>
  <si>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</si>
  <si>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</si>
  <si>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</si>
  <si>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</si>
  <si>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</si>
  <si>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</si>
  <si>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</si>
  <si>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</si>
  <si>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</si>
  <si>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</si>
  <si>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</si>
  <si>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</si>
  <si>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</si>
  <si>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</si>
  <si>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</si>
  <si>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</si>
  <si>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</si>
  <si>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</si>
  <si>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</si>
  <si>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</si>
  <si>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</si>
  <si>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</si>
  <si>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</si>
  <si>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</si>
  <si>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</si>
  <si>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</si>
  <si>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</si>
  <si>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</si>
  <si>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</si>
  <si>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</si>
  <si>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</si>
  <si>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</si>
  <si>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</si>
  <si>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</si>
  <si>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</si>
  <si>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</si>
  <si>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</si>
  <si>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</si>
  <si>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</si>
  <si>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</si>
  <si>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</si>
  <si>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</si>
  <si>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</si>
  <si>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</si>
  <si>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</si>
  <si>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</si>
  <si>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</si>
  <si>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</si>
  <si>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</si>
  <si>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</si>
  <si>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</si>
  <si>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</si>
  <si>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</si>
  <si>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</si>
  <si>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</si>
  <si>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</si>
  <si>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</si>
  <si>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</si>
  <si>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</si>
  <si>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</si>
  <si>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</si>
  <si>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</si>
  <si>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</si>
  <si>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</si>
  <si>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</si>
  <si>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</si>
  <si>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</si>
  <si>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</si>
  <si>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</si>
  <si>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</si>
  <si>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</si>
  <si>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</si>
  <si>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</si>
  <si>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</si>
  <si>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</si>
  <si>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</si>
  <si>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</si>
  <si>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</si>
  <si>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</si>
  <si>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</si>
  <si>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</si>
  <si>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</si>
  <si>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</si>
  <si>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</si>
  <si>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</si>
  <si>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</si>
  <si>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</si>
  <si>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</si>
  <si>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</si>
  <si>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</si>
  <si>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</si>
  <si>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</si>
  <si>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</si>
  <si>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</si>
  <si>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</si>
  <si>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</si>
  <si>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</si>
  <si>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</si>
  <si>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</si>
  <si>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</si>
  <si>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</si>
  <si>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</si>
  <si>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</si>
  <si>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</si>
  <si>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</si>
  <si>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</si>
  <si>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</si>
  <si>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</si>
  <si>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</si>
  <si>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</si>
  <si>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</si>
  <si>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</si>
  <si>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</si>
  <si>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</si>
  <si>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</si>
  <si>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</si>
  <si>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</si>
  <si>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</si>
  <si>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</si>
  <si>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</si>
  <si>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</si>
  <si>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</si>
  <si>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</si>
  <si>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</si>
  <si>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</si>
  <si>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</si>
  <si>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</si>
  <si>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</si>
  <si>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</si>
  <si>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</si>
  <si>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</si>
  <si>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</si>
  <si>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</si>
  <si>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</si>
  <si>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</si>
  <si>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</si>
  <si>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</si>
  <si>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</si>
  <si>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</si>
  <si>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</si>
  <si>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</si>
  <si>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</si>
  <si>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</si>
  <si>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</si>
  <si>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</si>
  <si>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</si>
  <si>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</si>
  <si>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</si>
  <si>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</si>
  <si>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</si>
  <si>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</si>
  <si>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</si>
  <si>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</si>
  <si>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</si>
  <si>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</si>
  <si>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</si>
  <si>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</si>
  <si>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</si>
  <si>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</si>
  <si>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</si>
  <si>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</si>
  <si>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</si>
  <si>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</si>
  <si>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</si>
  <si>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</si>
  <si>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</si>
  <si>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</si>
  <si>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</si>
  <si>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</si>
  <si>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</si>
  <si>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</si>
  <si>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</si>
  <si>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</si>
  <si>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</si>
  <si>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</si>
  <si>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</si>
  <si>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</si>
  <si>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</si>
  <si>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</si>
  <si>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</si>
  <si>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</si>
  <si>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</si>
  <si>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</si>
  <si>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</si>
  <si>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</si>
  <si>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</si>
  <si>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</si>
  <si>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</si>
  <si>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</si>
  <si>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</si>
  <si>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</si>
  <si>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</si>
  <si>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</si>
  <si>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</si>
  <si>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</si>
  <si>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</si>
  <si>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</si>
  <si>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</si>
  <si>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</si>
  <si>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</si>
  <si>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</si>
  <si>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</si>
  <si>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</si>
  <si>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</si>
  <si>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</si>
  <si>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</si>
  <si>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</si>
  <si>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</si>
  <si>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</si>
  <si>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</si>
  <si>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</si>
  <si>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</si>
  <si>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</si>
  <si>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</si>
  <si>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</si>
  <si>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</si>
  <si>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</si>
  <si>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</si>
  <si>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</si>
  <si>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</si>
  <si>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</si>
  <si>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</si>
  <si>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</si>
  <si>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</si>
  <si>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</si>
  <si>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</si>
  <si>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</si>
  <si>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</si>
  <si>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</si>
  <si>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</si>
  <si>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</si>
  <si>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</si>
  <si>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</si>
  <si>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</si>
  <si>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</si>
  <si>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</si>
  <si>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</si>
  <si>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</si>
  <si>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</si>
  <si>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</si>
  <si>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</si>
  <si>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</si>
  <si>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</si>
  <si>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</si>
  <si>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</si>
  <si>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</si>
  <si>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</si>
  <si>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</si>
  <si>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</si>
  <si>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</si>
  <si>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</si>
  <si>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</si>
  <si>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</si>
  <si>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</si>
  <si>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</si>
  <si>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</si>
  <si>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</si>
  <si>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</si>
  <si>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</si>
  <si>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</si>
  <si>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</si>
  <si>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</si>
  <si>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</si>
  <si>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</si>
  <si>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</si>
  <si>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</si>
  <si>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</si>
  <si>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</si>
  <si>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</si>
  <si>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</si>
  <si>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</si>
  <si>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</si>
  <si>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</si>
  <si>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</si>
  <si>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</si>
  <si>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</si>
  <si>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</si>
  <si>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</si>
  <si>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</si>
  <si>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</si>
  <si>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</si>
  <si>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</si>
  <si>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</si>
  <si>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</si>
  <si>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</si>
  <si>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</si>
  <si>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</si>
  <si>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</si>
  <si>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</si>
  <si>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</si>
  <si>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</si>
  <si>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</si>
  <si>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</si>
  <si>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</si>
  <si>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</si>
  <si>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</si>
  <si>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</si>
  <si>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</si>
  <si>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</si>
  <si>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</si>
  <si>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</si>
  <si>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</si>
  <si>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</si>
  <si>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</si>
  <si>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</si>
  <si>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</si>
  <si>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</si>
  <si>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</si>
  <si>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</si>
  <si>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</si>
  <si>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</si>
  <si>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</si>
  <si>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</si>
  <si>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</si>
  <si>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</si>
  <si>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</si>
  <si>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</si>
  <si>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</si>
  <si>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</si>
  <si>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</si>
  <si>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</si>
  <si>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</si>
  <si>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</si>
  <si>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</si>
  <si>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</si>
  <si>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</si>
  <si>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</si>
  <si>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</si>
  <si>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</si>
  <si>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</si>
  <si>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</si>
  <si>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</si>
  <si>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</si>
  <si>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</si>
  <si>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</si>
  <si>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</si>
  <si>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</si>
  <si>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</si>
  <si>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</si>
  <si>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</si>
  <si>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</si>
  <si>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</si>
  <si>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</si>
  <si>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</si>
  <si>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</si>
  <si>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</si>
  <si>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</si>
  <si>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</si>
  <si>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</si>
  <si>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</si>
  <si>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</si>
  <si>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</si>
  <si>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</si>
  <si>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</si>
  <si>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</si>
  <si>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</si>
  <si>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</si>
  <si>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</si>
  <si>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</si>
  <si>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</si>
  <si>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</si>
  <si>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</si>
  <si>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</si>
  <si>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</si>
  <si>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</si>
  <si>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</si>
  <si>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</si>
  <si>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</si>
  <si>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</si>
  <si>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</si>
  <si>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</si>
  <si>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</si>
  <si>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</si>
  <si>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</si>
  <si>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</si>
  <si>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</si>
  <si>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</si>
  <si>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</si>
  <si>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</si>
  <si>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</si>
  <si>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</si>
  <si>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</si>
  <si>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</si>
  <si>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</si>
  <si>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</si>
  <si>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</si>
  <si>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</si>
  <si>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</si>
  <si>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</si>
  <si>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</si>
  <si>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</si>
  <si>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</si>
  <si>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</si>
  <si>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</si>
  <si>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</si>
  <si>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</si>
  <si>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</si>
  <si>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</si>
  <si>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</si>
  <si>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</si>
  <si>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</si>
  <si>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</si>
  <si>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</si>
  <si>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</si>
  <si>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</si>
  <si>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</si>
  <si>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</si>
  <si>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</si>
  <si>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</si>
  <si>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</si>
  <si>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</si>
  <si>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</si>
  <si>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</si>
  <si>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</si>
  <si>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</si>
  <si>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</si>
  <si>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</si>
  <si>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</si>
  <si>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</si>
  <si>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</si>
  <si>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</si>
  <si>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</si>
  <si>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</si>
  <si>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</si>
  <si>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</si>
  <si>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</si>
  <si>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</si>
  <si>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</si>
  <si>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</si>
  <si>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</si>
  <si>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</si>
  <si>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</si>
  <si>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</si>
  <si>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</si>
  <si>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</si>
  <si>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</si>
  <si>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</si>
  <si>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</si>
  <si>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</si>
  <si>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</si>
  <si>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</si>
  <si>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</si>
  <si>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</si>
  <si>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</si>
  <si>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</si>
  <si>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</si>
  <si>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</si>
  <si>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</si>
  <si>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</si>
  <si>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</si>
  <si>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</si>
  <si>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</si>
  <si>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</si>
  <si>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</si>
  <si>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</si>
  <si>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</si>
  <si>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</si>
  <si>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</si>
  <si>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</si>
  <si>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</si>
  <si>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</si>
  <si>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</si>
  <si>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</si>
  <si>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</si>
  <si>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</si>
  <si>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</si>
  <si>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</si>
  <si>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</si>
  <si>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</si>
  <si>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</si>
  <si>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</si>
  <si>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</si>
  <si>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</si>
  <si>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</si>
  <si>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</si>
  <si>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</si>
  <si>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</si>
  <si>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</si>
  <si>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</si>
  <si>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</si>
  <si>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</si>
  <si>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</si>
  <si>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</si>
  <si>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</si>
  <si>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</si>
  <si>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</si>
  <si>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</si>
  <si>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</si>
  <si>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</si>
  <si>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</si>
  <si>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</si>
  <si>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</si>
  <si>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</si>
  <si>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</si>
  <si>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</si>
  <si>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</si>
  <si>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</si>
  <si>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</si>
  <si>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</si>
  <si>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</si>
  <si>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</si>
  <si>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</si>
  <si>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</si>
  <si>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</si>
  <si>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</si>
  <si>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</si>
  <si>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</si>
  <si>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</si>
  <si>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</si>
  <si>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</si>
  <si>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</si>
  <si>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</si>
  <si>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</si>
  <si>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</si>
  <si>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</si>
  <si>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</si>
  <si>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</si>
  <si>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</si>
  <si>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</si>
  <si>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</si>
  <si>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</si>
  <si>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</si>
  <si>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</si>
  <si>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</si>
  <si>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</si>
  <si>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</si>
  <si>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</si>
  <si>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</si>
  <si>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</si>
  <si>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</si>
  <si>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</si>
  <si>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</si>
  <si>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</si>
  <si>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</si>
  <si>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</si>
  <si>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</si>
  <si>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</si>
  <si>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</si>
  <si>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</si>
  <si>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</si>
  <si>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</si>
  <si>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</si>
  <si>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</si>
  <si>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</si>
  <si>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</si>
  <si>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</si>
  <si>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</si>
  <si>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</si>
  <si>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</si>
  <si>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</si>
  <si>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</si>
  <si>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</si>
  <si>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</si>
  <si>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</si>
  <si>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</si>
  <si>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</si>
  <si>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</si>
  <si>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</si>
  <si>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</si>
  <si>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</si>
  <si>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</si>
  <si>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</si>
  <si>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</si>
  <si>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</si>
  <si>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</si>
  <si>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</si>
  <si>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</si>
  <si>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</si>
  <si>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</si>
  <si>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</si>
  <si>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</si>
  <si>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</si>
  <si>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</si>
  <si>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</si>
  <si>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</si>
  <si>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</si>
  <si>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</si>
  <si>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</si>
  <si>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</si>
  <si>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</si>
  <si>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</si>
  <si>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</si>
  <si>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</si>
  <si>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</si>
  <si>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</si>
  <si>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</si>
  <si>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</si>
  <si>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</si>
  <si>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</si>
  <si>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</si>
  <si>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</si>
  <si>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</si>
  <si>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</si>
  <si>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</si>
  <si>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</si>
  <si>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</si>
  <si>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</si>
  <si>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</si>
  <si>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</si>
  <si>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</si>
  <si>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</si>
  <si>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</si>
  <si>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</si>
  <si>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</si>
  <si>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</si>
  <si>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</si>
  <si>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</si>
  <si>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</si>
  <si>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</si>
  <si>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</si>
  <si>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</si>
  <si>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</si>
  <si>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</si>
  <si>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</si>
  <si>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</si>
  <si>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</si>
  <si>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</si>
  <si>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</si>
  <si>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</si>
  <si>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</si>
  <si>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</si>
  <si>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</si>
  <si>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</si>
  <si>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</si>
  <si>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</si>
  <si>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</si>
  <si>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</si>
  <si>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</si>
  <si>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</si>
  <si>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</si>
  <si>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</si>
  <si>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</si>
  <si>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</si>
  <si>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</si>
  <si>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</si>
  <si>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</si>
  <si>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</si>
  <si>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</si>
  <si>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</si>
  <si>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</si>
  <si>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</si>
  <si>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</si>
  <si>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</si>
  <si>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</si>
  <si>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</si>
  <si>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</si>
  <si>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</si>
  <si>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</si>
  <si>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</si>
  <si>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</si>
  <si>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</si>
  <si>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</si>
  <si>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</si>
  <si>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</si>
  <si>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</si>
  <si>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</si>
  <si>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</si>
  <si>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</si>
  <si>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</si>
  <si>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</si>
  <si>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</si>
  <si>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</si>
  <si>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</si>
  <si>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</si>
  <si>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</si>
  <si>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</si>
  <si>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</si>
  <si>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</si>
  <si>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</si>
  <si>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</si>
  <si>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</si>
  <si>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</si>
  <si>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</si>
  <si>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</si>
  <si>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</si>
  <si>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</si>
  <si>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</si>
  <si>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</si>
  <si>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</si>
  <si>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</si>
  <si>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</si>
  <si>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</si>
  <si>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</si>
  <si>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</si>
  <si>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</si>
  <si>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</si>
  <si>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</si>
  <si>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</si>
  <si>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</si>
  <si>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</si>
  <si>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</si>
  <si>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</si>
  <si>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</si>
  <si>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</si>
  <si>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</si>
  <si>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</si>
  <si>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</si>
  <si>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</si>
  <si>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</si>
  <si>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</si>
  <si>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</si>
  <si>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</si>
  <si>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</si>
  <si>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</si>
  <si>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</si>
  <si>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</si>
  <si>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</si>
  <si>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</si>
  <si>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</si>
  <si>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</si>
  <si>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</si>
  <si>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</si>
  <si>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</si>
  <si>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</si>
  <si>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</si>
  <si>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</si>
  <si>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</si>
  <si>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</si>
  <si>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</si>
  <si>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</si>
  <si>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</si>
  <si>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</si>
  <si>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</si>
  <si>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</si>
  <si>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</si>
  <si>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</si>
  <si>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</si>
  <si>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</si>
  <si>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</si>
  <si>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</si>
  <si>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</si>
  <si>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</si>
  <si>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</si>
  <si>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</si>
  <si>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</si>
  <si>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</si>
  <si>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</si>
  <si>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</si>
  <si>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</si>
  <si>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</si>
  <si>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</si>
  <si>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</si>
  <si>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</si>
  <si>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</si>
  <si>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</si>
  <si>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</si>
  <si>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</si>
  <si>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</si>
  <si>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</si>
  <si>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</si>
  <si>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</si>
  <si>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</si>
  <si>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</si>
  <si>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</si>
  <si>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</si>
  <si>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</si>
  <si>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</si>
  <si>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</si>
  <si>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</si>
  <si>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</si>
  <si>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</si>
  <si>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</si>
  <si>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</si>
  <si>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</si>
  <si>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</si>
  <si>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</si>
  <si>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</si>
  <si>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</si>
  <si>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</si>
  <si>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</si>
  <si>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</si>
  <si>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</si>
  <si>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</si>
  <si>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</si>
  <si>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</si>
  <si>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</si>
  <si>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</si>
  <si>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</si>
  <si>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</si>
  <si>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</si>
  <si>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</si>
  <si>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</si>
  <si>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</si>
  <si>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</si>
  <si>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</si>
  <si>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</si>
  <si>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</si>
  <si>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</si>
  <si>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</si>
  <si>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</si>
  <si>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</si>
  <si>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</si>
  <si>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</si>
  <si>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</si>
  <si>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</si>
  <si>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</si>
  <si>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</si>
  <si>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</si>
  <si>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</si>
  <si>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</si>
  <si>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</si>
  <si>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</si>
  <si>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</si>
  <si>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</si>
  <si>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</si>
  <si>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</si>
  <si>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</si>
  <si>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</si>
  <si>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</si>
  <si>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</si>
  <si>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</si>
  <si>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</si>
  <si>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</si>
  <si>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</si>
  <si>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</si>
  <si>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</si>
  <si>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</si>
  <si>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</si>
  <si>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</si>
  <si>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</si>
  <si>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</si>
  <si>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</si>
  <si>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</si>
  <si>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</si>
  <si>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</si>
  <si>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</si>
  <si>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</si>
  <si>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</si>
  <si>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</si>
  <si>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</si>
  <si>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</si>
  <si>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</si>
  <si>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</si>
  <si>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</si>
  <si>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</si>
  <si>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</si>
  <si>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</si>
  <si>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</si>
  <si>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</si>
  <si>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</si>
  <si>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</si>
  <si>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</si>
  <si>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</si>
  <si>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</si>
  <si>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</si>
  <si>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</si>
  <si>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</si>
  <si>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</si>
  <si>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</si>
  <si>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</si>
  <si>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</si>
  <si>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</si>
  <si>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</si>
  <si>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</si>
  <si>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</si>
  <si>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</si>
  <si>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</si>
  <si>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</si>
  <si>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</si>
  <si>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</si>
  <si>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</si>
  <si>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</si>
  <si>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</si>
  <si>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</si>
  <si>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</si>
  <si>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</si>
  <si>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</si>
  <si>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</si>
  <si>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</si>
  <si>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</si>
  <si>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</si>
  <si>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</si>
  <si>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</si>
  <si>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</si>
  <si>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</si>
  <si>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</si>
  <si>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</si>
  <si>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</si>
  <si>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</si>
  <si>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</si>
  <si>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</si>
  <si>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</si>
  <si>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</si>
  <si>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</si>
  <si>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</si>
  <si>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</si>
  <si>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</si>
  <si>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</si>
  <si>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</si>
  <si>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</si>
  <si>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</si>
  <si>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</si>
  <si>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</si>
  <si>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</si>
  <si>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</si>
  <si>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</si>
  <si>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</si>
  <si>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</si>
  <si>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</si>
  <si>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</si>
  <si>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</si>
  <si>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</si>
  <si>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</si>
  <si>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</si>
  <si>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</si>
  <si>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</si>
  <si>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</si>
  <si>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</si>
  <si>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</si>
  <si>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</si>
  <si>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</si>
  <si>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</si>
  <si>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</si>
  <si>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</si>
  <si>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</si>
  <si>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</si>
  <si>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</si>
  <si>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</si>
  <si>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</si>
  <si>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</si>
  <si>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</si>
  <si>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</si>
  <si>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</si>
  <si>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</si>
  <si>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</si>
  <si>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</si>
  <si>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</si>
  <si>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</si>
  <si>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</si>
  <si>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</si>
  <si>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</si>
  <si>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</si>
  <si>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</si>
  <si>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</si>
  <si>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</si>
  <si>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</si>
  <si>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</si>
  <si>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</si>
  <si>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</si>
  <si>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</si>
  <si>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</si>
  <si>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</si>
  <si>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</si>
  <si>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</si>
  <si>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</si>
  <si>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</si>
  <si>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</si>
  <si>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</si>
  <si>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</si>
  <si>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</si>
  <si>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</si>
  <si>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</si>
  <si>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</si>
  <si>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</si>
  <si>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</si>
  <si>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</si>
  <si>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</si>
  <si>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</si>
  <si>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</si>
  <si>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</si>
  <si>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</si>
  <si>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</si>
  <si>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</si>
  <si>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</si>
  <si>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</si>
  <si>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</si>
  <si>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</si>
  <si>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</si>
  <si>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</si>
  <si>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</si>
  <si>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</si>
  <si>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</si>
  <si>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</si>
  <si>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</si>
  <si>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</si>
  <si>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</si>
  <si>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</si>
  <si>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</si>
  <si>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</si>
  <si>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</si>
  <si>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</si>
  <si>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</si>
  <si>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</si>
  <si>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</si>
  <si>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</si>
  <si>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</si>
  <si>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</si>
  <si>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</si>
  <si>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</si>
  <si>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</si>
  <si>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</si>
  <si>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</si>
  <si>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</si>
  <si>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</si>
  <si>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</si>
  <si>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</si>
  <si>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</si>
  <si>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</si>
  <si>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</si>
  <si>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</si>
  <si>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</si>
  <si>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</si>
  <si>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</si>
  <si>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</si>
  <si>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</si>
  <si>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</si>
  <si>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</si>
  <si>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</si>
  <si>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</si>
  <si>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</si>
  <si>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</si>
  <si>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</si>
  <si>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</si>
  <si>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</si>
  <si>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</si>
  <si>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</si>
  <si>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</si>
  <si>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</si>
  <si>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</si>
  <si>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</si>
  <si>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</si>
  <si>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</si>
  <si>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</si>
  <si>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</si>
  <si>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</si>
  <si>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</si>
  <si>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</si>
  <si>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</si>
  <si>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</si>
  <si>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</si>
  <si>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</si>
  <si>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</si>
  <si>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</si>
  <si>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</si>
  <si>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</si>
  <si>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</si>
  <si>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</si>
  <si>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</si>
  <si>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</si>
  <si>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</si>
  <si>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</si>
  <si>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</si>
  <si>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</si>
  <si>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</si>
  <si>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</si>
  <si>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</si>
  <si>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</si>
  <si>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</si>
  <si>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</si>
  <si>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</si>
  <si>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</si>
  <si>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</si>
  <si>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</si>
  <si>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</si>
  <si>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</si>
  <si>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</si>
  <si>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</si>
  <si>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</si>
  <si>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</si>
  <si>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</si>
  <si>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</si>
  <si>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</si>
  <si>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</si>
  <si>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</si>
  <si>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</si>
  <si>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</si>
  <si>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</si>
  <si>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</si>
  <si>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</si>
  <si>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</si>
  <si>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</si>
  <si>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</si>
  <si>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</si>
  <si>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</si>
  <si>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</si>
  <si>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</si>
  <si>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</si>
  <si>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</si>
  <si>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</si>
  <si>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</si>
  <si>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</si>
  <si>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</si>
  <si>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</si>
  <si>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</si>
  <si>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</si>
  <si>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</si>
  <si>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</si>
  <si>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</si>
  <si>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</si>
  <si>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</si>
  <si>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</si>
  <si>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</si>
  <si>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</si>
  <si>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</si>
  <si>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</si>
  <si>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</si>
  <si>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</si>
  <si>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</si>
  <si>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</si>
  <si>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</si>
  <si>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</si>
  <si>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</si>
  <si>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</si>
  <si>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</si>
  <si>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</si>
  <si>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</si>
  <si>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</si>
  <si>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</si>
  <si>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</si>
  <si>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</si>
  <si>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</si>
  <si>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</si>
  <si>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</si>
  <si>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</si>
  <si>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</si>
  <si>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</si>
  <si>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</si>
  <si>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</si>
  <si>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</si>
  <si>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</si>
  <si>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</si>
  <si>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</si>
  <si>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</si>
  <si>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</si>
  <si>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</si>
  <si>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</si>
  <si>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</si>
  <si>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</si>
  <si>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</si>
  <si>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</si>
  <si>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</si>
  <si>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</si>
  <si>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</si>
  <si>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</si>
  <si>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</si>
  <si>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</si>
  <si>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</si>
  <si>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</si>
  <si>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</si>
  <si>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</si>
  <si>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</si>
  <si>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</si>
  <si>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</si>
  <si>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</si>
  <si>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</si>
  <si>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</si>
  <si>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</si>
  <si>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</si>
  <si>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</si>
  <si>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</si>
  <si>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</si>
  <si>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</si>
  <si>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</si>
  <si>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</si>
  <si>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</si>
  <si>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</si>
  <si>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</si>
  <si>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</si>
  <si>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</si>
  <si>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</si>
  <si>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</si>
  <si>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</si>
  <si>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</si>
  <si>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</si>
  <si>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</si>
  <si>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</si>
  <si>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</si>
  <si>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</si>
  <si>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</si>
  <si>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</si>
  <si>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</si>
  <si>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</si>
  <si>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</si>
  <si>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</si>
  <si>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</si>
  <si>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</si>
  <si>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</si>
  <si>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</si>
  <si>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</si>
  <si>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</si>
  <si>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</si>
  <si>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</si>
  <si>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</si>
  <si>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</si>
  <si>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</si>
  <si>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</si>
  <si>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</si>
  <si>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</si>
  <si>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</si>
  <si>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</si>
  <si>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</si>
  <si>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</si>
  <si>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</si>
  <si>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</si>
  <si>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</si>
  <si>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</si>
  <si>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</si>
  <si>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</si>
  <si>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</si>
  <si>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</si>
  <si>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</si>
  <si>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</si>
  <si>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</si>
  <si>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</si>
  <si>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</si>
  <si>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</si>
  <si>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</si>
  <si>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</si>
  <si>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</si>
  <si>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</si>
  <si>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</si>
  <si>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</si>
  <si>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</si>
  <si>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</si>
  <si>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</si>
  <si>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</si>
  <si>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</si>
  <si>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</si>
  <si>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</si>
  <si>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</si>
  <si>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</si>
  <si>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</si>
  <si>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</si>
  <si>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</si>
  <si>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</si>
  <si>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</si>
  <si>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</si>
  <si>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</si>
  <si>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</si>
  <si>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</si>
  <si>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</si>
  <si>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</si>
  <si>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</si>
  <si>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</si>
  <si>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</si>
  <si>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</si>
  <si>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</si>
  <si>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</si>
  <si>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</si>
  <si>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</si>
  <si>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</si>
  <si>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</si>
  <si>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</si>
  <si>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</si>
  <si>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</si>
  <si>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</si>
  <si>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</si>
  <si>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</si>
  <si>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</si>
  <si>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</si>
  <si>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</si>
  <si>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</si>
  <si>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</si>
  <si>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</si>
  <si>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</si>
  <si>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</si>
  <si>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</si>
  <si>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</si>
  <si>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</si>
  <si>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</si>
  <si>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</si>
  <si>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</si>
  <si>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</si>
  <si>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</si>
  <si>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</si>
  <si>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</si>
  <si>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</si>
  <si>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</si>
  <si>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</si>
  <si>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</si>
  <si>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</si>
  <si>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</si>
  <si>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</si>
  <si>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</si>
  <si>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</si>
  <si>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</si>
  <si>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</si>
  <si>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</si>
  <si>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</si>
  <si>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</si>
  <si>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</si>
  <si>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</si>
  <si>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</si>
  <si>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</si>
  <si>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</si>
  <si>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</si>
  <si>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</si>
  <si>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</si>
  <si>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</si>
  <si>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</si>
  <si>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</si>
  <si>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</si>
  <si>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</si>
  <si>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</si>
  <si>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</si>
  <si>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</si>
  <si>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</si>
  <si>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</si>
  <si>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</si>
  <si>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</si>
  <si>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</si>
  <si>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</si>
  <si>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</si>
  <si>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</si>
  <si>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</si>
  <si>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</si>
  <si>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</si>
  <si>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</si>
  <si>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</si>
  <si>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</si>
  <si>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</si>
  <si>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</si>
  <si>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</si>
  <si>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</si>
  <si>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</si>
  <si>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</si>
  <si>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</si>
  <si>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</si>
  <si>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</si>
  <si>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</si>
  <si>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</si>
  <si>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</si>
  <si>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</si>
  <si>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</si>
  <si>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</si>
  <si>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</si>
  <si>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</si>
  <si>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</si>
  <si>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</si>
  <si>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</si>
  <si>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</si>
  <si>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</si>
  <si>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</si>
  <si>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</si>
  <si>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</si>
  <si>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</si>
  <si>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</si>
  <si>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</si>
  <si>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</si>
  <si>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</si>
  <si>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</si>
  <si>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</si>
  <si>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</si>
  <si>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</si>
  <si>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</si>
  <si>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</si>
  <si>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</si>
  <si>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</si>
  <si>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</si>
  <si>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</si>
  <si>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</si>
  <si>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</si>
  <si>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</si>
  <si>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</si>
  <si>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</si>
  <si>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</si>
  <si>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</si>
  <si>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</si>
  <si>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</si>
  <si>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</si>
  <si>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</si>
  <si>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</si>
  <si>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</si>
  <si>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</si>
  <si>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</si>
  <si>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</si>
  <si>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</si>
  <si>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</si>
  <si>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</si>
  <si>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</si>
  <si>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</si>
  <si>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</si>
  <si>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</si>
  <si>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</si>
  <si>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</si>
  <si>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</si>
  <si>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</si>
  <si>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</si>
  <si>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</si>
  <si>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</si>
  <si>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</si>
  <si>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</si>
  <si>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</si>
  <si>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</si>
  <si>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</si>
  <si>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</si>
  <si>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</si>
  <si>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</si>
  <si>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</si>
  <si>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</si>
  <si>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</si>
  <si>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</si>
  <si>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</si>
  <si>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</si>
  <si>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</si>
  <si>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</si>
  <si>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</si>
  <si>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</si>
  <si>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</si>
  <si>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</si>
  <si>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</si>
  <si>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</si>
  <si>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</si>
  <si>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</si>
  <si>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</si>
  <si>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</si>
  <si>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</si>
  <si>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</si>
  <si>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</si>
  <si>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</si>
  <si>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</si>
  <si>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</si>
  <si>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</si>
  <si>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</si>
  <si>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</si>
  <si>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</si>
  <si>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</si>
  <si>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</si>
  <si>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</si>
  <si>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</si>
  <si>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</si>
  <si>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</si>
  <si>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</si>
  <si>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</si>
  <si>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</si>
  <si>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</si>
  <si>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</si>
  <si>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</si>
  <si>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</si>
  <si>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</si>
  <si>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</si>
  <si>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</si>
  <si>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</si>
  <si>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</si>
  <si>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</si>
  <si>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</si>
  <si>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</si>
  <si>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</si>
  <si>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</si>
  <si>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</si>
  <si>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</si>
  <si>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</si>
  <si>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</si>
  <si>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</si>
  <si>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</si>
  <si>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</si>
  <si>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</si>
  <si>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</si>
  <si>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</si>
  <si>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</si>
  <si>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</si>
  <si>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</si>
  <si>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</si>
  <si>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</si>
  <si>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</si>
  <si>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</si>
  <si>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</si>
  <si>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</si>
  <si>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</si>
  <si>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</si>
  <si>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</si>
  <si>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</si>
  <si>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</si>
  <si>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</si>
  <si>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</si>
  <si>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</si>
  <si>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</si>
  <si>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</si>
  <si>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</si>
  <si>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</si>
  <si>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</si>
  <si>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</si>
  <si>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</si>
  <si>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</si>
  <si>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</si>
  <si>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</si>
  <si>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</si>
  <si>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</si>
  <si>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</si>
  <si>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</si>
  <si>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</si>
  <si>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</si>
  <si>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</si>
  <si>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</si>
  <si>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</si>
  <si>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</si>
  <si>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</si>
  <si>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</si>
  <si>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</si>
  <si>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</si>
  <si>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</si>
  <si>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</si>
  <si>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</si>
  <si>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</si>
  <si>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</si>
  <si>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</si>
  <si>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</si>
  <si>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</si>
  <si>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</si>
  <si>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</si>
  <si>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</si>
  <si>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</si>
  <si>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</si>
  <si>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</si>
  <si>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</si>
  <si>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</si>
  <si>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</si>
  <si>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</si>
  <si>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</si>
  <si>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</si>
  <si>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</si>
  <si>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</si>
  <si>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</si>
  <si>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</si>
  <si>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</si>
  <si>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</si>
  <si>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</si>
  <si>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</si>
  <si>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</si>
  <si>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</si>
  <si>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</si>
  <si>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</si>
  <si>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</si>
  <si>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</si>
  <si>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</si>
  <si>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</si>
  <si>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</si>
  <si>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</si>
  <si>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</si>
  <si>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</si>
  <si>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</si>
  <si>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</si>
  <si>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</si>
  <si>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</si>
  <si>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</si>
  <si>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</si>
  <si>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</si>
  <si>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</si>
  <si>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</si>
  <si>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</si>
  <si>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</si>
  <si>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</si>
  <si>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</si>
  <si>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</si>
  <si>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</si>
  <si>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</si>
  <si>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</si>
  <si>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</si>
  <si>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</si>
  <si>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</si>
  <si>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</si>
  <si>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</si>
  <si>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</si>
  <si>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</si>
  <si>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</si>
  <si>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</si>
  <si>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</si>
  <si>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</si>
  <si>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</si>
  <si>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</si>
  <si>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</si>
  <si>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</si>
  <si>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</si>
  <si>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</si>
  <si>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</si>
  <si>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</si>
  <si>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</si>
  <si>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</si>
  <si>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</si>
  <si>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</si>
  <si>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</si>
  <si>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</si>
  <si>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</si>
  <si>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</si>
  <si>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</si>
  <si>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</si>
  <si>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</si>
  <si>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</si>
  <si>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</si>
  <si>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</si>
  <si>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</si>
  <si>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</si>
  <si>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</si>
  <si>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</si>
  <si>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</si>
  <si>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</si>
  <si>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</si>
  <si>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</si>
  <si>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</si>
  <si>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</si>
  <si>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</si>
  <si>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</si>
  <si>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</si>
  <si>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</si>
  <si>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</si>
  <si>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</si>
  <si>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</si>
  <si>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</si>
  <si>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</si>
  <si>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</si>
  <si>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</si>
  <si>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</si>
  <si>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</si>
  <si>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</si>
  <si>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</si>
  <si>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</si>
  <si>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</si>
  <si>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</si>
  <si>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</si>
  <si>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</si>
  <si>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</si>
  <si>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</si>
  <si>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</si>
  <si>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</si>
  <si>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</si>
  <si>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</si>
  <si>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</si>
  <si>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</si>
  <si>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</si>
  <si>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</si>
  <si>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</si>
  <si>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</si>
  <si>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</si>
  <si>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</si>
  <si>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</si>
  <si>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</si>
  <si>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</si>
  <si>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</si>
  <si>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</si>
  <si>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</si>
  <si>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</si>
  <si>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</si>
  <si>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</si>
  <si>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</si>
  <si>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</si>
  <si>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</si>
  <si>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</si>
  <si>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</si>
  <si>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</si>
  <si>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</si>
  <si>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</si>
  <si>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</si>
  <si>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</si>
  <si>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</si>
  <si>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</si>
  <si>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</si>
  <si>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</si>
  <si>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</si>
  <si>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</si>
  <si>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</si>
  <si>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</si>
  <si>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</si>
  <si>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</si>
  <si>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</si>
  <si>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</si>
  <si>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</si>
  <si>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</si>
  <si>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</si>
  <si>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</si>
  <si>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</si>
  <si>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</si>
  <si>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</si>
  <si>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</si>
  <si>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</si>
  <si>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</si>
  <si>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</si>
  <si>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</si>
  <si>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</si>
  <si>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</si>
  <si>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</si>
  <si>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</si>
  <si>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</si>
  <si>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</si>
  <si>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</si>
  <si>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</si>
  <si>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</si>
  <si>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</si>
  <si>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</si>
  <si>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</si>
  <si>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</si>
  <si>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</si>
  <si>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</si>
  <si>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</si>
  <si>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</si>
  <si>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</si>
  <si>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</si>
  <si>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</si>
  <si>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</si>
  <si>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</si>
  <si>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</si>
  <si>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</si>
  <si>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</si>
  <si>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</si>
  <si>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</si>
  <si>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</si>
  <si>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</si>
  <si>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</si>
  <si>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</si>
  <si>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</si>
  <si>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</si>
  <si>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</si>
  <si>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</si>
  <si>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</si>
  <si>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</si>
  <si>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</si>
  <si>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</si>
  <si>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</si>
  <si>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</si>
  <si>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</si>
  <si>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</si>
  <si>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</si>
  <si>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</si>
  <si>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</si>
  <si>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</si>
  <si>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</si>
  <si>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</si>
  <si>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</si>
  <si>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</si>
  <si>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</si>
  <si>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</si>
  <si>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</si>
  <si>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</si>
  <si>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</si>
  <si>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</si>
  <si>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</si>
  <si>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</si>
  <si>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</si>
  <si>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</si>
  <si>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</si>
  <si>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</si>
  <si>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</si>
  <si>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</si>
  <si>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</si>
  <si>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</si>
  <si>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</si>
  <si>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</si>
  <si>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</si>
  <si>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</si>
  <si>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</si>
  <si>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</si>
  <si>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</si>
  <si>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</si>
  <si>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</si>
  <si>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</si>
  <si>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</si>
  <si>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</si>
  <si>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</si>
  <si>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</si>
  <si>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</si>
  <si>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</si>
  <si>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</si>
  <si>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</si>
  <si>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</si>
  <si>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</si>
  <si>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</si>
  <si>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</si>
  <si>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</si>
  <si>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</si>
  <si>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</si>
  <si>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</si>
  <si>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</si>
  <si>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</si>
  <si>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</si>
  <si>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</si>
  <si>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</si>
  <si>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</si>
  <si>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</si>
  <si>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</si>
  <si>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</si>
  <si>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</si>
  <si>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</si>
  <si>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</si>
  <si>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</si>
  <si>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</si>
  <si>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</si>
  <si>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</si>
  <si>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</si>
  <si>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</si>
  <si>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</si>
  <si>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</si>
  <si>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</si>
  <si>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</si>
  <si>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</si>
  <si>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</si>
  <si>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</si>
  <si>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</si>
  <si>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</si>
  <si>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</si>
  <si>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</si>
  <si>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</si>
  <si>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</si>
  <si>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</si>
  <si>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</si>
  <si>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</si>
  <si>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</si>
  <si>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</si>
  <si>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</si>
  <si>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</si>
  <si>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</si>
  <si>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</si>
  <si>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</si>
  <si>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</si>
  <si>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</si>
  <si>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</si>
  <si>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</si>
  <si>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</si>
  <si>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</si>
  <si>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</si>
  <si>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</si>
  <si>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</si>
  <si>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</si>
  <si>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</si>
  <si>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</si>
  <si>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</si>
  <si>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</si>
  <si>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</si>
  <si>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</si>
  <si>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</si>
  <si>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</si>
  <si>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</si>
  <si>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</si>
  <si>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</si>
  <si>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</si>
  <si>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</si>
  <si>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</si>
  <si>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</si>
  <si>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</si>
  <si>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</si>
  <si>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</si>
  <si>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</si>
  <si>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</si>
  <si>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</si>
  <si>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</si>
  <si>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</si>
  <si>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</si>
  <si>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</si>
  <si>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</si>
  <si>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</si>
  <si>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</si>
  <si>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</si>
  <si>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</si>
  <si>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</si>
  <si>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</si>
  <si>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</si>
  <si>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</si>
  <si>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</si>
  <si>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</si>
  <si>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</si>
  <si>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</si>
  <si>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</si>
  <si>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</si>
  <si>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</si>
  <si>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</si>
  <si>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</si>
  <si>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</si>
  <si>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</si>
  <si>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</si>
  <si>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</si>
  <si>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</si>
  <si>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</si>
  <si>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</si>
  <si>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</si>
  <si>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</si>
  <si>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</si>
  <si>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</si>
  <si>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</si>
  <si>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</si>
  <si>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</si>
  <si>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</si>
  <si>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</si>
  <si>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</si>
  <si>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</si>
  <si>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</si>
  <si>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</si>
  <si>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</si>
  <si>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</si>
  <si>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</si>
  <si>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</si>
  <si>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</si>
  <si>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</si>
  <si>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</si>
  <si>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</si>
  <si>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</si>
  <si>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</si>
  <si>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</si>
  <si>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</si>
  <si>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</si>
  <si>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</si>
  <si>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</si>
  <si>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</si>
  <si>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</si>
  <si>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</si>
  <si>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</si>
  <si>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</si>
  <si>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</si>
  <si>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</si>
  <si>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</si>
  <si>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</si>
  <si>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</si>
  <si>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</si>
  <si>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</si>
  <si>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</si>
  <si>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</si>
  <si>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</si>
  <si>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</si>
  <si>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</si>
  <si>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</si>
  <si>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</si>
  <si>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</si>
  <si>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</si>
  <si>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</si>
  <si>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</si>
  <si>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</si>
  <si>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</si>
  <si>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</si>
  <si>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</si>
  <si>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</si>
  <si>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</si>
  <si>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</si>
  <si>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</si>
  <si>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</si>
  <si>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</si>
  <si>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</si>
  <si>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</si>
  <si>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</si>
  <si>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</si>
  <si>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</si>
  <si>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</si>
  <si>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</si>
  <si>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</si>
  <si>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</si>
  <si>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</si>
  <si>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</si>
  <si>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</si>
  <si>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</si>
  <si>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</si>
  <si>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</si>
  <si>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</si>
  <si>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</si>
  <si>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</si>
  <si>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</si>
  <si>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</si>
  <si>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</si>
  <si>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</si>
  <si>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</si>
  <si>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</si>
  <si>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</si>
  <si>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</si>
  <si>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</si>
  <si>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</si>
  <si>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</si>
  <si>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</si>
  <si>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</si>
  <si>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</si>
  <si>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</si>
  <si>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</si>
  <si>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</si>
  <si>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</si>
  <si>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</si>
  <si>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</si>
  <si>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</si>
  <si>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</si>
  <si>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</si>
  <si>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</si>
  <si>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</si>
  <si>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</si>
  <si>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</si>
  <si>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</si>
  <si>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</si>
  <si>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</si>
  <si>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</si>
  <si>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</si>
  <si>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</si>
  <si>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</si>
  <si>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</si>
  <si>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</si>
  <si>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</si>
  <si>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</si>
  <si>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</si>
  <si>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</si>
  <si>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</si>
  <si>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</si>
  <si>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</si>
  <si>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</si>
  <si>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</si>
  <si>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</si>
  <si>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</si>
  <si>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</si>
  <si>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</si>
  <si>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</si>
  <si>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</si>
  <si>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</si>
  <si>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</si>
  <si>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</si>
  <si>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</si>
  <si>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</si>
  <si>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</si>
  <si>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</si>
  <si>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</si>
  <si>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</si>
  <si>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</si>
  <si>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</si>
  <si>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</si>
  <si>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</si>
  <si>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</si>
  <si>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</si>
  <si>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</si>
  <si>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</si>
  <si>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</si>
  <si>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</si>
  <si>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</si>
  <si>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</si>
  <si>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</si>
  <si>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</si>
  <si>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</si>
  <si>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</si>
  <si>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</si>
  <si>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</si>
  <si>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</si>
  <si>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</si>
  <si>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</si>
  <si>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</si>
  <si>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</si>
  <si>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</si>
  <si>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</si>
  <si>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</si>
  <si>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</si>
  <si>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</si>
  <si>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</si>
  <si>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</si>
  <si>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</si>
  <si>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</si>
  <si>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</si>
  <si>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</si>
  <si>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</si>
  <si>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</si>
  <si>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</si>
  <si>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</si>
  <si>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</si>
  <si>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</si>
  <si>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</si>
  <si>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</si>
  <si>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</si>
  <si>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</si>
  <si>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</si>
  <si>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</si>
  <si>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</si>
  <si>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</si>
  <si>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</si>
  <si>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</si>
  <si>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</si>
  <si>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</si>
  <si>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</si>
  <si>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</si>
  <si>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</si>
  <si>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</si>
  <si>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</si>
  <si>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</si>
  <si>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</si>
  <si>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</si>
  <si>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</si>
  <si>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</si>
  <si>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</si>
  <si>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</si>
  <si>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</si>
  <si>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</si>
  <si>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</si>
  <si>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</si>
  <si>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</si>
  <si>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</si>
  <si>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</si>
  <si>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</si>
  <si>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</si>
  <si>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</si>
  <si>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</si>
  <si>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</si>
  <si>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</si>
  <si>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</si>
  <si>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</si>
  <si>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</si>
  <si>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</si>
  <si>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</si>
  <si>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</si>
  <si>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</si>
  <si>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</si>
  <si>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</si>
  <si>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</si>
  <si>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</si>
  <si>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</si>
  <si>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</si>
  <si>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</si>
  <si>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</si>
  <si>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</si>
  <si>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</si>
  <si>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</si>
  <si>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</si>
  <si>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</si>
  <si>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</si>
  <si>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</si>
  <si>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</si>
  <si>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</si>
  <si>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</si>
  <si>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</si>
  <si>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</si>
  <si>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</si>
  <si>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</si>
  <si>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</si>
  <si>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</si>
  <si>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</si>
  <si>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</si>
  <si>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</si>
  <si>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</si>
  <si>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</si>
  <si>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</si>
  <si>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</si>
  <si>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</si>
  <si>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</si>
  <si>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</si>
  <si>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</si>
  <si>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</si>
  <si>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</si>
  <si>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</si>
  <si>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</si>
  <si>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</si>
  <si>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</si>
  <si>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</si>
  <si>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</si>
  <si>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</si>
  <si>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</si>
  <si>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</si>
  <si>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</si>
  <si>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</si>
  <si>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</si>
  <si>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</si>
  <si>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</si>
  <si>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</si>
  <si>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</si>
  <si>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</si>
  <si>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</si>
  <si>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</si>
  <si>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</si>
  <si>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</si>
  <si>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</si>
  <si>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</si>
  <si>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</si>
  <si>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</si>
  <si>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</si>
  <si>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</si>
  <si>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</si>
  <si>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</si>
  <si>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</si>
  <si>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</si>
  <si>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</si>
  <si>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</si>
  <si>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</si>
  <si>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</si>
  <si>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</si>
  <si>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</si>
  <si>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</si>
  <si>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</si>
  <si>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</si>
  <si>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</si>
  <si>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</si>
  <si>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</si>
  <si>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</si>
  <si>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</si>
  <si>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</si>
  <si>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</si>
  <si>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</si>
  <si>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</si>
  <si>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</si>
  <si>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</si>
  <si>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</si>
  <si>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</si>
  <si>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</si>
  <si>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</si>
  <si>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</si>
  <si>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</si>
  <si>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</si>
  <si>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</si>
  <si>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</si>
  <si>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</si>
  <si>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</si>
  <si>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</si>
  <si>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</si>
  <si>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</si>
  <si>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</si>
  <si>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</si>
  <si>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</si>
  <si>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</si>
  <si>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</si>
  <si>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</si>
  <si>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</si>
  <si>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</si>
  <si>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</si>
  <si>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</si>
  <si>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</si>
  <si>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</si>
  <si>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</si>
  <si>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</si>
  <si>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</si>
  <si>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</si>
  <si>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</si>
  <si>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</si>
  <si>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</si>
  <si>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</si>
  <si>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</si>
  <si>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</si>
  <si>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</si>
  <si>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</si>
  <si>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</si>
  <si>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</si>
  <si>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</si>
  <si>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</si>
  <si>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</si>
  <si>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</si>
  <si>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</si>
  <si>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</si>
  <si>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</si>
  <si>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</si>
  <si>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</si>
  <si>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</si>
  <si>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</si>
  <si>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</si>
  <si>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</si>
  <si>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</si>
  <si>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</si>
  <si>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</si>
  <si>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</si>
  <si>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</si>
  <si>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</si>
  <si>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</si>
  <si>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</si>
  <si>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</si>
  <si>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</si>
  <si>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</si>
  <si>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</si>
  <si>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</si>
  <si>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</si>
  <si>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</si>
  <si>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</si>
  <si>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</si>
  <si>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</si>
  <si>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</si>
  <si>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</si>
  <si>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</si>
  <si>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</si>
  <si>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</si>
  <si>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</si>
  <si>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</si>
  <si>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</si>
  <si>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</si>
  <si>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</si>
  <si>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</si>
  <si>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</si>
  <si>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</si>
  <si>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</si>
  <si>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</si>
  <si>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</si>
  <si>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</si>
  <si>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</si>
  <si>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</si>
  <si>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</si>
  <si>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</si>
  <si>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</si>
  <si>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</si>
  <si>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</si>
  <si>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</si>
  <si>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</si>
  <si>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</si>
  <si>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</si>
  <si>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</si>
  <si>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</si>
  <si>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</si>
  <si>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</si>
  <si>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</si>
  <si>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</si>
  <si>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</si>
  <si>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</si>
  <si>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</si>
  <si>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</si>
  <si>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</si>
  <si>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</si>
  <si>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</si>
  <si>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</si>
  <si>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</si>
  <si>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</si>
  <si>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</si>
  <si>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</si>
  <si>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</si>
  <si>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</si>
  <si>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</si>
  <si>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</si>
  <si>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</si>
  <si>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</si>
  <si>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</si>
  <si>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</si>
  <si>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</si>
  <si>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</si>
  <si>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</si>
  <si>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</si>
  <si>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</si>
  <si>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</si>
  <si>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</si>
  <si>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</si>
  <si>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</si>
  <si>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</si>
  <si>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</si>
  <si>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</si>
  <si>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</si>
  <si>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</si>
  <si>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</si>
  <si>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</si>
  <si>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</si>
  <si>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</si>
  <si>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</si>
  <si>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</si>
  <si>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</si>
  <si>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</si>
  <si>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</si>
  <si>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</si>
  <si>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</si>
  <si>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</si>
  <si>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</si>
  <si>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</si>
  <si>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</si>
  <si>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</si>
  <si>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</si>
  <si>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</si>
  <si>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</si>
  <si>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</si>
  <si>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</si>
  <si>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</si>
  <si>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</si>
  <si>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</si>
  <si>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</si>
  <si>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</si>
  <si>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</si>
  <si>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</si>
  <si>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</si>
  <si>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</si>
  <si>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</si>
  <si>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</si>
  <si>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</si>
  <si>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</si>
  <si>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</si>
  <si>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</si>
  <si>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</si>
  <si>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</si>
  <si>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</si>
  <si>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</si>
  <si>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</si>
  <si>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</si>
  <si>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</si>
  <si>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</si>
  <si>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</si>
  <si>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</si>
  <si>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</si>
  <si>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</si>
  <si>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</si>
  <si>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</si>
  <si>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</si>
  <si>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</si>
  <si>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</si>
  <si>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</si>
  <si>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</si>
  <si>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</si>
  <si>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</si>
  <si>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</si>
  <si>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</si>
  <si>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</si>
  <si>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</si>
  <si>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</si>
  <si>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</si>
  <si>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</si>
  <si>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</si>
  <si>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</si>
  <si>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</si>
  <si>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</si>
  <si>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</si>
  <si>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</si>
  <si>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</si>
  <si>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</si>
  <si>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</si>
  <si>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</si>
  <si>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</si>
  <si>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</si>
  <si>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</si>
  <si>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</si>
  <si>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</si>
  <si>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</si>
  <si>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</si>
  <si>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</si>
  <si>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</si>
  <si>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</si>
  <si>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</si>
  <si>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</si>
  <si>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</si>
  <si>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</si>
  <si>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</si>
  <si>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</si>
  <si>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</si>
  <si>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</si>
  <si>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</si>
  <si>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</si>
  <si>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</si>
  <si>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</si>
  <si>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</si>
  <si>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</si>
  <si>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</si>
  <si>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</si>
  <si>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</si>
  <si>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</si>
  <si>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</si>
  <si>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</si>
  <si>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</si>
  <si>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</si>
  <si>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</si>
  <si>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</si>
  <si>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</si>
  <si>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</si>
  <si>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</si>
  <si>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</si>
  <si>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</si>
  <si>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</si>
  <si>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</si>
  <si>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</si>
  <si>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</si>
  <si>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</si>
  <si>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</si>
  <si>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</si>
  <si>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</si>
  <si>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</si>
  <si>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</si>
  <si>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</si>
  <si>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</si>
  <si>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</si>
  <si>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</si>
  <si>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</si>
  <si>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</si>
  <si>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</si>
  <si>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</si>
  <si>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</si>
  <si>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</si>
  <si>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</si>
  <si>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</si>
  <si>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</si>
  <si>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</si>
  <si>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</si>
  <si>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</si>
  <si>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</si>
  <si>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</si>
  <si>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</si>
  <si>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</si>
  <si>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</si>
  <si>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</si>
  <si>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</si>
  <si>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</si>
  <si>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</si>
  <si>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</si>
  <si>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</si>
  <si>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</si>
  <si>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</si>
  <si>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</si>
  <si>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</si>
  <si>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</si>
  <si>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</si>
  <si>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</si>
  <si>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</si>
  <si>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</si>
  <si>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</si>
  <si>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</si>
  <si>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</si>
  <si>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</si>
  <si>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</si>
  <si>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</si>
  <si>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</si>
  <si>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</si>
  <si>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</si>
  <si>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</si>
  <si>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</si>
  <si>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</si>
  <si>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</si>
  <si>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</si>
  <si>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</si>
  <si>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</si>
  <si>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</si>
  <si>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</si>
  <si>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</si>
  <si>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</si>
  <si>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</si>
  <si>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</si>
  <si>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</si>
  <si>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</si>
  <si>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</si>
  <si>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</si>
  <si>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</si>
  <si>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</si>
  <si>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</si>
  <si>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</si>
  <si>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</si>
  <si>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</si>
  <si>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</si>
  <si>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</si>
  <si>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</si>
  <si>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</si>
  <si>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</si>
  <si>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</si>
  <si>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</si>
  <si>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</si>
  <si>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</si>
  <si>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</si>
  <si>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</si>
  <si>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</si>
  <si>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</si>
  <si>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</si>
  <si>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</si>
  <si>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</si>
  <si>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</si>
  <si>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</si>
  <si>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</si>
  <si>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</si>
  <si>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</si>
  <si>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</si>
  <si>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</si>
  <si>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</si>
  <si>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</si>
  <si>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</si>
  <si>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</si>
  <si>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</si>
  <si>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</si>
  <si>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</si>
  <si>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</si>
  <si>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</si>
  <si>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</si>
  <si>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</si>
  <si>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</si>
  <si>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</si>
  <si>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</si>
  <si>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</si>
  <si>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</si>
  <si>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</si>
  <si>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</si>
  <si>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</si>
  <si>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</si>
  <si>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</si>
  <si>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</si>
  <si>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</si>
  <si>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</si>
  <si>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</si>
  <si>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</si>
  <si>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</si>
  <si>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</si>
  <si>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</si>
  <si>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</si>
  <si>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</si>
  <si>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</si>
  <si>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</si>
  <si>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</si>
  <si>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</si>
  <si>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</si>
  <si>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</si>
  <si>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</si>
  <si>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</si>
  <si>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</si>
  <si>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</si>
  <si>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</si>
  <si>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</si>
  <si>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</si>
  <si>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</si>
  <si>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</si>
  <si>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</si>
  <si>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</si>
  <si>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</si>
  <si>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</si>
  <si>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</si>
  <si>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</si>
  <si>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</si>
  <si>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</si>
  <si>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</si>
  <si>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</si>
  <si>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</si>
  <si>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</si>
  <si>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</si>
  <si>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</si>
  <si>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</si>
  <si>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</si>
  <si>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</si>
  <si>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</si>
  <si>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</si>
  <si>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</si>
  <si>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</si>
  <si>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</si>
  <si>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</si>
  <si>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</si>
  <si>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</si>
  <si>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</si>
  <si>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</si>
  <si>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</si>
  <si>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</si>
  <si>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</si>
  <si>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</si>
  <si>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</si>
  <si>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</si>
  <si>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</si>
  <si>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</si>
  <si>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</si>
  <si>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</si>
  <si>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</si>
  <si>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</si>
  <si>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</si>
  <si>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</si>
  <si>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</si>
  <si>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</si>
  <si>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</si>
  <si>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</si>
  <si>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</si>
  <si>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</si>
  <si>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</si>
  <si>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</si>
  <si>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</si>
  <si>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</si>
  <si>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</si>
  <si>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</si>
  <si>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</si>
  <si>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</si>
  <si>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</si>
  <si>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</si>
  <si>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</si>
  <si>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</si>
  <si>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</si>
  <si>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</si>
  <si>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</si>
  <si>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</si>
  <si>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</si>
  <si>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</si>
  <si>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</si>
  <si>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</si>
  <si>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</si>
  <si>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</si>
  <si>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</si>
  <si>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</si>
  <si>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</si>
  <si>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</si>
  <si>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</si>
  <si>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</si>
  <si>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</si>
  <si>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</si>
  <si>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</si>
  <si>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</si>
  <si>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</si>
  <si>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</si>
  <si>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</si>
  <si>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</si>
  <si>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</si>
  <si>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</si>
  <si>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</si>
  <si>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</si>
  <si>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</si>
  <si>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</si>
  <si>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</si>
  <si>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</si>
  <si>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</si>
  <si>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</si>
  <si>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</si>
  <si>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</si>
  <si>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</si>
  <si>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</si>
  <si>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</si>
  <si>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</si>
  <si>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</si>
  <si>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</si>
  <si>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</si>
  <si>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</si>
  <si>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</si>
  <si>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</si>
  <si>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</si>
  <si>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</si>
  <si>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</si>
  <si>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</si>
  <si>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</si>
  <si>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</si>
  <si>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</si>
  <si>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</si>
  <si>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</si>
  <si>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</si>
  <si>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</si>
  <si>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</si>
  <si>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</si>
  <si>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</si>
  <si>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</si>
  <si>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</si>
  <si>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</si>
  <si>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</si>
  <si>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</si>
  <si>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</si>
  <si>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</si>
  <si>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</si>
  <si>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</si>
  <si>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</si>
  <si>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</si>
  <si>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</si>
  <si>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</si>
  <si>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</si>
  <si>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</si>
  <si>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</si>
  <si>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</si>
  <si>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</si>
  <si>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</si>
  <si>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</si>
  <si>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</si>
  <si>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</si>
  <si>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</si>
  <si>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</si>
  <si>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</si>
  <si>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</si>
  <si>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</si>
  <si>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</si>
  <si>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</si>
  <si>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</si>
  <si>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</si>
  <si>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</si>
  <si>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</si>
  <si>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</si>
  <si>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</si>
  <si>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</si>
  <si>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</si>
  <si>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</si>
  <si>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</si>
  <si>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</si>
  <si>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</si>
  <si>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</si>
  <si>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</si>
  <si>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</si>
  <si>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</si>
  <si>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</si>
  <si>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</si>
  <si>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</si>
  <si>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</si>
  <si>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</si>
  <si>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</si>
  <si>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</si>
  <si>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</si>
  <si>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</si>
  <si>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</si>
  <si>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</si>
  <si>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</si>
  <si>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</si>
  <si>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</si>
  <si>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</si>
  <si>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</si>
  <si>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</si>
  <si>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</si>
  <si>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</si>
  <si>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</si>
  <si>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</si>
  <si>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</si>
  <si>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</si>
  <si>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</si>
  <si>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</si>
  <si>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</si>
  <si>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</si>
  <si>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</si>
  <si>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</si>
  <si>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</si>
  <si>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</si>
  <si>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</si>
  <si>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</si>
  <si>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</si>
  <si>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</si>
  <si>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</si>
  <si>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</si>
  <si>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</si>
  <si>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</si>
  <si>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</si>
  <si>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</si>
  <si>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</si>
  <si>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</si>
  <si>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</si>
  <si>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</si>
  <si>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</si>
  <si>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</si>
  <si>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</si>
  <si>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</si>
  <si>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</si>
  <si>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</si>
  <si>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</si>
  <si>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</si>
  <si>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</si>
  <si>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</si>
  <si>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</si>
  <si>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</si>
  <si>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</si>
  <si>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</si>
  <si>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</si>
  <si>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</si>
  <si>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</si>
  <si>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</si>
  <si>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</si>
  <si>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</si>
  <si>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</si>
  <si>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</si>
  <si>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</si>
  <si>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</si>
  <si>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</si>
  <si>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</si>
  <si>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</si>
  <si>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</si>
  <si>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</si>
  <si>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</si>
  <si>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</si>
  <si>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</si>
  <si>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</si>
  <si>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</si>
  <si>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</si>
  <si>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</si>
  <si>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</si>
  <si>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</si>
  <si>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</si>
  <si>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</si>
  <si>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</si>
  <si>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</si>
  <si>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</si>
  <si>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</si>
  <si>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</si>
  <si>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</si>
  <si>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</si>
  <si>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</si>
  <si>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</si>
  <si>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</si>
  <si>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</si>
  <si>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</si>
  <si>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</si>
  <si>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</si>
  <si>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</si>
  <si>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</si>
  <si>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</si>
  <si>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</si>
  <si>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</si>
  <si>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</si>
  <si>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</si>
  <si>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</si>
  <si>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</si>
  <si>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</si>
  <si>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</si>
  <si>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</si>
  <si>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</si>
  <si>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</si>
  <si>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</si>
  <si>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</si>
  <si>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</si>
  <si>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</si>
  <si>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</si>
  <si>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</si>
  <si>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</si>
  <si>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</si>
  <si>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</si>
  <si>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</si>
  <si>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</si>
  <si>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</si>
  <si>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</si>
  <si>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</si>
  <si>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</si>
  <si>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</si>
  <si>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</si>
  <si>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</si>
  <si>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</si>
  <si>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</si>
  <si>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</si>
  <si>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</si>
  <si>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</si>
  <si>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</si>
  <si>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</si>
  <si>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</si>
  <si>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</si>
  <si>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</si>
  <si>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</si>
  <si>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</si>
  <si>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</si>
  <si>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</si>
  <si>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</si>
  <si>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</si>
  <si>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</si>
  <si>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</si>
  <si>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</si>
  <si>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</si>
  <si>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</si>
  <si>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</si>
  <si>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</si>
  <si>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</si>
  <si>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</si>
  <si>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</si>
  <si>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</si>
  <si>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</si>
  <si>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</si>
  <si>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</si>
  <si>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</si>
  <si>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</si>
  <si>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</si>
  <si>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</si>
  <si>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</si>
  <si>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</si>
  <si>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</si>
  <si>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</si>
  <si>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</si>
  <si>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</si>
  <si>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</si>
  <si>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</si>
  <si>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</si>
  <si>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</si>
  <si>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</si>
  <si>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</si>
  <si>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</si>
  <si>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</si>
  <si>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</si>
  <si>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</si>
  <si>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</si>
  <si>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</si>
  <si>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</si>
  <si>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</si>
  <si>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</si>
  <si>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</si>
  <si>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</si>
  <si>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</si>
  <si>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</si>
  <si>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</si>
  <si>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</si>
  <si>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</si>
  <si>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</si>
  <si>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</si>
  <si>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</si>
  <si>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</si>
  <si>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</si>
  <si>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</si>
  <si>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</si>
  <si>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</si>
  <si>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</si>
  <si>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</si>
  <si>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</si>
  <si>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</si>
  <si>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</si>
  <si>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</si>
  <si>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</si>
  <si>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</si>
  <si>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</si>
  <si>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</si>
  <si>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</si>
  <si>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</si>
  <si>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</si>
  <si>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</si>
  <si>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</si>
  <si>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</si>
  <si>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</si>
  <si>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</si>
  <si>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</si>
  <si>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</si>
  <si>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</si>
  <si>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</si>
  <si>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</si>
  <si>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</si>
  <si>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</si>
  <si>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</si>
  <si>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</si>
  <si>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</si>
  <si>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</si>
  <si>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</si>
  <si>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</si>
  <si>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</si>
  <si>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</si>
  <si>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</si>
  <si>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</si>
  <si>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</si>
  <si>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</si>
  <si>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</si>
  <si>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</si>
  <si>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</si>
  <si>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</si>
  <si>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</si>
  <si>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</si>
  <si>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</si>
  <si>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</si>
  <si>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</si>
  <si>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</si>
  <si>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</si>
  <si>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</si>
  <si>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</si>
  <si>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</si>
  <si>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</si>
  <si>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</si>
  <si>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</si>
  <si>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</si>
  <si>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</si>
  <si>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</si>
  <si>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</si>
  <si>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</si>
  <si>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</si>
  <si>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</si>
  <si>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</si>
  <si>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</si>
  <si>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</si>
  <si>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</si>
  <si>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</si>
  <si>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</si>
  <si>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</si>
  <si>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</si>
  <si>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</si>
  <si>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</si>
  <si>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</si>
  <si>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</si>
  <si>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</si>
  <si>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</si>
  <si>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</si>
  <si>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</si>
  <si>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</si>
  <si>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</si>
  <si>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</si>
  <si>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</si>
  <si>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</si>
  <si>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</si>
  <si>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</si>
  <si>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</si>
  <si>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</si>
  <si>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</si>
  <si>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</si>
  <si>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</si>
  <si>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</si>
  <si>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</si>
  <si>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</si>
  <si>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</si>
  <si>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</si>
  <si>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</si>
  <si>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</si>
  <si>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</si>
  <si>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</si>
  <si>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</si>
  <si>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</si>
  <si>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</si>
  <si>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</si>
  <si>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</si>
  <si>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</si>
  <si>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</si>
  <si>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</si>
  <si>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</si>
  <si>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</si>
  <si>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</si>
  <si>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</si>
  <si>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</si>
  <si>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</si>
  <si>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</si>
  <si>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</si>
  <si>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</si>
  <si>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</si>
  <si>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</si>
  <si>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</si>
  <si>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</si>
  <si>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</si>
  <si>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</si>
  <si>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</si>
  <si>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</si>
  <si>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</si>
  <si>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</si>
  <si>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</si>
  <si>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</si>
  <si>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</si>
  <si>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</si>
  <si>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</si>
  <si>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</si>
  <si>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</si>
  <si>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</si>
  <si>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</si>
  <si>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</si>
  <si>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</si>
  <si>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</si>
  <si>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</si>
  <si>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</si>
  <si>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</si>
  <si>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</si>
  <si>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</si>
  <si>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</si>
  <si>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</si>
  <si>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</si>
  <si>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</si>
  <si>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</si>
  <si>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</si>
  <si>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</si>
  <si>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</si>
  <si>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</si>
  <si>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</si>
  <si>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</si>
  <si>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</si>
  <si>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</si>
  <si>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</si>
  <si>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</si>
  <si>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</si>
  <si>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</si>
  <si>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</si>
  <si>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</si>
  <si>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</si>
  <si>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</si>
  <si>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</si>
  <si>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</si>
  <si>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</si>
  <si>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</si>
  <si>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</si>
  <si>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</si>
  <si>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</si>
  <si>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</si>
  <si>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</si>
  <si>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</si>
  <si>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</si>
  <si>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</si>
  <si>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</si>
  <si>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</si>
  <si>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</si>
  <si>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</si>
  <si>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</si>
  <si>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</si>
  <si>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</si>
  <si>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</si>
  <si>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</si>
  <si>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</si>
  <si>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</si>
  <si>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</si>
  <si>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</si>
  <si>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</si>
  <si>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</si>
  <si>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</si>
  <si>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</si>
  <si>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</si>
  <si>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</si>
  <si>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</si>
  <si>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</si>
  <si>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</si>
  <si>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</si>
  <si>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</si>
  <si>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</si>
  <si>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</si>
  <si>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</si>
  <si>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</si>
  <si>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</si>
  <si>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</si>
  <si>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</si>
  <si>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</si>
  <si>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</si>
  <si>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</si>
  <si>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</si>
  <si>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</si>
  <si>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</si>
  <si>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</si>
  <si>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</si>
  <si>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</si>
  <si>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</si>
  <si>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</si>
  <si>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</si>
  <si>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</si>
  <si>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</si>
  <si>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</si>
  <si>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</si>
  <si>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</si>
  <si>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</si>
  <si>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</si>
  <si>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</si>
  <si>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</si>
  <si>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</si>
  <si>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</si>
  <si>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</si>
  <si>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</si>
  <si>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</si>
  <si>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</si>
  <si>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</si>
  <si>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</si>
  <si>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</si>
  <si>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</si>
  <si>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</si>
  <si>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</si>
  <si>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</si>
  <si>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</si>
  <si>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</si>
  <si>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</si>
  <si>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</si>
  <si>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</si>
  <si>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</si>
  <si>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</si>
  <si>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</si>
  <si>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</si>
  <si>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</si>
  <si>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</si>
  <si>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</si>
  <si>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</si>
  <si>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</si>
  <si>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</si>
  <si>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</si>
  <si>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</si>
  <si>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</si>
  <si>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</si>
  <si>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</si>
  <si>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</si>
  <si>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</si>
  <si>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</si>
  <si>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</si>
  <si>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</si>
  <si>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</si>
  <si>
    <t>∑ 10 y</t>
  </si>
  <si>
    <t>∑ no newborns</t>
  </si>
  <si>
    <t>SUM (20-99)</t>
  </si>
  <si>
    <t>∑ 20 y</t>
  </si>
  <si>
    <t>∑ 50 y</t>
  </si>
  <si>
    <t>∑ 100 y</t>
  </si>
  <si>
    <t>SUM (all 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</si>
</sst>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0" borderId="0" xfId="0" applyAlignment="1">
      <alignment wrapText="1"/>
    </xf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abSelected="1" topLeftCell="A124" workbookViewId="0">
      <selection activeCell="B174" sqref="B174"/>
    </sheetView>
  </sheetViews>
  <sheetFormatPr defaultRowHeight="13.8" x14ac:dyDescent="0.25"/>
  <cols>
    <col min="1" max="1" width="30.3984375" customWidth="1"/>
    <col min="2" max="2" width="14.3984375" customWidth="1"/>
    <col min="3" max="3" width="11.296875" customWidth="1"/>
    <col min="4" max="4" width="13.3984375" customWidth="1"/>
    <col min="5" max="5" width="14.796875" customWidth="1"/>
    <col min="6" max="6" width="10.796875" customWidth="1"/>
    <col min="7" max="7" width="15.5" customWidth="1"/>
    <col min="8" max="8" width="19.296875" customWidth="1"/>
    <col min="13" max="13" width="13.69921875" customWidth="1"/>
  </cols>
  <sheetData>
    <row r="1" spans="1:2" x14ac:dyDescent="0.25">
      <c r="A1" t="s">
        <v>0</v>
      </c>
    </row>
    <row r="3" spans="1:2" x14ac:dyDescent="0.25">
      <c r="A3" t="s">
        <v>1</v>
      </c>
      <c r="B3" t="s">
        <v>2</v>
      </c>
    </row>
    <row r="4" spans="1:2" x14ac:dyDescent="0.25">
      <c r="A4" t="s">
        <v>3</v>
      </c>
      <c r="B4" t="s">
        <v>4</v>
      </c>
    </row>
    <row r="5" spans="1:2" x14ac:dyDescent="0.25">
      <c r="A5" t="s">
        <v>5</v>
      </c>
      <c r="B5" t="s">
        <v>6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>
        <v>8575280</v>
      </c>
    </row>
    <row r="8" spans="1:2" x14ac:dyDescent="0.25">
      <c r="A8" t="s">
        <v>10</v>
      </c>
      <c r="B8">
        <v>2019</v>
      </c>
    </row>
    <row r="9" spans="1:2" x14ac:dyDescent="0.25">
      <c r="A9" t="s">
        <v>11</v>
      </c>
      <c r="B9">
        <v>41285</v>
      </c>
    </row>
    <row r="10" spans="1:2" x14ac:dyDescent="0.25">
      <c r="A10" t="s">
        <v>12</v>
      </c>
    </row>
    <row r="11" spans="1:2" x14ac:dyDescent="0.25">
      <c r="A11" t="s">
        <v>13</v>
      </c>
    </row>
    <row r="12" spans="1:2" x14ac:dyDescent="0.25">
      <c r="A12" t="s">
        <v>14</v>
      </c>
      <c r="B12" t="s">
        <v>15</v>
      </c>
    </row>
    <row r="15" spans="1:2" x14ac:dyDescent="0.25">
      <c r="A15" t="s">
        <v>16</v>
      </c>
    </row>
    <row r="17" spans="1:4" x14ac:dyDescent="0.25">
      <c r="A17" t="s">
        <v>17</v>
      </c>
      <c r="B17">
        <v>8.85</v>
      </c>
    </row>
    <row r="20" spans="1:4" x14ac:dyDescent="0.25">
      <c r="A20" t="s">
        <v>18</v>
      </c>
    </row>
    <row r="22" spans="1:4" x14ac:dyDescent="0.25">
      <c r="A22" t="s">
        <v>19</v>
      </c>
      <c r="B22" t="s">
        <v>20</v>
      </c>
    </row>
    <row r="23" spans="1:4" x14ac:dyDescent="0.25">
      <c r="A23" t="s">
        <v>21</v>
      </c>
      <c r="B23" t="s">
        <v>22</v>
      </c>
    </row>
    <row r="24" spans="1:4" x14ac:dyDescent="0.25">
      <c r="A24" t="s">
        <v>23</v>
      </c>
      <c r="B24" t="s">
        <v>24</v>
      </c>
    </row>
    <row r="25" spans="1:4" x14ac:dyDescent="0.25">
      <c r="A25" t="s">
        <v>25</v>
      </c>
      <c r="B25">
        <v>761.18899999999996</v>
      </c>
    </row>
    <row r="26" spans="1:4" x14ac:dyDescent="0.25">
      <c r="A26" t="s">
        <v>26</v>
      </c>
      <c r="B26">
        <v>8575268</v>
      </c>
    </row>
    <row r="27" spans="1:4" x14ac:dyDescent="0.25">
      <c r="A27" t="s">
        <v>27</v>
      </c>
      <c r="B27" t="s">
        <v>28</v>
      </c>
    </row>
    <row r="28" spans="1:4" x14ac:dyDescent="0.25">
      <c r="A28" t="s">
        <v>29</v>
      </c>
      <c r="B28">
        <v>1.1180000000000001</v>
      </c>
    </row>
    <row r="29" spans="1:4" x14ac:dyDescent="0.25">
      <c r="A29" t="s">
        <v>30</v>
      </c>
      <c r="B29">
        <v>1.06</v>
      </c>
    </row>
    <row r="30" spans="1:4" x14ac:dyDescent="0.25">
      <c r="A30" t="s">
        <v>31</v>
      </c>
      <c r="B30">
        <v>1.179</v>
      </c>
    </row>
    <row r="31" spans="1:4" x14ac:dyDescent="0.25">
      <c r="A31" t="s">
        <v>32</v>
      </c>
      <c r="B31">
        <v>1.11541374732907E-2</v>
      </c>
      <c r="D31">
        <f>LN(B28)/(10)</f>
        <v>1.1154137473290752E-2</v>
      </c>
    </row>
    <row r="32" spans="1:4" x14ac:dyDescent="0.25">
      <c r="A32" t="s">
        <v>33</v>
      </c>
      <c r="B32">
        <v>5.8268908123975801E-3</v>
      </c>
    </row>
    <row r="33" spans="1:6" x14ac:dyDescent="0.25">
      <c r="A33" t="s">
        <v>34</v>
      </c>
      <c r="B33">
        <v>1.6466662155523299E-2</v>
      </c>
    </row>
    <row r="34" spans="1:6" x14ac:dyDescent="0.25">
      <c r="A34" t="s">
        <v>35</v>
      </c>
      <c r="B34">
        <v>5</v>
      </c>
    </row>
    <row r="35" spans="1:6" x14ac:dyDescent="0.25">
      <c r="A35" t="s">
        <v>36</v>
      </c>
    </row>
    <row r="36" spans="1:6" x14ac:dyDescent="0.25">
      <c r="A36" t="s">
        <v>37</v>
      </c>
      <c r="B36">
        <v>2019</v>
      </c>
    </row>
    <row r="37" spans="1:6" x14ac:dyDescent="0.25">
      <c r="A37" t="s">
        <v>38</v>
      </c>
      <c r="B37">
        <v>120</v>
      </c>
    </row>
    <row r="38" spans="1:6" x14ac:dyDescent="0.25">
      <c r="A38" t="s">
        <v>39</v>
      </c>
      <c r="B38">
        <v>20</v>
      </c>
    </row>
    <row r="39" spans="1:6" x14ac:dyDescent="0.25">
      <c r="A39" t="s">
        <v>40</v>
      </c>
      <c r="B39">
        <v>99</v>
      </c>
    </row>
    <row r="41" spans="1:6" x14ac:dyDescent="0.25">
      <c r="A41" t="s">
        <v>41</v>
      </c>
    </row>
    <row r="42" spans="1:6" x14ac:dyDescent="0.25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25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25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25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25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25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25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25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25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25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25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25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25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25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25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25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25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25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25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25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25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25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25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25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25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25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25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25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25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25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25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25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25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25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25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25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25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25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25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25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25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25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25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25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25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25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25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25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25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25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25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25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25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25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25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25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25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25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25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25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25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25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25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25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25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25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25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25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25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25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25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25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25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25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25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25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25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25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25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25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25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25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25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25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25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25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25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25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25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25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25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25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25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25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25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25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25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25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25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25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25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25">
      <c r="A146" t="s">
        <v>48</v>
      </c>
    </row>
    <row r="148" spans="1:14" x14ac:dyDescent="0.25">
      <c r="A148" t="s">
        <v>49</v>
      </c>
    </row>
    <row r="149" spans="1:14" x14ac:dyDescent="0.25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25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25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25">
      <c r="A153" t="s">
        <v>62</v>
      </c>
    </row>
    <row r="154" spans="1:14" x14ac:dyDescent="0.25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25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25">
      <c r="A157" t="s">
        <v>64</v>
      </c>
    </row>
    <row r="158" spans="1:14" x14ac:dyDescent="0.25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25">
      <c r="A159" s="3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25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25">
      <c r="A161" s="3" t="s">
        <v>69</v>
      </c>
      <c r="B161" s="3" t="s">
        <v>70</v>
      </c>
      <c r="C161">
        <v>967.24</v>
      </c>
      <c r="D161" t="s">
        <v>71</v>
      </c>
      <c r="E161" s="3" t="s">
        <v>72</v>
      </c>
      <c r="F161" t="s">
        <v>73</v>
      </c>
      <c r="G161" t="s">
        <v>74</v>
      </c>
      <c r="H161" s="3" t="s">
        <v>75</v>
      </c>
      <c r="I161" t="s">
        <v>76</v>
      </c>
      <c r="J161" t="s">
        <v>77</v>
      </c>
    </row>
    <row r="162" spans="1:10" x14ac:dyDescent="0.25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s="4" customFormat="1" x14ac:dyDescent="0.25">
      <c r="A163" s="8" t="s">
        <v>79</v>
      </c>
      <c r="B163" s="4" t="s">
        <v>80</v>
      </c>
      <c r="C163" s="4" t="s">
        <v>81</v>
      </c>
      <c r="D163" s="4" t="s">
        <v>82</v>
      </c>
      <c r="E163" s="4" t="s">
        <v>83</v>
      </c>
      <c r="F163" s="4" t="s">
        <v>84</v>
      </c>
      <c r="G163" s="4" t="s">
        <v>85</v>
      </c>
      <c r="H163" s="8" t="s">
        <v>86</v>
      </c>
      <c r="I163" s="4" t="s">
        <v>87</v>
      </c>
      <c r="J163" s="4" t="s">
        <v>88</v>
      </c>
    </row>
    <row r="164" spans="1:10" x14ac:dyDescent="0.25">
      <c r="A164" s="7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s="7" t="s">
        <v>96</v>
      </c>
      <c r="I164" t="s">
        <v>97</v>
      </c>
      <c r="J164" t="s">
        <v>98</v>
      </c>
    </row>
    <row r="165" spans="1:10" x14ac:dyDescent="0.25">
      <c r="A165" s="8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s="8" t="s">
        <v>106</v>
      </c>
      <c r="I165" t="s">
        <v>107</v>
      </c>
      <c r="J165" t="s">
        <v>108</v>
      </c>
    </row>
    <row r="166" spans="1:10" x14ac:dyDescent="0.25">
      <c r="A166" s="7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s="7" t="s">
        <v>116</v>
      </c>
      <c r="I166" t="s">
        <v>117</v>
      </c>
      <c r="J166" t="s">
        <v>118</v>
      </c>
    </row>
    <row r="167" spans="1:10" x14ac:dyDescent="0.25">
      <c r="A167" s="8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s="8" t="s">
        <v>126</v>
      </c>
      <c r="I167" t="s">
        <v>127</v>
      </c>
      <c r="J167" t="s">
        <v>128</v>
      </c>
    </row>
    <row r="168" spans="1:10" x14ac:dyDescent="0.25">
      <c r="A168" s="7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s="7" t="s">
        <v>136</v>
      </c>
      <c r="I168" t="s">
        <v>137</v>
      </c>
      <c r="J168" t="s">
        <v>138</v>
      </c>
    </row>
    <row r="169" spans="1:10" x14ac:dyDescent="0.25">
      <c r="A169" s="8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s="8" t="s">
        <v>146</v>
      </c>
      <c r="I169" t="s">
        <v>147</v>
      </c>
      <c r="J169" t="s">
        <v>148</v>
      </c>
    </row>
    <row r="170" spans="1:10" x14ac:dyDescent="0.25">
      <c r="A170" s="7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s="7" t="s">
        <v>156</v>
      </c>
      <c r="I170" t="s">
        <v>157</v>
      </c>
      <c r="J170" t="s">
        <v>158</v>
      </c>
    </row>
    <row r="172" spans="1:10" x14ac:dyDescent="0.25">
      <c r="A172" t="s">
        <v>159</v>
      </c>
    </row>
    <row r="173" spans="1:10" x14ac:dyDescent="0.25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25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25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25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25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25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25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25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25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25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25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25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25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25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25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25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25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25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25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25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25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25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25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25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25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25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25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25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25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25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25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25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25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25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25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25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25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25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25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25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25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25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25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25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25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25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25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25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25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25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25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25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25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25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25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25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25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25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25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25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25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25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25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25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25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25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25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25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25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25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25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25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25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25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25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25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25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25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25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25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25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25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25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25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25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25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25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25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25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25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25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25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25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25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25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25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25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25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25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25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25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25">
      <c r="A275" t="s">
        <v>167</v>
      </c>
    </row>
    <row r="276" spans="1:7" x14ac:dyDescent="0.25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25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25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25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25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25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25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25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25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25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25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25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25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25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25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25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25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25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25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25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25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25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25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25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25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25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25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25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25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25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25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25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25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25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25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25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25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25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25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25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25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25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25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25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25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25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25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25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25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25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25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25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25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25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25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25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25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25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25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25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25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25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25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25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25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25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25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25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25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25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25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25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25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25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25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25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25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25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25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25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25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25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25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25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25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25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25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25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25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25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25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25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25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25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25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25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25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25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25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25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25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25">
      <c r="A378" t="s">
        <v>174</v>
      </c>
    </row>
    <row r="379" spans="1:7" x14ac:dyDescent="0.25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25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25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25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25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25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25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25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25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25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25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25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25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25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25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25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25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25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25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25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25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25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25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25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25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25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25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25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25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25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25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25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25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25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25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25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25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25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25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25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25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25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25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25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25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25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25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25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25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25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25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25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25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25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25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25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25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25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25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25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25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25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25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25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25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25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25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25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25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25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25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25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25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25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25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25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25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25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25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25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25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25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25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25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25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25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25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25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25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25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25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25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25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25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25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25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25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25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25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25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25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25">
      <c r="A483" t="s">
        <v>181</v>
      </c>
    </row>
    <row r="485" spans="1:102" x14ac:dyDescent="0.25">
      <c r="A485" t="s">
        <v>182</v>
      </c>
    </row>
    <row r="486" spans="1:102" x14ac:dyDescent="0.25">
      <c r="A486" t="s">
        <v>183</v>
      </c>
    </row>
    <row r="487" spans="1:102" x14ac:dyDescent="0.25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25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25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25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25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25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25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25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25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25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25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25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25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25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25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25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25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25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25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25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25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25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25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25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25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25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25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25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25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25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25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25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25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25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25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25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25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25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25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25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25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25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25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25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25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25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25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25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25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25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25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25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25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25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25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25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25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25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25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25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25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25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25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25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25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25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25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25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25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25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25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25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25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25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25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25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25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25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25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25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25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25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25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25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25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25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25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25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25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25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25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25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25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25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25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25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25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25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25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25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25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25">
      <c r="A589" t="s">
        <v>182</v>
      </c>
    </row>
    <row r="590" spans="1:102" x14ac:dyDescent="0.25">
      <c r="A590" t="s">
        <v>5099</v>
      </c>
    </row>
    <row r="591" spans="1:102" x14ac:dyDescent="0.25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25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25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25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25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25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25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25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25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25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25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25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25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25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25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25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25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25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25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25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25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25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25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25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25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25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25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25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25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25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25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25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25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25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25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25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25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25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25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25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25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25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25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25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25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25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25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25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25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25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25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25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25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25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25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25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25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25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25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25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25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25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25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25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25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25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25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25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25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25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25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25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25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25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25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25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25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25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25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25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25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25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25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25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25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25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25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25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25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25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25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25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25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25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25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25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25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25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25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25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25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25">
      <c r="A693" t="s">
        <v>182</v>
      </c>
    </row>
    <row r="694" spans="1:102" x14ac:dyDescent="0.25">
      <c r="A694" t="s">
        <v>9718</v>
      </c>
    </row>
    <row r="695" spans="1:102" x14ac:dyDescent="0.25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25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25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25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25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25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25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25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25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25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25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25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25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25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25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25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25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25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25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25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25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25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25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25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25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25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25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25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25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25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25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25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25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25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25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25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25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25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25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25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25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25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25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25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25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25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25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25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25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25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25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25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25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25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25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25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25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25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25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25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25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25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25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25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25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25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25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25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25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25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25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25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25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25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25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25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25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25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25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25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25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25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25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25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25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25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25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25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25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25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25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25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25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25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25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25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25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25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25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25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25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25">
      <c r="A797" t="s">
        <v>182</v>
      </c>
    </row>
    <row r="798" spans="1:102" x14ac:dyDescent="0.25">
      <c r="A798" t="s">
        <v>9719</v>
      </c>
    </row>
    <row r="799" spans="1:102" x14ac:dyDescent="0.25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25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25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25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25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25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25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25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25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25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25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25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25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25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25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25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25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25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25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25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25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25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25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25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25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25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25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25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25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25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25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25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25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25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25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25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25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25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25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25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25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25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25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25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25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25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25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25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25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25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25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25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25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25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25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25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25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25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25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25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25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25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25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25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25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25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25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25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25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25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25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25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25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25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25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25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25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25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25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25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25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25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25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25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25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25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25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25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25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25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25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25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25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25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25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25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25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25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25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25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25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25">
      <c r="A902" t="s">
        <v>11615</v>
      </c>
    </row>
    <row r="903" spans="1:102" x14ac:dyDescent="0.25">
      <c r="A903" t="s">
        <v>183</v>
      </c>
    </row>
    <row r="904" spans="1:102" x14ac:dyDescent="0.25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25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25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25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25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25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25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25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25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25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25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25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25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25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25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25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25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25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25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25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25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25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25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25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25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25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25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25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25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25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25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25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25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25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25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25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25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25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25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25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25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25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25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25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25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25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25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25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25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25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25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25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25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25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25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25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25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25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25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25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25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25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25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25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25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25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25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25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25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25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25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25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25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25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25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25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25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25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25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25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25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25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25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25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25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25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25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25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25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25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25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25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25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25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25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25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25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25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25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25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25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25">
      <c r="A1006" t="s">
        <v>11615</v>
      </c>
    </row>
    <row r="1007" spans="1:102" x14ac:dyDescent="0.25">
      <c r="A1007" t="s">
        <v>5099</v>
      </c>
    </row>
    <row r="1008" spans="1:102" x14ac:dyDescent="0.25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25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25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25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25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25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25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25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25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25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25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25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25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25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25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25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25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25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25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25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25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25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25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25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25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25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25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25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25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25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25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25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25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25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25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25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25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25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25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25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25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25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25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25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25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25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25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25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25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25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25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25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25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25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25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25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25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25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25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25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25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25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25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25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25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25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25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25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25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25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25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25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25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25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25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25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25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25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25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25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25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25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25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25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25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25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25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25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25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25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25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25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25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25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25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25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25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25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25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25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25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25">
      <c r="A1110" t="s">
        <v>11615</v>
      </c>
    </row>
    <row r="1111" spans="1:102" x14ac:dyDescent="0.25">
      <c r="A1111" t="s">
        <v>9718</v>
      </c>
    </row>
    <row r="1112" spans="1:102" x14ac:dyDescent="0.25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25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25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25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25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25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25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25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25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25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25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25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25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25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25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25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25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25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25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25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25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25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25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25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25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25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25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25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25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25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25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25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25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25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25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25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25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25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25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25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25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25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25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25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25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25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25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25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25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25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25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25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25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25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25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25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25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25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25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25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25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25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25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25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25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25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25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25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25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25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25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25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25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25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25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25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25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25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25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25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25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25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25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25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25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25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25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25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25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25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25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25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25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25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25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25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25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25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25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25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25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25">
      <c r="A1214" t="s">
        <v>11615</v>
      </c>
    </row>
    <row r="1215" spans="1:102" x14ac:dyDescent="0.25">
      <c r="A1215" t="s">
        <v>9719</v>
      </c>
    </row>
    <row r="1216" spans="1:102" x14ac:dyDescent="0.25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25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25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25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25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25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25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25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25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25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25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25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25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25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25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25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25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25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25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25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25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25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25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25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25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25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25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25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25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25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25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25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25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25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25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25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25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25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25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25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25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25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25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25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25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25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25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25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25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25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25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25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25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25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25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25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25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25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25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25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25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25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25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25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25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25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25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25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25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25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25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25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25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25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25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25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25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25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25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25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25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25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25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25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25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25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25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25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25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25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25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25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25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25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25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25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25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25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25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25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25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25">
      <c r="A1319" t="s">
        <v>20649</v>
      </c>
    </row>
    <row r="1320" spans="1:102" x14ac:dyDescent="0.25">
      <c r="A1320" t="s">
        <v>183</v>
      </c>
    </row>
    <row r="1321" spans="1:102" x14ac:dyDescent="0.25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25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25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25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25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25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25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25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25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25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25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25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25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25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25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25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25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25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25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25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25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25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25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25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25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25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25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25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25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25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25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25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25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25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25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25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25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25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25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25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25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25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25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25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25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25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25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25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25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25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25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25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25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25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25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25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25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25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25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25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25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25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25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25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25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25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25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25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25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25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25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25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25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25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25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25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25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25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25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25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25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25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25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25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25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25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25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25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25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25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25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25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25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25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25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25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25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25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25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25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25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25">
      <c r="A1423" t="s">
        <v>20649</v>
      </c>
    </row>
    <row r="1424" spans="1:102" x14ac:dyDescent="0.25">
      <c r="A1424" t="s">
        <v>5099</v>
      </c>
    </row>
    <row r="1425" spans="1:102" x14ac:dyDescent="0.25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25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25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25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25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25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25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25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25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25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25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25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25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25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25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25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25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25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25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25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25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25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25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25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25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25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25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25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25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25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25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25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25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25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25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25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25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25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25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25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25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25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25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25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25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25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25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25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25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25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25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25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25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25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25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25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25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25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25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25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25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25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25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25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25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25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25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25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25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25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25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25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25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25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25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25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25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25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25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25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25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25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25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25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25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25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25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25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25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25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25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25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25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25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25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25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25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25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25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25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25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25">
      <c r="A1527" t="s">
        <v>20649</v>
      </c>
    </row>
    <row r="1528" spans="1:102" x14ac:dyDescent="0.25">
      <c r="A1528" t="s">
        <v>9718</v>
      </c>
    </row>
    <row r="1529" spans="1:102" x14ac:dyDescent="0.25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25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25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25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25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25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25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25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25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25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25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25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25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25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25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25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25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25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25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25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25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25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25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25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25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25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25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25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25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25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25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25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25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25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25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25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25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25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25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25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25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25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25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25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25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25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25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25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25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25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25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25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25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25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25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25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25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25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25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25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25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25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25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25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25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25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25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25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25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25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25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25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25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25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25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25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25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25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25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25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25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25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25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25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25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25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25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25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25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25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25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25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25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25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25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25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25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25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25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25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25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25">
      <c r="A1631" t="s">
        <v>20649</v>
      </c>
    </row>
    <row r="1632" spans="1:102" x14ac:dyDescent="0.25">
      <c r="A1632" t="s">
        <v>9719</v>
      </c>
    </row>
    <row r="1633" spans="1:102" x14ac:dyDescent="0.25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25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25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25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25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25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25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25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25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25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25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25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25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25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25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25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25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25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25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25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25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25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25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25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25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25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25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25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25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25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25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25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25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25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25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25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25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25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25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25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25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25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25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25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25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25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25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25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25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25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25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25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25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25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25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25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25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25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25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25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25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25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25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25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25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25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25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25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25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25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25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25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25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25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25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25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25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25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25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25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25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25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25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25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25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25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25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25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25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25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25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25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25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25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25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25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25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25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25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25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25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25">
      <c r="A1736" t="s">
        <v>28410</v>
      </c>
    </row>
    <row r="1737" spans="1:102" x14ac:dyDescent="0.25">
      <c r="A1737" t="s">
        <v>183</v>
      </c>
    </row>
    <row r="1738" spans="1:102" x14ac:dyDescent="0.25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25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25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25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25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25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25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25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25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25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25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25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25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25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25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25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25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25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25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25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25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25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25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25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25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25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25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25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25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25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25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25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25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25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25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25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25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25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25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25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25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25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25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25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25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25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25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25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25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25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25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25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25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25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25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25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25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25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25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25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25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25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25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25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25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25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25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25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25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25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25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25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25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25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25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25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25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25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25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25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25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25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25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25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25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25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25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25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25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25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25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25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25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25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25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25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25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25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25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25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25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25">
      <c r="A1840" t="s">
        <v>28410</v>
      </c>
    </row>
    <row r="1841" spans="1:102" x14ac:dyDescent="0.25">
      <c r="A1841" t="s">
        <v>5099</v>
      </c>
    </row>
    <row r="1842" spans="1:102" x14ac:dyDescent="0.25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25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25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25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25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25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25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25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25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25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25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25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25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25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25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25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25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25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25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25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25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25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25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25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25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25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25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25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25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25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25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25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25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25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25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25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25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25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25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25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25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25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25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25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25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25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25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25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25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25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25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25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25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25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25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25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25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25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25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25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25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25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25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25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25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25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25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25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25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25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25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25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25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25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25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25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25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25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25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25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25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25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25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25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25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25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25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25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25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25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25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25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25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25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25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25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25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25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25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25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25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25">
      <c r="A1944" t="s">
        <v>28410</v>
      </c>
    </row>
    <row r="1945" spans="1:102" x14ac:dyDescent="0.25">
      <c r="A1945" t="s">
        <v>9718</v>
      </c>
    </row>
    <row r="1946" spans="1:102" x14ac:dyDescent="0.25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25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25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25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25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25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25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25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25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25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25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25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25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25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25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25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25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25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25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25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25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25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25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25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25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25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25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25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25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25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25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25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25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25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25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25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25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25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25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25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25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25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25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25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25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25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25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25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25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25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25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25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25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25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25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25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25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25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25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25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25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25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25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25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25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25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25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25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25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25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25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25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25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25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25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25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25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25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25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25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25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25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25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25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25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25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25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25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25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25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25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25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25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25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25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25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25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25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25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25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25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25">
      <c r="A2048" t="s">
        <v>28410</v>
      </c>
    </row>
    <row r="2049" spans="1:102" x14ac:dyDescent="0.25">
      <c r="A2049" t="s">
        <v>9719</v>
      </c>
    </row>
    <row r="2050" spans="1:102" x14ac:dyDescent="0.25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25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25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25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25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25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25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25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25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25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25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25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25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25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25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25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25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25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25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25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25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25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25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25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25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25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25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25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25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25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25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25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25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25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25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25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25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25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25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25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25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25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25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25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25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25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25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25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25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25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25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25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25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25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25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25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25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25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25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25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25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25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25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25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25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25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25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25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25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25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25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25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25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25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25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25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25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25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25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25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25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25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25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25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25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25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25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25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25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25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25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25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25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25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25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25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25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25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25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25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25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25">
      <c r="A2153" t="s">
        <v>35185</v>
      </c>
    </row>
    <row r="2154" spans="1:102" x14ac:dyDescent="0.25">
      <c r="A2154" t="s">
        <v>35186</v>
      </c>
    </row>
    <row r="2155" spans="1:102" x14ac:dyDescent="0.25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25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2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25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25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25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25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25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25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25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25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25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25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25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25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25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25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25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25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25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25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25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25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25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25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25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25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25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25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25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25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25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25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25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25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25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25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25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25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25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25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25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25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25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25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25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25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25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25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25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25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25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25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25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25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25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25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25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25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25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25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25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25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25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25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25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25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25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25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25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25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25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25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25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25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25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25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25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25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25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25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25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25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25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25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25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25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25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25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25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25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25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25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25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25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25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25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25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25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25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25">
      <c r="A2257" t="s">
        <v>35185</v>
      </c>
    </row>
    <row r="2258" spans="1:102" x14ac:dyDescent="0.25">
      <c r="A2258" t="s">
        <v>36413</v>
      </c>
    </row>
    <row r="2259" spans="1:102" x14ac:dyDescent="0.25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25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2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25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25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25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25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25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25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25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25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25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25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25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25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25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25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25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25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25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25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25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25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25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25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25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25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25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25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25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25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25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25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25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25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25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25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25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25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25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25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25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25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25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25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25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25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25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25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25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25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25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25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25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25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25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25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25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25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25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25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25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25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25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25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25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25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25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25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25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25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25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25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25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25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25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25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25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25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25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25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25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25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25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25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25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25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25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25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25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25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25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25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25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25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25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25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25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25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25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25">
      <c r="A2362" t="s">
        <v>36414</v>
      </c>
    </row>
    <row r="2363" spans="1:102" x14ac:dyDescent="0.25">
      <c r="A2363" t="s">
        <v>35186</v>
      </c>
    </row>
    <row r="2364" spans="1:102" x14ac:dyDescent="0.25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2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2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25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25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25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25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25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25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25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25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25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25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25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25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25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25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25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25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25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25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25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25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25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25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25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25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25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25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25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25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25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25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25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25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25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25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25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25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25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25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25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25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25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25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25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25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25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25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25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25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25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25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25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25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25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25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25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25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25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25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25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25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25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25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25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25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25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25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25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25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25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25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25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25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25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25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25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25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25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25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25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25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25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25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25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25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25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25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25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25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25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25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25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25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25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25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25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25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25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25">
      <c r="A2466" t="s">
        <v>36414</v>
      </c>
    </row>
    <row r="2467" spans="1:102" x14ac:dyDescent="0.25">
      <c r="A2467" t="s">
        <v>36413</v>
      </c>
    </row>
    <row r="2468" spans="1:102" x14ac:dyDescent="0.25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25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2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25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25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25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25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25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25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25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25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25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25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25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25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25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25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25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25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25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25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25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25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25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25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25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25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25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25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25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25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25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25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25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25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25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25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25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25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25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25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25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25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25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25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25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25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25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25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25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25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25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25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25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25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25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25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25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25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25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25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25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25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25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25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25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25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25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25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25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25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25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25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25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25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25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25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25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25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25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25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25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25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25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25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25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25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25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25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25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25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25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25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25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25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25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25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25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25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25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25">
      <c r="A2571" t="s">
        <v>36495</v>
      </c>
    </row>
    <row r="2572" spans="1:102" x14ac:dyDescent="0.25">
      <c r="A2572" t="s">
        <v>35186</v>
      </c>
    </row>
    <row r="2573" spans="1:102" x14ac:dyDescent="0.25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25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2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25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25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25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25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25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25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25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25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25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25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25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25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25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25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25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25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25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25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25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25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25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25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25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25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25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25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25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25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25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25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25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25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25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25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25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25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25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25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25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25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25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25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25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25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25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25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25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25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25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25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25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25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25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25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25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25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25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25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25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25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25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25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25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25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25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25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25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25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25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25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25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25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25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25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25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25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25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25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25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25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25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25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25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25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25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25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25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25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25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25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25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25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25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25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25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25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25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25">
      <c r="A2675" t="s">
        <v>36495</v>
      </c>
    </row>
    <row r="2676" spans="1:102" x14ac:dyDescent="0.25">
      <c r="A2676" t="s">
        <v>36413</v>
      </c>
    </row>
    <row r="2677" spans="1:102" x14ac:dyDescent="0.25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25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2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25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25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25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25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25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25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25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25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25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25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25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25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25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25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25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25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25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25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25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25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25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25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25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25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25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25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25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25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25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25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25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25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25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25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25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25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25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25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25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25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25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25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25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25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25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25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25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25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25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25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25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25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25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25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25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25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25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25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25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25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25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25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25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25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25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25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25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25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25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25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25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25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25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25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25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25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25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25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25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25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25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25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25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25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25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25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25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25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25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25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25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25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25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25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25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25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25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83" activePane="bottomLeft" state="frozen"/>
      <selection pane="bottomLeft" activeCell="B103" sqref="B103"/>
    </sheetView>
  </sheetViews>
  <sheetFormatPr defaultRowHeight="13.8" x14ac:dyDescent="0.25"/>
  <sheetData>
    <row r="1" spans="1:102" x14ac:dyDescent="0.2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25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25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25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25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25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25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25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25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25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25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25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25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25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25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25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25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25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25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25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25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25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25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25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25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25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25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25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25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25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25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25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25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25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25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25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25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25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25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25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25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25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25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25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25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25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25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25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25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25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25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25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25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25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25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25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25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25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>
        <f>deaths_modelled!BE60-deaths_cutoff!BE60</f>
        <v>10</v>
      </c>
      <c r="BF58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25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25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25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25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25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25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25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25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25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25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25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25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25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25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25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25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25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25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25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25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25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25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25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25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25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25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25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25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25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25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25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25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25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25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25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25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25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25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25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25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25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25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25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>
        <f>deaths_modelled!CW103-deaths_cutoff!CW103</f>
        <v>-298</v>
      </c>
      <c r="CX101">
        <f>deaths_modelled!CX103-deaths_cutoff!CX103</f>
        <v>-298</v>
      </c>
    </row>
    <row r="103" spans="1:102" x14ac:dyDescent="0.25">
      <c r="A103" t="s">
        <v>38241</v>
      </c>
      <c r="B103">
        <f>SUM(B2:B101)</f>
        <v>2599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10"/>
  <sheetViews>
    <sheetView workbookViewId="0">
      <pane ySplit="1" topLeftCell="A77" activePane="bottomLeft" state="frozen"/>
      <selection pane="bottomLeft" activeCell="A83" sqref="A83"/>
    </sheetView>
  </sheetViews>
  <sheetFormatPr defaultRowHeight="13.8" x14ac:dyDescent="0.25"/>
  <cols>
    <col min="1" max="1" width="11.09765625" customWidth="1"/>
  </cols>
  <sheetData>
    <row r="1" spans="1:102" x14ac:dyDescent="0.2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25">
      <c r="A2">
        <v>0</v>
      </c>
      <c r="B2" s="3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25">
      <c r="A3">
        <v>1</v>
      </c>
      <c r="B3">
        <f>yll_cutoff!B5-yll_modelled!B5</f>
        <v>0</v>
      </c>
      <c r="C3" s="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25">
      <c r="A4">
        <v>2</v>
      </c>
      <c r="B4">
        <f>yll_cutoff!B6-yll_modelled!B6</f>
        <v>0</v>
      </c>
      <c r="C4">
        <f>yll_cutoff!C6-yll_modelled!C6</f>
        <v>0</v>
      </c>
      <c r="D4" s="3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25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 s="3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25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 s="3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25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 s="3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25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 s="3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25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 s="3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25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 s="3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25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 s="3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25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 s="3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25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 s="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25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 s="3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25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 s="3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25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 s="3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25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 s="3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25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 s="3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25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 s="3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25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 s="3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25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 s="3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25">
      <c r="A22">
        <v>20</v>
      </c>
      <c r="B22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 s="3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25">
      <c r="A23">
        <v>21</v>
      </c>
      <c r="B23">
        <f>yll_cutoff!B25-yll_modelled!B25</f>
        <v>0</v>
      </c>
      <c r="C23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 s="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25">
      <c r="A24">
        <v>22</v>
      </c>
      <c r="B24">
        <f>yll_cutoff!B26-yll_modelled!B26</f>
        <v>0</v>
      </c>
      <c r="C24">
        <f>yll_cutoff!C26-yll_modelled!C26</f>
        <v>1</v>
      </c>
      <c r="D24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 s="3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25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 s="3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25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 s="3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25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 s="3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25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 s="3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25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 s="3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25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 s="3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25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 s="3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25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 s="3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25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 s="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25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 s="3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25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 s="3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25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 s="3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25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 s="3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25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 s="3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25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 s="3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25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 s="3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25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 s="3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25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 s="3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25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 s="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25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 s="3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25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 s="3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25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 s="3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25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 s="3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25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 s="3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25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 s="3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25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 s="3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25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 s="3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25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 s="3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25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 s="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25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 s="3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25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 s="3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25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 s="3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25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 s="3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25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 s="3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25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 s="3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25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 s="3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25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 s="3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25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 s="3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25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 s="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25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 s="3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25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 s="3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25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 s="3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25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 s="3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25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 s="3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25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 s="3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25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 s="3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25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 s="3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25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 s="3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25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 s="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25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 s="3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25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 s="3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25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 s="3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25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 s="3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25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 s="3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25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 s="3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25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 s="3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25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 s="3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25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 s="3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25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 s="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25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 s="3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25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 s="3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25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 s="3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25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 s="3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25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 s="3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25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 s="3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25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 s="3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25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 s="3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25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 s="3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25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 s="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25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 s="3">
        <f>yll_cutoff!CP96-yll_modelled!CP96</f>
        <v>1281</v>
      </c>
      <c r="CQ94" s="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25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 s="3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25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 s="3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2" x14ac:dyDescent="0.25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 s="3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2" x14ac:dyDescent="0.25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 s="3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2" x14ac:dyDescent="0.25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 s="3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2" x14ac:dyDescent="0.25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 s="3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2" x14ac:dyDescent="0.25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 s="3">
        <f>yll_cutoff!CW103-yll_modelled!CW103</f>
        <v>445</v>
      </c>
      <c r="CX101">
        <f>yll_cutoff!CX103-yll_modelled!CX103</f>
        <v>445</v>
      </c>
    </row>
    <row r="103" spans="1:102" x14ac:dyDescent="0.25">
      <c r="A103" t="s">
        <v>38251</v>
      </c>
      <c r="B103">
        <f t="shared" ref="B103:K103" si="0">SUM(B2:B101)</f>
        <v>1298</v>
      </c>
      <c r="C103">
        <f>SUM(C2:C101)</f>
        <v>3738</v>
      </c>
      <c r="D103">
        <f t="shared" si="0"/>
        <v>6085</v>
      </c>
      <c r="E103">
        <f t="shared" si="0"/>
        <v>8307</v>
      </c>
      <c r="F103">
        <f t="shared" si="0"/>
        <v>10398</v>
      </c>
      <c r="G103">
        <f t="shared" si="0"/>
        <v>12384</v>
      </c>
      <c r="H103">
        <f t="shared" si="0"/>
        <v>14262</v>
      </c>
      <c r="I103">
        <f t="shared" si="0"/>
        <v>16044</v>
      </c>
      <c r="J103">
        <f t="shared" si="0"/>
        <v>17732</v>
      </c>
      <c r="K103">
        <f t="shared" si="0"/>
        <v>19328</v>
      </c>
      <c r="L103">
        <f t="shared" ref="L103:BW103" si="1">SUM(L2:L101)</f>
        <v>20854</v>
      </c>
      <c r="M103">
        <f t="shared" si="1"/>
        <v>22299</v>
      </c>
      <c r="N103">
        <f t="shared" si="1"/>
        <v>23700</v>
      </c>
      <c r="O103">
        <f t="shared" si="1"/>
        <v>25021</v>
      </c>
      <c r="P103">
        <f t="shared" si="1"/>
        <v>26306</v>
      </c>
      <c r="Q103">
        <f t="shared" si="1"/>
        <v>27533</v>
      </c>
      <c r="R103">
        <f t="shared" si="1"/>
        <v>28702</v>
      </c>
      <c r="S103">
        <f t="shared" si="1"/>
        <v>29818</v>
      </c>
      <c r="T103">
        <f t="shared" si="1"/>
        <v>30898</v>
      </c>
      <c r="U103">
        <f t="shared" si="1"/>
        <v>31931</v>
      </c>
      <c r="V103">
        <f t="shared" si="1"/>
        <v>32914</v>
      </c>
      <c r="W103">
        <f t="shared" si="1"/>
        <v>33839</v>
      </c>
      <c r="X103">
        <f t="shared" si="1"/>
        <v>34725</v>
      </c>
      <c r="Y103">
        <f t="shared" si="1"/>
        <v>35548</v>
      </c>
      <c r="Z103">
        <f t="shared" si="1"/>
        <v>36326</v>
      </c>
      <c r="AA103">
        <f t="shared" si="1"/>
        <v>37087</v>
      </c>
      <c r="AB103">
        <f t="shared" si="1"/>
        <v>37811</v>
      </c>
      <c r="AC103">
        <f t="shared" si="1"/>
        <v>38512</v>
      </c>
      <c r="AD103">
        <f t="shared" si="1"/>
        <v>39186</v>
      </c>
      <c r="AE103">
        <f t="shared" si="1"/>
        <v>39838</v>
      </c>
      <c r="AF103">
        <f t="shared" si="1"/>
        <v>40467</v>
      </c>
      <c r="AG103">
        <f t="shared" si="1"/>
        <v>41065</v>
      </c>
      <c r="AH103">
        <f t="shared" si="1"/>
        <v>41605</v>
      </c>
      <c r="AI103">
        <f t="shared" si="1"/>
        <v>42093</v>
      </c>
      <c r="AJ103">
        <f t="shared" si="1"/>
        <v>42514</v>
      </c>
      <c r="AK103">
        <f t="shared" si="1"/>
        <v>42847</v>
      </c>
      <c r="AL103">
        <f t="shared" si="1"/>
        <v>43100</v>
      </c>
      <c r="AM103">
        <f t="shared" si="1"/>
        <v>43261</v>
      </c>
      <c r="AN103">
        <f t="shared" si="1"/>
        <v>43340</v>
      </c>
      <c r="AO103">
        <f t="shared" si="1"/>
        <v>43345</v>
      </c>
      <c r="AP103">
        <f t="shared" si="1"/>
        <v>43269</v>
      </c>
      <c r="AQ103">
        <f t="shared" si="1"/>
        <v>43119</v>
      </c>
      <c r="AR103">
        <f t="shared" si="1"/>
        <v>42928</v>
      </c>
      <c r="AS103">
        <f t="shared" si="1"/>
        <v>42678</v>
      </c>
      <c r="AT103">
        <f t="shared" si="1"/>
        <v>42379</v>
      </c>
      <c r="AU103">
        <f t="shared" si="1"/>
        <v>42058</v>
      </c>
      <c r="AV103">
        <f t="shared" si="1"/>
        <v>41736</v>
      </c>
      <c r="AW103">
        <f t="shared" si="1"/>
        <v>41422</v>
      </c>
      <c r="AX103">
        <f t="shared" si="1"/>
        <v>41128</v>
      </c>
      <c r="AY103">
        <f t="shared" si="1"/>
        <v>40845</v>
      </c>
      <c r="AZ103">
        <f t="shared" si="1"/>
        <v>40573</v>
      </c>
      <c r="BA103">
        <f t="shared" si="1"/>
        <v>40322</v>
      </c>
      <c r="BB103">
        <f t="shared" si="1"/>
        <v>40063</v>
      </c>
      <c r="BC103">
        <f t="shared" si="1"/>
        <v>39805</v>
      </c>
      <c r="BD103">
        <f t="shared" si="1"/>
        <v>39549</v>
      </c>
      <c r="BE103">
        <f t="shared" si="1"/>
        <v>39271</v>
      </c>
      <c r="BF103">
        <f t="shared" si="1"/>
        <v>38970</v>
      </c>
      <c r="BG103">
        <f t="shared" si="1"/>
        <v>38632</v>
      </c>
      <c r="BH103">
        <f t="shared" si="1"/>
        <v>38264</v>
      </c>
      <c r="BI103">
        <f t="shared" si="1"/>
        <v>37845</v>
      </c>
      <c r="BJ103">
        <f t="shared" si="1"/>
        <v>37401</v>
      </c>
      <c r="BK103">
        <f t="shared" si="1"/>
        <v>36912</v>
      </c>
      <c r="BL103">
        <f t="shared" si="1"/>
        <v>36394</v>
      </c>
      <c r="BM103">
        <f t="shared" si="1"/>
        <v>35863</v>
      </c>
      <c r="BN103">
        <f t="shared" si="1"/>
        <v>35318</v>
      </c>
      <c r="BO103">
        <f t="shared" si="1"/>
        <v>34772</v>
      </c>
      <c r="BP103">
        <f t="shared" si="1"/>
        <v>34239</v>
      </c>
      <c r="BQ103">
        <f t="shared" si="1"/>
        <v>33704</v>
      </c>
      <c r="BR103">
        <f t="shared" si="1"/>
        <v>33195</v>
      </c>
      <c r="BS103">
        <f t="shared" si="1"/>
        <v>32702</v>
      </c>
      <c r="BT103">
        <f t="shared" si="1"/>
        <v>32243</v>
      </c>
      <c r="BU103">
        <f t="shared" si="1"/>
        <v>31829</v>
      </c>
      <c r="BV103">
        <f t="shared" si="1"/>
        <v>31454</v>
      </c>
      <c r="BW103">
        <f t="shared" si="1"/>
        <v>31142</v>
      </c>
      <c r="BX103">
        <f t="shared" ref="BX103:CX103" si="2">SUM(BX2:BX101)</f>
        <v>30887</v>
      </c>
      <c r="BY103">
        <f t="shared" si="2"/>
        <v>30695</v>
      </c>
      <c r="BZ103">
        <f t="shared" si="2"/>
        <v>30547</v>
      </c>
      <c r="CA103">
        <f t="shared" si="2"/>
        <v>30433</v>
      </c>
      <c r="CB103">
        <f t="shared" si="2"/>
        <v>30359</v>
      </c>
      <c r="CC103">
        <f t="shared" si="2"/>
        <v>30314</v>
      </c>
      <c r="CD103">
        <f t="shared" si="2"/>
        <v>30296</v>
      </c>
      <c r="CE103">
        <f t="shared" si="2"/>
        <v>30296</v>
      </c>
      <c r="CF103">
        <f t="shared" si="2"/>
        <v>30324</v>
      </c>
      <c r="CG103">
        <f t="shared" si="2"/>
        <v>30364</v>
      </c>
      <c r="CH103">
        <f t="shared" si="2"/>
        <v>30406</v>
      </c>
      <c r="CI103">
        <f t="shared" si="2"/>
        <v>30437</v>
      </c>
      <c r="CJ103">
        <f t="shared" si="2"/>
        <v>30457</v>
      </c>
      <c r="CK103">
        <f t="shared" si="2"/>
        <v>30468</v>
      </c>
      <c r="CL103">
        <f t="shared" si="2"/>
        <v>30471</v>
      </c>
      <c r="CM103">
        <f t="shared" si="2"/>
        <v>30459</v>
      </c>
      <c r="CN103">
        <f t="shared" si="2"/>
        <v>30436</v>
      </c>
      <c r="CO103">
        <f t="shared" si="2"/>
        <v>30410</v>
      </c>
      <c r="CP103">
        <f t="shared" si="2"/>
        <v>30382</v>
      </c>
      <c r="CQ103">
        <f t="shared" si="2"/>
        <v>30355</v>
      </c>
      <c r="CR103">
        <f t="shared" si="2"/>
        <v>30326</v>
      </c>
      <c r="CS103">
        <f t="shared" si="2"/>
        <v>30297</v>
      </c>
      <c r="CT103">
        <f t="shared" si="2"/>
        <v>30266</v>
      </c>
      <c r="CU103">
        <f t="shared" si="2"/>
        <v>30237</v>
      </c>
      <c r="CV103">
        <f t="shared" si="2"/>
        <v>30215</v>
      </c>
      <c r="CW103">
        <f t="shared" si="2"/>
        <v>30202</v>
      </c>
      <c r="CX103">
        <f t="shared" si="2"/>
        <v>30202</v>
      </c>
    </row>
    <row r="104" spans="1:102" x14ac:dyDescent="0.25">
      <c r="J104" t="s">
        <v>38245</v>
      </c>
      <c r="K104">
        <f>SUM(B103:K103)</f>
        <v>109576</v>
      </c>
      <c r="T104" t="s">
        <v>38248</v>
      </c>
      <c r="U104">
        <f>SUM(B103:U103)</f>
        <v>376638</v>
      </c>
      <c r="AX104" t="s">
        <v>38249</v>
      </c>
      <c r="AY104">
        <f>SUM(B103:AY103)</f>
        <v>1587623</v>
      </c>
      <c r="CW104" t="s">
        <v>38250</v>
      </c>
      <c r="CX104">
        <f>SUM(B103:CX103)</f>
        <v>3278626</v>
      </c>
    </row>
    <row r="106" spans="1:102" x14ac:dyDescent="0.25">
      <c r="A106" t="s">
        <v>38247</v>
      </c>
      <c r="B106">
        <f t="shared" ref="B106:AG106" si="3">SUM(B22:B101)</f>
        <v>1298</v>
      </c>
      <c r="C106">
        <f t="shared" si="3"/>
        <v>3738</v>
      </c>
      <c r="D106">
        <f t="shared" si="3"/>
        <v>6085</v>
      </c>
      <c r="E106">
        <f t="shared" si="3"/>
        <v>8307</v>
      </c>
      <c r="F106">
        <f t="shared" si="3"/>
        <v>10398</v>
      </c>
      <c r="G106">
        <f t="shared" si="3"/>
        <v>12384</v>
      </c>
      <c r="H106">
        <f t="shared" si="3"/>
        <v>14262</v>
      </c>
      <c r="I106">
        <f t="shared" si="3"/>
        <v>16044</v>
      </c>
      <c r="J106">
        <f t="shared" si="3"/>
        <v>17732</v>
      </c>
      <c r="K106">
        <f t="shared" si="3"/>
        <v>19328</v>
      </c>
      <c r="L106">
        <f t="shared" si="3"/>
        <v>20854</v>
      </c>
      <c r="M106">
        <f t="shared" si="3"/>
        <v>22299</v>
      </c>
      <c r="N106">
        <f t="shared" si="3"/>
        <v>23700</v>
      </c>
      <c r="O106">
        <f t="shared" si="3"/>
        <v>25021</v>
      </c>
      <c r="P106">
        <f t="shared" si="3"/>
        <v>26306</v>
      </c>
      <c r="Q106">
        <f t="shared" si="3"/>
        <v>27533</v>
      </c>
      <c r="R106">
        <f t="shared" si="3"/>
        <v>28702</v>
      </c>
      <c r="S106">
        <f t="shared" si="3"/>
        <v>29818</v>
      </c>
      <c r="T106">
        <f t="shared" si="3"/>
        <v>30898</v>
      </c>
      <c r="U106">
        <f t="shared" si="3"/>
        <v>31931</v>
      </c>
      <c r="V106">
        <f t="shared" si="3"/>
        <v>32914</v>
      </c>
      <c r="W106">
        <f t="shared" si="3"/>
        <v>33839</v>
      </c>
      <c r="X106">
        <f t="shared" si="3"/>
        <v>34725</v>
      </c>
      <c r="Y106">
        <f t="shared" si="3"/>
        <v>35548</v>
      </c>
      <c r="Z106">
        <f t="shared" si="3"/>
        <v>36326</v>
      </c>
      <c r="AA106">
        <f t="shared" si="3"/>
        <v>37087</v>
      </c>
      <c r="AB106">
        <f t="shared" si="3"/>
        <v>37811</v>
      </c>
      <c r="AC106">
        <f t="shared" si="3"/>
        <v>38512</v>
      </c>
      <c r="AD106">
        <f>SUM(AD30:AD101)</f>
        <v>39175</v>
      </c>
      <c r="AE106">
        <f>SUM(AE31:AE101)</f>
        <v>39824</v>
      </c>
      <c r="AF106">
        <f>SUM(AF32:AF101)</f>
        <v>40450</v>
      </c>
      <c r="AG106">
        <f>SUM(AG33:AG101)</f>
        <v>41044</v>
      </c>
      <c r="AH106">
        <f>SUM(AH34:AH101)</f>
        <v>41579</v>
      </c>
      <c r="AI106">
        <f>SUM(AI35:AI101)</f>
        <v>42061</v>
      </c>
      <c r="AJ106">
        <f>SUM(AJ36:AJ101)</f>
        <v>42476</v>
      </c>
      <c r="AK106">
        <f>SUM(AK37:AK101)</f>
        <v>42802</v>
      </c>
      <c r="AL106">
        <f>SUM(AL38:AL101)</f>
        <v>43048</v>
      </c>
      <c r="AM106">
        <f>SUM(AM39:AM101)</f>
        <v>43201</v>
      </c>
      <c r="AN106">
        <f>SUM(AN40:AN101)</f>
        <v>43270</v>
      </c>
      <c r="AO106">
        <f>SUM(AO41:AO101)</f>
        <v>43264</v>
      </c>
      <c r="AP106">
        <f t="shared" ref="AH106:BN106" si="4">SUM(AP22:AP101)</f>
        <v>43269</v>
      </c>
      <c r="AQ106">
        <f t="shared" si="4"/>
        <v>43119</v>
      </c>
      <c r="AR106">
        <f t="shared" si="4"/>
        <v>42928</v>
      </c>
      <c r="AS106">
        <f t="shared" si="4"/>
        <v>42678</v>
      </c>
      <c r="AT106">
        <f t="shared" si="4"/>
        <v>42379</v>
      </c>
      <c r="AU106">
        <f t="shared" si="4"/>
        <v>42058</v>
      </c>
      <c r="AV106">
        <f t="shared" si="4"/>
        <v>41736</v>
      </c>
      <c r="AW106">
        <f t="shared" si="4"/>
        <v>41422</v>
      </c>
      <c r="AX106">
        <f t="shared" si="4"/>
        <v>41128</v>
      </c>
      <c r="AY106">
        <f t="shared" si="4"/>
        <v>40845</v>
      </c>
      <c r="AZ106">
        <f t="shared" si="4"/>
        <v>40573</v>
      </c>
      <c r="BA106">
        <f t="shared" si="4"/>
        <v>40322</v>
      </c>
      <c r="BB106">
        <f t="shared" si="4"/>
        <v>40063</v>
      </c>
      <c r="BC106">
        <f t="shared" si="4"/>
        <v>39805</v>
      </c>
      <c r="BD106">
        <f t="shared" si="4"/>
        <v>39549</v>
      </c>
      <c r="BE106">
        <f t="shared" si="4"/>
        <v>39271</v>
      </c>
      <c r="BF106">
        <f t="shared" si="4"/>
        <v>38970</v>
      </c>
      <c r="BG106">
        <f t="shared" si="4"/>
        <v>38632</v>
      </c>
      <c r="BH106">
        <f t="shared" si="4"/>
        <v>38264</v>
      </c>
      <c r="BI106">
        <f t="shared" si="4"/>
        <v>37845</v>
      </c>
      <c r="BJ106">
        <f t="shared" si="4"/>
        <v>37401</v>
      </c>
      <c r="BK106">
        <f t="shared" si="4"/>
        <v>36912</v>
      </c>
      <c r="BL106">
        <f t="shared" si="4"/>
        <v>36394</v>
      </c>
      <c r="BM106">
        <f t="shared" si="4"/>
        <v>35863</v>
      </c>
      <c r="BN106">
        <f t="shared" si="4"/>
        <v>35318</v>
      </c>
      <c r="BO106">
        <f t="shared" ref="BO106:CW106" si="5">SUM(BO22:BO101)</f>
        <v>34772</v>
      </c>
      <c r="BP106">
        <f t="shared" si="5"/>
        <v>34239</v>
      </c>
      <c r="BQ106">
        <f t="shared" si="5"/>
        <v>33704</v>
      </c>
      <c r="BR106">
        <f t="shared" si="5"/>
        <v>33195</v>
      </c>
      <c r="BS106">
        <f t="shared" si="5"/>
        <v>32702</v>
      </c>
      <c r="BT106">
        <f t="shared" si="5"/>
        <v>32243</v>
      </c>
      <c r="BU106">
        <f t="shared" si="5"/>
        <v>31829</v>
      </c>
      <c r="BV106">
        <f t="shared" si="5"/>
        <v>31454</v>
      </c>
      <c r="BW106">
        <f t="shared" si="5"/>
        <v>31142</v>
      </c>
      <c r="BX106">
        <f t="shared" si="5"/>
        <v>30887</v>
      </c>
      <c r="BY106">
        <f t="shared" si="5"/>
        <v>30695</v>
      </c>
      <c r="BZ106">
        <f t="shared" si="5"/>
        <v>30547</v>
      </c>
      <c r="CA106">
        <f t="shared" si="5"/>
        <v>30433</v>
      </c>
      <c r="CB106">
        <f t="shared" si="5"/>
        <v>30359</v>
      </c>
      <c r="CC106">
        <f t="shared" si="5"/>
        <v>30314</v>
      </c>
      <c r="CD106">
        <f t="shared" si="5"/>
        <v>30296</v>
      </c>
      <c r="CE106">
        <f t="shared" si="5"/>
        <v>30296</v>
      </c>
      <c r="CF106">
        <f t="shared" si="5"/>
        <v>30324</v>
      </c>
      <c r="CG106">
        <f t="shared" si="5"/>
        <v>30364</v>
      </c>
      <c r="CH106">
        <f t="shared" si="5"/>
        <v>30406</v>
      </c>
      <c r="CI106">
        <f t="shared" si="5"/>
        <v>30437</v>
      </c>
      <c r="CJ106">
        <f t="shared" si="5"/>
        <v>30457</v>
      </c>
      <c r="CK106">
        <f t="shared" si="5"/>
        <v>30468</v>
      </c>
      <c r="CL106">
        <f t="shared" si="5"/>
        <v>30471</v>
      </c>
      <c r="CM106">
        <f t="shared" si="5"/>
        <v>30459</v>
      </c>
      <c r="CN106">
        <f t="shared" si="5"/>
        <v>30436</v>
      </c>
      <c r="CO106">
        <f t="shared" si="5"/>
        <v>30410</v>
      </c>
      <c r="CP106">
        <f t="shared" si="5"/>
        <v>30382</v>
      </c>
      <c r="CQ106">
        <f t="shared" si="5"/>
        <v>30355</v>
      </c>
      <c r="CR106">
        <f t="shared" si="5"/>
        <v>30326</v>
      </c>
      <c r="CS106">
        <f t="shared" si="5"/>
        <v>30297</v>
      </c>
      <c r="CT106">
        <f t="shared" si="5"/>
        <v>30266</v>
      </c>
      <c r="CU106">
        <f t="shared" si="5"/>
        <v>30237</v>
      </c>
      <c r="CV106">
        <f t="shared" si="5"/>
        <v>30215</v>
      </c>
      <c r="CW106">
        <f t="shared" si="5"/>
        <v>30202</v>
      </c>
      <c r="CX106">
        <f>SUM(CX22:CX101)</f>
        <v>30202</v>
      </c>
    </row>
    <row r="107" spans="1:102" x14ac:dyDescent="0.25">
      <c r="J107" t="s">
        <v>38245</v>
      </c>
      <c r="K107">
        <f>SUM(B106:K106)</f>
        <v>109576</v>
      </c>
      <c r="T107" t="s">
        <v>38248</v>
      </c>
      <c r="U107">
        <f>SUM(B106:U106)</f>
        <v>376638</v>
      </c>
      <c r="AX107" t="s">
        <v>38249</v>
      </c>
      <c r="AY107">
        <f>SUM(B106:AY106)</f>
        <v>1587156</v>
      </c>
      <c r="CW107" t="s">
        <v>38250</v>
      </c>
      <c r="CX107">
        <f>SUM(B106:CX106)</f>
        <v>3278159</v>
      </c>
    </row>
    <row r="109" spans="1:102" ht="27.6" x14ac:dyDescent="0.25">
      <c r="A109" s="6" t="s">
        <v>38246</v>
      </c>
      <c r="B109">
        <f>SUM(B2:B101)</f>
        <v>1298</v>
      </c>
      <c r="C109">
        <f>SUM(C3:C101)</f>
        <v>3738</v>
      </c>
      <c r="D109">
        <f>SUM(D4:D101)</f>
        <v>6085</v>
      </c>
      <c r="E109">
        <f>SUM(E5:E101)</f>
        <v>8307</v>
      </c>
      <c r="F109">
        <f>SUM(F6:F101)</f>
        <v>10398</v>
      </c>
      <c r="G109">
        <f>SUM(G7:G101)</f>
        <v>12384</v>
      </c>
      <c r="H109">
        <f>SUM(H8:H101)</f>
        <v>14262</v>
      </c>
      <c r="I109">
        <f>SUM(I9:I101)</f>
        <v>16044</v>
      </c>
      <c r="J109">
        <f>SUM(J10:J101)</f>
        <v>17732</v>
      </c>
      <c r="K109">
        <f>SUM(K11:K101)</f>
        <v>19328</v>
      </c>
      <c r="L109">
        <f>SUM(L12:L101)</f>
        <v>20854</v>
      </c>
      <c r="M109">
        <f>SUM(M13:M101)</f>
        <v>22299</v>
      </c>
      <c r="N109">
        <f>SUM(N14:N101)</f>
        <v>23700</v>
      </c>
      <c r="O109">
        <f>SUM(O15:O101)</f>
        <v>25021</v>
      </c>
      <c r="P109">
        <f>SUM(P16:P101)</f>
        <v>26306</v>
      </c>
      <c r="Q109">
        <f>SUM(Q17:Q101)</f>
        <v>27533</v>
      </c>
      <c r="R109">
        <f>SUM(R18:R101)</f>
        <v>28702</v>
      </c>
      <c r="S109">
        <f>SUM(S19:S101)</f>
        <v>29818</v>
      </c>
      <c r="T109">
        <f>SUM(T20:T101)</f>
        <v>30898</v>
      </c>
      <c r="U109">
        <f>SUM(U21:U101)</f>
        <v>31931</v>
      </c>
      <c r="V109">
        <f>SUM(V22:V101)</f>
        <v>32914</v>
      </c>
      <c r="W109">
        <f>SUM(W23:W101)</f>
        <v>33839</v>
      </c>
      <c r="X109">
        <f>SUM(X24:X101)</f>
        <v>34724</v>
      </c>
      <c r="Y109">
        <f>SUM(Y25:Y101)</f>
        <v>35546</v>
      </c>
      <c r="Z109">
        <f>SUM(Z26:Z101)</f>
        <v>36323</v>
      </c>
      <c r="AA109">
        <f>SUM(AA27:AA101)</f>
        <v>37083</v>
      </c>
      <c r="AB109">
        <f>SUM(AB28:AB101)</f>
        <v>37805</v>
      </c>
      <c r="AC109">
        <f>SUM(AC29:AC101)</f>
        <v>38504</v>
      </c>
      <c r="AD109">
        <f>SUM(AD30:AD101)</f>
        <v>39175</v>
      </c>
      <c r="AE109">
        <f>SUM(AE31:AE101)</f>
        <v>39824</v>
      </c>
      <c r="AF109">
        <f>SUM(AF32:AF101)</f>
        <v>40450</v>
      </c>
      <c r="AG109">
        <f>SUM(AG33:AG101)</f>
        <v>41044</v>
      </c>
      <c r="AH109">
        <f>SUM(AH34:AH101)</f>
        <v>41579</v>
      </c>
      <c r="AI109">
        <f>SUM(AI35:AI101)</f>
        <v>42061</v>
      </c>
      <c r="AJ109">
        <f>SUM(AJ36:AJ101)</f>
        <v>42476</v>
      </c>
      <c r="AK109">
        <f>SUM(AK37:AK101)</f>
        <v>42802</v>
      </c>
      <c r="AL109">
        <f>SUM(AL38:AL101)</f>
        <v>43048</v>
      </c>
      <c r="AM109">
        <f>SUM(AM39:AM101)</f>
        <v>43201</v>
      </c>
      <c r="AN109">
        <f>SUM(AN40:AN101)</f>
        <v>43270</v>
      </c>
      <c r="AO109">
        <f>SUM(AO41:AO101)</f>
        <v>43264</v>
      </c>
      <c r="AP109">
        <f>SUM(AP42:AP101)</f>
        <v>43176</v>
      </c>
      <c r="AQ109">
        <f>SUM(AQ43:AQ101)</f>
        <v>43013</v>
      </c>
      <c r="AR109">
        <f>SUM(AR44:AR101)</f>
        <v>42807</v>
      </c>
      <c r="AS109">
        <f>SUM(AS45:AS101)</f>
        <v>42540</v>
      </c>
      <c r="AT109">
        <f>SUM(AT46:AT101)</f>
        <v>42222</v>
      </c>
      <c r="AU109">
        <f>SUM(AU47:AU101)</f>
        <v>41881</v>
      </c>
      <c r="AV109">
        <f>SUM(AV48:AV101)</f>
        <v>41536</v>
      </c>
      <c r="AW109">
        <f>SUM(AW49:AW101)</f>
        <v>41196</v>
      </c>
      <c r="AX109">
        <f>SUM(AX50:AX101)</f>
        <v>40872</v>
      </c>
      <c r="AY109">
        <f>SUM(AY51:AY101)</f>
        <v>40556</v>
      </c>
      <c r="AZ109">
        <f>SUM(AZ52:AZ101)</f>
        <v>40247</v>
      </c>
      <c r="BA109">
        <f>SUM(BA53:BA101)</f>
        <v>39954</v>
      </c>
      <c r="BB109">
        <f>SUM(BB54:BB101)</f>
        <v>39648</v>
      </c>
      <c r="BC109">
        <f>SUM(BC55:BC101)</f>
        <v>39337</v>
      </c>
      <c r="BD109">
        <f>SUM(BD56:BD101)</f>
        <v>39021</v>
      </c>
      <c r="BE109">
        <f>SUM(BE57:BE101)</f>
        <v>38675</v>
      </c>
      <c r="BF109">
        <f>SUM(BF58:BF101)</f>
        <v>38298</v>
      </c>
      <c r="BG109">
        <f>SUM(BG59:BG101)</f>
        <v>37874</v>
      </c>
      <c r="BH109">
        <f>SUM(BH60:BH101)</f>
        <v>37409</v>
      </c>
      <c r="BI109">
        <f>SUM(BI61:BI101)</f>
        <v>36882</v>
      </c>
      <c r="BJ109">
        <f>SUM(BJ62:BJ101)</f>
        <v>36317</v>
      </c>
      <c r="BK109">
        <f>SUM(BK63:BK101)</f>
        <v>35693</v>
      </c>
      <c r="BL109">
        <f>SUM(BL64:BL101)</f>
        <v>35024</v>
      </c>
      <c r="BM109">
        <f>SUM(BM65:BM101)</f>
        <v>34324</v>
      </c>
      <c r="BN109">
        <f>SUM(BN66:BN101)</f>
        <v>33592</v>
      </c>
      <c r="BO109">
        <f>SUM(BO67:BO101)</f>
        <v>32839</v>
      </c>
      <c r="BP109">
        <f>SUM(BP68:BP101)</f>
        <v>32077</v>
      </c>
      <c r="BQ109">
        <f>SUM(BQ69:BQ101)</f>
        <v>31289</v>
      </c>
      <c r="BR109">
        <f>SUM(BR70:BR101)</f>
        <v>30502</v>
      </c>
      <c r="BS109">
        <f>SUM(BS71:BS101)</f>
        <v>29702</v>
      </c>
      <c r="BT109">
        <f>SUM(BT72:BT101)</f>
        <v>28907</v>
      </c>
      <c r="BU109">
        <f>SUM(BU73:BU101)</f>
        <v>28125</v>
      </c>
      <c r="BV109">
        <f>SUM(BV74:BV101)</f>
        <v>27347</v>
      </c>
      <c r="BW109">
        <f>SUM(BW75:BW101)</f>
        <v>26595</v>
      </c>
      <c r="BX109">
        <f>SUM(BX76:BX101)</f>
        <v>25859</v>
      </c>
      <c r="BY109">
        <f>SUM(BY77:BY101)</f>
        <v>25144</v>
      </c>
      <c r="BZ109">
        <f>SUM(BZ78:BZ101)</f>
        <v>24427</v>
      </c>
      <c r="CA109">
        <f>SUM(CA79:CA101)</f>
        <v>23695</v>
      </c>
      <c r="CB109">
        <f>SUM(CB80:CB101)</f>
        <v>22951</v>
      </c>
      <c r="CC109">
        <f>SUM(CC81:CC101)</f>
        <v>22181</v>
      </c>
      <c r="CD109">
        <f>SUM(CD82:CD101)</f>
        <v>21379</v>
      </c>
      <c r="CE109">
        <f>SUM(CE83:CE101)</f>
        <v>20535</v>
      </c>
      <c r="CF109">
        <f>SUM(CF84:CF101)</f>
        <v>19654</v>
      </c>
      <c r="CG109">
        <f>SUM(CG85:CG101)</f>
        <v>18720</v>
      </c>
      <c r="CH109">
        <f>SUM(CH86:CH101)</f>
        <v>17722</v>
      </c>
      <c r="CI109">
        <f>SUM(CI87:CI101)</f>
        <v>16647</v>
      </c>
      <c r="CJ109">
        <f>SUM(CJ88:CJ101)</f>
        <v>15498</v>
      </c>
      <c r="CK109">
        <f>SUM(CK89:CK101)</f>
        <v>14282</v>
      </c>
      <c r="CL109">
        <f>SUM(CL90:CL101)</f>
        <v>13007</v>
      </c>
      <c r="CM109">
        <f>SUM(CM91:CM101)</f>
        <v>11679</v>
      </c>
      <c r="CN109">
        <f>SUM(CN92:CN101)</f>
        <v>10318</v>
      </c>
      <c r="CO109">
        <f>SUM(CO93:CO101)</f>
        <v>8951</v>
      </c>
      <c r="CP109">
        <f>SUM(CP94:CP101)</f>
        <v>7600</v>
      </c>
      <c r="CQ109">
        <f>SUM(CQ95:CQ101)</f>
        <v>6292</v>
      </c>
      <c r="CR109">
        <f>SUM(CR96:CR101)</f>
        <v>5049</v>
      </c>
      <c r="CS109">
        <f>SUM(CS97:CS101)</f>
        <v>3895</v>
      </c>
      <c r="CT109">
        <f>SUM(CT98:CT101)</f>
        <v>2844</v>
      </c>
      <c r="CU109">
        <f>SUM(CU99:CU101)</f>
        <v>1913</v>
      </c>
      <c r="CV109">
        <f>SUM(CV100:CV101)</f>
        <v>1113</v>
      </c>
      <c r="CW109">
        <f>SUM(CW101)</f>
        <v>445</v>
      </c>
      <c r="CX109">
        <v>0</v>
      </c>
    </row>
    <row r="110" spans="1:102" x14ac:dyDescent="0.25">
      <c r="J110" t="s">
        <v>38245</v>
      </c>
      <c r="K110">
        <f>SUM(B103:K103)</f>
        <v>109576</v>
      </c>
    </row>
  </sheetData>
  <pageMargins left="0.7" right="0.7" top="0.75" bottom="0.75" header="0.3" footer="0.3"/>
  <ignoredErrors>
    <ignoredError sqref="O109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11" sqref="C11"/>
    </sheetView>
  </sheetViews>
  <sheetFormatPr defaultRowHeight="13.8" x14ac:dyDescent="0.25"/>
  <sheetData>
    <row r="1" spans="1:102" x14ac:dyDescent="0.25">
      <c r="A1" t="s">
        <v>182</v>
      </c>
    </row>
    <row r="2" spans="1:102" x14ac:dyDescent="0.25">
      <c r="A2" t="s">
        <v>5099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2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2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2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2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2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2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2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2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2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2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2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2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2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2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2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2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2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2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2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2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2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25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25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25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25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25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25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25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25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25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25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25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25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25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25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25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25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25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25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25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25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25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25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25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25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25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25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25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25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25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25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25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25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25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25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25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25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25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25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25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25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25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25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25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25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25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25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25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25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25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25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25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25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25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25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25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25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25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25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25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25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25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25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25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25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25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25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25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25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25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25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25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25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25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25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25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25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25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25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4" sqref="C4"/>
    </sheetView>
  </sheetViews>
  <sheetFormatPr defaultRowHeight="13.8" x14ac:dyDescent="0.25"/>
  <sheetData>
    <row r="1" spans="1:102" x14ac:dyDescent="0.25">
      <c r="A1" t="s">
        <v>11615</v>
      </c>
    </row>
    <row r="2" spans="1:102" x14ac:dyDescent="0.25">
      <c r="A2" t="s">
        <v>5099</v>
      </c>
    </row>
    <row r="3" spans="1:102" x14ac:dyDescent="0.25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2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2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2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2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2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2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2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2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2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2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2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2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2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2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2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2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2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2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2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2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2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25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25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25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25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25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25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25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25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25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25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25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25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25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25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25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25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25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25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25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25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25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25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25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25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25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25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25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25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25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25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25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25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25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25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25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25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25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25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25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25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25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25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25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25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25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25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25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25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25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25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25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25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25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25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25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25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25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25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25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25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25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25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25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25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25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25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25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25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25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25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25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25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25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25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25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25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25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25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3.8" x14ac:dyDescent="0.25"/>
  <sheetData>
    <row r="1" spans="1:102" x14ac:dyDescent="0.25">
      <c r="A1" t="s">
        <v>182</v>
      </c>
    </row>
    <row r="2" spans="1:102" x14ac:dyDescent="0.25">
      <c r="A2" t="s">
        <v>9718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2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2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2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2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2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2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2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2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2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2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2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2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2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2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2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2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2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2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2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2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2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2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2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2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2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2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2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2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2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2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2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2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2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2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2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25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2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2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2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2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25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2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2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25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2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2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25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2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25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2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2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2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25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25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25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25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25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25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25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25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25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25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25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25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25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25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25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25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25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25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25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25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25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25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25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25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25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25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25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25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25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25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25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25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25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25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25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25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25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25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25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25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25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25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25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25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25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25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25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3.8" x14ac:dyDescent="0.25"/>
  <sheetData>
    <row r="1" spans="1:102" x14ac:dyDescent="0.25">
      <c r="A1" t="s">
        <v>11615</v>
      </c>
    </row>
    <row r="2" spans="1:102" x14ac:dyDescent="0.25">
      <c r="A2" t="s">
        <v>9718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2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2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2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2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2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2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2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2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2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2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2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2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2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2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2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2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2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2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2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2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2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2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2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2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2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2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2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2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2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2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2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2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2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2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2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25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2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2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2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2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25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2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2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25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2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2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25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2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25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2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2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2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25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25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25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25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25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25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25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25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25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25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25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25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25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25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25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25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25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25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25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25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25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25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25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25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25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25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25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25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25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25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25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25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25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25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25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25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25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25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25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25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25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25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25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25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25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25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25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3.8" x14ac:dyDescent="0.25"/>
  <sheetData>
    <row r="1" spans="1:102" x14ac:dyDescent="0.25">
      <c r="A1" t="s">
        <v>11615</v>
      </c>
    </row>
    <row r="2" spans="1:102" x14ac:dyDescent="0.25">
      <c r="A2" t="s">
        <v>183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2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2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2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2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2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2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2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2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2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2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2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2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2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2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2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2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2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2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2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25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25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25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25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25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25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25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25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25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25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25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25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25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25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25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25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25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25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25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25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25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25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25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25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25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25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25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25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25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25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25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25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25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25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25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25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25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25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25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25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25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25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25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25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25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25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25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25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25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25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25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25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25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25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25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25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25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25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25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25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25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25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25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25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25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25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25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25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25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25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25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25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25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25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25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25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25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25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25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25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32" sqref="C32"/>
    </sheetView>
  </sheetViews>
  <sheetFormatPr defaultRowHeight="13.8" x14ac:dyDescent="0.25"/>
  <sheetData>
    <row r="1" spans="1:102" x14ac:dyDescent="0.25">
      <c r="A1" t="s">
        <v>182</v>
      </c>
    </row>
    <row r="2" spans="1:102" x14ac:dyDescent="0.25">
      <c r="A2" t="s">
        <v>183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2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2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2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2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2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2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2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2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2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2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2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2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2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2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2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2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2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2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2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25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25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25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25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25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25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25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25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25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25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25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25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25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25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25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25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25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25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25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25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25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25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25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25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25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25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25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25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25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25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25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25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25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25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25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25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25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25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25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25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25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25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25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25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25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25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25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25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25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25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25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25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25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25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25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25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25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25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25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25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25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25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25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25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25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25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25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25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25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25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25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25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25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25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25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25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25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25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25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25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3.8" x14ac:dyDescent="0.25"/>
  <sheetData>
    <row r="1" spans="1:102" x14ac:dyDescent="0.25">
      <c r="A1" t="s">
        <v>35185</v>
      </c>
    </row>
    <row r="2" spans="1:102" x14ac:dyDescent="0.25">
      <c r="A2" t="s">
        <v>35186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2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25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2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25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2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2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25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25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2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2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2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2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2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25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25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2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2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25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25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25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25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25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25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25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25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25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25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25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25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25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25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25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25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25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25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25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25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25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25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25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25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25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25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25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25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25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25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25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25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25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25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25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25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25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25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25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25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25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25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25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25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25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25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25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25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25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25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25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25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25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25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25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25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25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25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25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25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25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25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25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25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25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25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25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25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25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25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25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25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25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25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25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25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25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25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25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25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25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3.8" x14ac:dyDescent="0.25"/>
  <sheetData>
    <row r="1" spans="1:102" x14ac:dyDescent="0.25">
      <c r="A1" t="s">
        <v>182</v>
      </c>
    </row>
    <row r="2" spans="1:102" x14ac:dyDescent="0.25">
      <c r="A2" t="s">
        <v>9719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2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2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2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2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2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2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2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2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2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2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2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2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2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2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2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2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2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2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2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25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25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25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25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25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25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25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25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25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25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25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25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25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25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25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25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25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25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25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25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25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25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25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25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25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25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25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25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25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25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25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25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25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25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25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25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25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25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25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25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25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25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25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25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25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25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25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25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25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25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25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25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25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25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25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25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25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25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25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25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25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25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25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25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25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25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25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25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25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25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25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25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25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25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25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25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25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25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25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25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102" sqref="C102"/>
    </sheetView>
  </sheetViews>
  <sheetFormatPr defaultRowHeight="13.8" x14ac:dyDescent="0.25"/>
  <sheetData>
    <row r="1" spans="1:102" x14ac:dyDescent="0.25">
      <c r="A1" t="s">
        <v>11615</v>
      </c>
    </row>
    <row r="2" spans="1:102" x14ac:dyDescent="0.25">
      <c r="A2" t="s">
        <v>9719</v>
      </c>
    </row>
    <row r="3" spans="1:102" x14ac:dyDescent="0.2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2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2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2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2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2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2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2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2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2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2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2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2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2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2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2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2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2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2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2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2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25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25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25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25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25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25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25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25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25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25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25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25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25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25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25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25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25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25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25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25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25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25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25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25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25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25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25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25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25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25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25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25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25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25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25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25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25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25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25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25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25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25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25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25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25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25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25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25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25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25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25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25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25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25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25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25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25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25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25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25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25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25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25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25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25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25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25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25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25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25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25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25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25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25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25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25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25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25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25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25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entry_population_modelled</vt:lpstr>
      <vt:lpstr>entry_population_cutoff</vt:lpstr>
      <vt:lpstr>hazard_rates_modelled</vt:lpstr>
      <vt:lpstr>hazard_rates_cutoff</vt:lpstr>
      <vt:lpstr>yll_cutoff</vt:lpstr>
      <vt:lpstr>yll_modelled</vt:lpstr>
      <vt:lpstr>yll_per_age_cohort</vt:lpstr>
      <vt:lpstr>deaths_modelled</vt:lpstr>
      <vt:lpstr>deaths_cutoff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2024-07-31T14:19:57Z</dcterms:modified>
</cp:coreProperties>
</file>