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/>
  <xr:revisionPtr revIDLastSave="0" documentId="13_ncr:1_{8BFE9318-16FC-0144-87DC-5B9DAB00CF28}" xr6:coauthVersionLast="43" xr6:coauthVersionMax="43" xr10:uidLastSave="{00000000-0000-0000-0000-000000000000}"/>
  <bookViews>
    <workbookView xWindow="0" yWindow="460" windowWidth="25600" windowHeight="1440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S56" i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R58" i="1"/>
  <c r="S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<sst xmlns="http://schemas.openxmlformats.org/spreadsheetml/2006/main" count="202" uniqueCount="73">
  <si>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</si>
  <si>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</si>
  <si>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</si>
  <si>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</si>
  <si>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</si>
  <si>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</si>
  <si>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</si>
  <si>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</si>
  <si>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</si>
  <si>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</si>
  <si>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</si>
  <si>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</si>
  <si>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</si>
  <si>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</si>
  <si>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</si>
  <si>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</si>
  <si>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</si>
  <si>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</si>
  <si>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</si>
  <si>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</si>
  <si>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</si>
  <si>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</si>
  <si>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</si>
  <si>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</si>
  <si>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</si>
  <si>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</si>
  <si>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</si>
  <si>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</si>
  <si>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</si>
  <si>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</si>
  <si>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</si>
  <si>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</si>
  <si>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</si>
  <si>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</si>
  <si>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</si>
  <si>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</si>
  <si>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</si>
  <si>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</si>
  <si>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</si>
  <si>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</si>
  <si>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</si>
  <si>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</si>
  <si>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</si>
  <si>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</si>
  <si>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</si>
  <si>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</si>
  <si>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</si>
  <si>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</si>
  <si>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</si>
  <si>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</si>
  <si>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2_Analyse&amp;Entwurf_plan</t>
  </si>
  <si>
    <t>2_Analyse&amp;Entwurf_ist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</si>
  <si>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</si>
  <si>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</si>
  <si>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</si>
  <si>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</si>
  <si>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</si>
  <si>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</si>
  <si>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</si>
  <si>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</si>
  <si>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</si>
  <si>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</si>
  <si>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</si>
  <si>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</si>
  <si>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</si>
  <si>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</si>
  <si>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</si>
  <si>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</si>
  <si>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</si>
  <si>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</si>
  <si>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Auftrags Analyse</t>
  </si>
  <si>
    <t>Entwurf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</si>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</sst>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EE7D30"/>
      <color rgb="FF9900FF"/>
      <color rgb="FF6600CC"/>
      <color rgb="FF70AE47"/>
      <color rgb="FF0066FF"/>
      <color rgb="FFFFC013"/>
      <color rgb="FF5B9BD6"/>
      <color rgb="FFFFFFCC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  <c:pt idx="17">
                  <c:v>5.5929999999999991</c:v>
                </c:pt>
                <c:pt idx="18">
                  <c:v>6.0689999999999991</c:v>
                </c:pt>
                <c:pt idx="19">
                  <c:v>6.544999999999999</c:v>
                </c:pt>
                <c:pt idx="20">
                  <c:v>7.020999999999999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  <c:pt idx="17">
                  <c:v>4.8280000000000003</c:v>
                </c:pt>
                <c:pt idx="18">
                  <c:v>4.8280000000000003</c:v>
                </c:pt>
                <c:pt idx="19">
                  <c:v>4.8280000000000003</c:v>
                </c:pt>
                <c:pt idx="2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tabSelected="1" zoomScale="68" zoomScaleNormal="29" workbookViewId="0">
      <pane xSplit="4" ySplit="10" topLeftCell="E22" activePane="bottomRight" state="frozen"/>
      <selection pane="topRight" activeCell="E1" sqref="E1"/>
      <selection pane="bottomLeft" activeCell="A11" sqref="A11"/>
      <selection pane="bottomRight" activeCell="N37" sqref="N37"/>
    </sheetView>
  </sheetViews>
  <sheetFormatPr baseColWidth="10" defaultColWidth="9" defaultRowHeight="13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>
      <c r="B2" s="2" t="s">
        <v>68</v>
      </c>
    </row>
    <row r="3" spans="2:27" ht="12.75" customHeight="1">
      <c r="B3" s="2"/>
    </row>
    <row r="5" spans="2:27">
      <c r="B5" s="1" t="s">
        <v>34</v>
      </c>
      <c r="D5" s="14" t="s">
        <v>36</v>
      </c>
    </row>
    <row r="6" spans="2:27">
      <c r="C6" s="1" t="s">
        <v>35</v>
      </c>
      <c r="D6" s="1">
        <v>119</v>
      </c>
    </row>
    <row r="7" spans="2:27">
      <c r="C7" s="1" t="s">
        <v>62</v>
      </c>
      <c r="D7" s="1">
        <v>68</v>
      </c>
      <c r="J7" s="4"/>
    </row>
    <row r="8" spans="2:27">
      <c r="AA8" s="13"/>
    </row>
    <row r="9" spans="2:27">
      <c r="J9" s="4"/>
      <c r="L9" s="4"/>
      <c r="M9" s="4"/>
      <c r="N9" s="4" t="s">
        <v>20</v>
      </c>
      <c r="P9" s="1" t="s">
        <v>30</v>
      </c>
    </row>
    <row r="10" spans="2:27" s="3" customFormat="1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>
      <c r="C13" s="3" t="s">
        <v>31</v>
      </c>
      <c r="D13" s="3"/>
    </row>
    <row r="14" spans="2:27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4</v>
      </c>
      <c r="K14" s="21">
        <v>8</v>
      </c>
      <c r="L14" s="21">
        <v>8</v>
      </c>
      <c r="M14" s="21">
        <v>6</v>
      </c>
      <c r="N14" s="21">
        <v>6</v>
      </c>
      <c r="O14" s="21">
        <v>6</v>
      </c>
      <c r="P14" s="21">
        <v>2</v>
      </c>
      <c r="Q14" s="21">
        <v>2</v>
      </c>
      <c r="R14" s="21">
        <v>2</v>
      </c>
      <c r="S14" s="21">
        <v>2</v>
      </c>
      <c r="T14" s="21">
        <v>6</v>
      </c>
      <c r="U14" s="21">
        <v>6</v>
      </c>
      <c r="V14" s="21">
        <v>4</v>
      </c>
      <c r="W14" s="21">
        <v>10</v>
      </c>
      <c r="X14" s="21">
        <v>10</v>
      </c>
      <c r="Y14" s="21">
        <v>11</v>
      </c>
      <c r="AA14" s="20">
        <f>SUM(E14:Y14)</f>
        <v>123</v>
      </c>
    </row>
    <row r="15" spans="2:27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34</v>
      </c>
      <c r="K15" s="22">
        <f t="shared" si="0"/>
        <v>42</v>
      </c>
      <c r="L15" s="22">
        <f t="shared" si="0"/>
        <v>50</v>
      </c>
      <c r="M15" s="22">
        <f t="shared" si="0"/>
        <v>56</v>
      </c>
      <c r="N15" s="22">
        <f t="shared" si="0"/>
        <v>62</v>
      </c>
      <c r="O15" s="22">
        <f t="shared" si="0"/>
        <v>68</v>
      </c>
      <c r="P15" s="22">
        <f t="shared" si="0"/>
        <v>70</v>
      </c>
      <c r="Q15" s="22">
        <f t="shared" si="0"/>
        <v>72</v>
      </c>
      <c r="R15" s="22">
        <f t="shared" si="0"/>
        <v>74</v>
      </c>
      <c r="S15" s="22">
        <f t="shared" si="0"/>
        <v>76</v>
      </c>
      <c r="T15" s="22">
        <f t="shared" si="0"/>
        <v>82</v>
      </c>
      <c r="U15" s="22">
        <f t="shared" si="0"/>
        <v>88</v>
      </c>
      <c r="V15" s="22">
        <f t="shared" si="0"/>
        <v>92</v>
      </c>
      <c r="W15" s="22">
        <f t="shared" si="0"/>
        <v>102</v>
      </c>
      <c r="X15" s="22">
        <f t="shared" si="0"/>
        <v>112</v>
      </c>
      <c r="Y15" s="22">
        <f t="shared" si="0"/>
        <v>123</v>
      </c>
      <c r="AA15" s="5"/>
    </row>
    <row r="16" spans="2:27">
      <c r="C16" s="6" t="s">
        <v>38</v>
      </c>
      <c r="D16" s="7" t="s">
        <v>39</v>
      </c>
      <c r="E16" s="8">
        <f>E14*$D$6/1000</f>
        <v>0.23799999999999999</v>
      </c>
      <c r="F16" s="8">
        <f>F14*$D$6/1000</f>
        <v>0.71399999999999997</v>
      </c>
      <c r="G16" s="8">
        <f t="shared" ref="G16:Y16" si="1">G14*$D$6/1000</f>
        <v>0.71399999999999997</v>
      </c>
      <c r="H16" s="8">
        <f t="shared" si="1"/>
        <v>0.95199999999999996</v>
      </c>
      <c r="I16" s="8">
        <f t="shared" si="1"/>
        <v>0.95199999999999996</v>
      </c>
      <c r="J16" s="8">
        <f t="shared" si="1"/>
        <v>0.47599999999999998</v>
      </c>
      <c r="K16" s="8">
        <f t="shared" si="1"/>
        <v>0.95199999999999996</v>
      </c>
      <c r="L16" s="8">
        <f t="shared" si="1"/>
        <v>0.95199999999999996</v>
      </c>
      <c r="M16" s="8">
        <f t="shared" si="1"/>
        <v>0.71399999999999997</v>
      </c>
      <c r="N16" s="8">
        <f t="shared" si="1"/>
        <v>0.71399999999999997</v>
      </c>
      <c r="O16" s="8">
        <f t="shared" si="1"/>
        <v>0.71399999999999997</v>
      </c>
      <c r="P16" s="8">
        <f t="shared" si="1"/>
        <v>0.23799999999999999</v>
      </c>
      <c r="Q16" s="8">
        <f t="shared" si="1"/>
        <v>0.23799999999999999</v>
      </c>
      <c r="R16" s="8">
        <f t="shared" si="1"/>
        <v>0.23799999999999999</v>
      </c>
      <c r="S16" s="8">
        <f t="shared" si="1"/>
        <v>0.23799999999999999</v>
      </c>
      <c r="T16" s="8">
        <f t="shared" si="1"/>
        <v>0.71399999999999997</v>
      </c>
      <c r="U16" s="8">
        <f t="shared" si="1"/>
        <v>0.71399999999999997</v>
      </c>
      <c r="V16" s="8">
        <f t="shared" si="1"/>
        <v>0.47599999999999998</v>
      </c>
      <c r="W16" s="8">
        <f t="shared" si="1"/>
        <v>1.19</v>
      </c>
      <c r="X16" s="8">
        <f t="shared" si="1"/>
        <v>1.19</v>
      </c>
      <c r="Y16" s="8">
        <f t="shared" si="1"/>
        <v>1.3089999999999999</v>
      </c>
      <c r="AA16" s="8">
        <f>SUM(E16:Y16)</f>
        <v>14.636999999999999</v>
      </c>
    </row>
    <row r="17" spans="2:30">
      <c r="B17" s="12" t="s">
        <v>47</v>
      </c>
      <c r="C17" s="6" t="s">
        <v>33</v>
      </c>
      <c r="D17" s="7" t="s">
        <v>39</v>
      </c>
      <c r="E17" s="8">
        <f>E16</f>
        <v>0.23799999999999999</v>
      </c>
      <c r="F17" s="8">
        <f>E17+F16</f>
        <v>0.95199999999999996</v>
      </c>
      <c r="G17" s="8">
        <f t="shared" ref="G17:Y17" si="2">F17+G16</f>
        <v>1.6659999999999999</v>
      </c>
      <c r="H17" s="8">
        <f t="shared" si="2"/>
        <v>2.6179999999999999</v>
      </c>
      <c r="I17" s="8">
        <f t="shared" si="2"/>
        <v>3.57</v>
      </c>
      <c r="J17" s="8">
        <f t="shared" si="2"/>
        <v>4.0459999999999994</v>
      </c>
      <c r="K17" s="8">
        <f t="shared" si="2"/>
        <v>4.9979999999999993</v>
      </c>
      <c r="L17" s="8">
        <f t="shared" si="2"/>
        <v>5.9499999999999993</v>
      </c>
      <c r="M17" s="8">
        <f t="shared" si="2"/>
        <v>6.6639999999999997</v>
      </c>
      <c r="N17" s="8">
        <f t="shared" si="2"/>
        <v>7.3780000000000001</v>
      </c>
      <c r="O17" s="8">
        <f t="shared" si="2"/>
        <v>8.0920000000000005</v>
      </c>
      <c r="P17" s="8">
        <f t="shared" si="2"/>
        <v>8.33</v>
      </c>
      <c r="Q17" s="8">
        <f t="shared" si="2"/>
        <v>8.5679999999999996</v>
      </c>
      <c r="R17" s="8">
        <f t="shared" si="2"/>
        <v>8.8059999999999992</v>
      </c>
      <c r="S17" s="8">
        <f t="shared" si="2"/>
        <v>9.0439999999999987</v>
      </c>
      <c r="T17" s="8">
        <f t="shared" si="2"/>
        <v>9.7579999999999991</v>
      </c>
      <c r="U17" s="8">
        <f t="shared" si="2"/>
        <v>10.472</v>
      </c>
      <c r="V17" s="8">
        <f t="shared" si="2"/>
        <v>10.948</v>
      </c>
      <c r="W17" s="8">
        <f t="shared" si="2"/>
        <v>12.138</v>
      </c>
      <c r="X17" s="8">
        <f t="shared" si="2"/>
        <v>13.327999999999999</v>
      </c>
      <c r="Y17" s="8">
        <f t="shared" si="2"/>
        <v>14.636999999999999</v>
      </c>
    </row>
    <row r="18" spans="2:30">
      <c r="AA18" s="16"/>
    </row>
    <row r="19" spans="2:30">
      <c r="B19" s="4" t="s">
        <v>41</v>
      </c>
      <c r="C19" s="9" t="s">
        <v>66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>
      <c r="C20" s="9" t="s">
        <v>65</v>
      </c>
      <c r="D20" s="9" t="s">
        <v>40</v>
      </c>
      <c r="E20" s="15"/>
      <c r="F20" s="15"/>
      <c r="G20" s="15"/>
      <c r="H20" s="15"/>
      <c r="I20" s="15">
        <v>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6</v>
      </c>
    </row>
    <row r="21" spans="2:30">
      <c r="C21" s="9" t="s">
        <v>69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>
      <c r="C24" s="6" t="s">
        <v>38</v>
      </c>
      <c r="D24" s="7" t="s">
        <v>39</v>
      </c>
      <c r="E24" s="8">
        <f>E22*$D$6/1000</f>
        <v>0.23799999999999999</v>
      </c>
      <c r="F24" s="8">
        <f t="shared" ref="F24:Y24" si="18">F22*$D$6/1000</f>
        <v>0.23799999999999999</v>
      </c>
      <c r="G24" s="8">
        <f t="shared" si="18"/>
        <v>0.59499999999999997</v>
      </c>
      <c r="H24" s="8">
        <f t="shared" si="18"/>
        <v>1.19</v>
      </c>
      <c r="I24" s="8">
        <f t="shared" si="18"/>
        <v>0.47599999999999998</v>
      </c>
      <c r="J24" s="8">
        <f t="shared" si="18"/>
        <v>0.71399999999999997</v>
      </c>
      <c r="K24" s="8">
        <f t="shared" si="18"/>
        <v>0.47599999999999998</v>
      </c>
      <c r="L24" s="8">
        <f t="shared" si="18"/>
        <v>0.47599999999999998</v>
      </c>
      <c r="M24" s="8">
        <f t="shared" si="18"/>
        <v>0.11899999999999999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0.11899999999999999</v>
      </c>
      <c r="S24" s="8">
        <f t="shared" si="18"/>
        <v>0.11899999999999999</v>
      </c>
      <c r="T24" s="8">
        <f t="shared" si="18"/>
        <v>0.23799999999999999</v>
      </c>
      <c r="U24" s="8">
        <f t="shared" si="18"/>
        <v>0.11899999999999999</v>
      </c>
      <c r="V24" s="8">
        <f t="shared" si="18"/>
        <v>0.47599999999999998</v>
      </c>
      <c r="W24" s="8">
        <f t="shared" si="18"/>
        <v>0.47599999999999998</v>
      </c>
      <c r="X24" s="8">
        <f t="shared" si="18"/>
        <v>0.47599999999999998</v>
      </c>
      <c r="Y24" s="8">
        <f t="shared" si="18"/>
        <v>0.47599999999999998</v>
      </c>
      <c r="AA24" s="8">
        <f>SUM(E24:Y24)</f>
        <v>7.020999999999999</v>
      </c>
    </row>
    <row r="25" spans="2:30">
      <c r="B25" s="12" t="s">
        <v>48</v>
      </c>
      <c r="C25" s="6" t="s">
        <v>33</v>
      </c>
      <c r="D25" s="7" t="s">
        <v>39</v>
      </c>
      <c r="E25" s="8">
        <f>E24</f>
        <v>0.23799999999999999</v>
      </c>
      <c r="F25" s="8">
        <f>E25+F24</f>
        <v>0.47599999999999998</v>
      </c>
      <c r="G25" s="8">
        <f t="shared" ref="G25" si="19">F25+G24</f>
        <v>1.071</v>
      </c>
      <c r="H25" s="8">
        <f t="shared" ref="H25" si="20">G25+H24</f>
        <v>2.2610000000000001</v>
      </c>
      <c r="I25" s="8">
        <f t="shared" ref="I25" si="21">H25+I24</f>
        <v>2.7370000000000001</v>
      </c>
      <c r="J25" s="8">
        <f t="shared" ref="J25" si="22">I25+J24</f>
        <v>3.4510000000000001</v>
      </c>
      <c r="K25" s="8">
        <f t="shared" ref="K25" si="23">J25+K24</f>
        <v>3.927</v>
      </c>
      <c r="L25" s="8">
        <f t="shared" ref="L25" si="24">K25+L24</f>
        <v>4.4030000000000005</v>
      </c>
      <c r="M25" s="8">
        <f t="shared" ref="M25" si="25">L25+M24</f>
        <v>4.5220000000000002</v>
      </c>
      <c r="N25" s="8">
        <f t="shared" ref="N25" si="26">M25+N24</f>
        <v>4.5220000000000002</v>
      </c>
      <c r="O25" s="8">
        <f t="shared" ref="O25" si="27">N25+O24</f>
        <v>4.5220000000000002</v>
      </c>
      <c r="P25" s="8">
        <f t="shared" ref="P25" si="28">O25+P24</f>
        <v>4.5220000000000002</v>
      </c>
      <c r="Q25" s="8">
        <f t="shared" ref="Q25" si="29">P25+Q24</f>
        <v>4.5220000000000002</v>
      </c>
      <c r="R25" s="8">
        <f t="shared" ref="R25" si="30">Q25+R24</f>
        <v>4.641</v>
      </c>
      <c r="S25" s="8">
        <f t="shared" ref="S25" si="31">R25+S24</f>
        <v>4.76</v>
      </c>
      <c r="T25" s="8">
        <f t="shared" ref="T25" si="32">S25+T24</f>
        <v>4.9979999999999993</v>
      </c>
      <c r="U25" s="8">
        <f t="shared" ref="U25" si="33">T25+U24</f>
        <v>5.1169999999999991</v>
      </c>
      <c r="V25" s="8">
        <f t="shared" ref="V25" si="34">U25+V24</f>
        <v>5.5929999999999991</v>
      </c>
      <c r="W25" s="8">
        <f t="shared" ref="W25" si="35">V25+W24</f>
        <v>6.0689999999999991</v>
      </c>
      <c r="X25" s="8">
        <f t="shared" ref="X25" si="36">W25+X24</f>
        <v>6.544999999999999</v>
      </c>
      <c r="Y25" s="8">
        <f t="shared" ref="Y25" si="37">X25+Y24</f>
        <v>7.020999999999999</v>
      </c>
    </row>
    <row r="27" spans="2:30">
      <c r="C27" s="3" t="s">
        <v>70</v>
      </c>
      <c r="D27" s="3"/>
      <c r="AD27" s="28"/>
    </row>
    <row r="28" spans="2:30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>
      <c r="B31" s="12" t="s">
        <v>50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>
      <c r="B33" s="4" t="s">
        <v>41</v>
      </c>
      <c r="C33" s="9" t="s">
        <v>63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>
      <c r="B34" s="3"/>
      <c r="C34" s="9" t="s">
        <v>64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>
      <c r="B35" s="3"/>
      <c r="C35" s="9" t="s">
        <v>65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>
      <c r="B36" s="3"/>
      <c r="C36" s="9" t="s">
        <v>67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>
      <c r="C37" s="9"/>
      <c r="D37" s="9" t="s">
        <v>40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0</v>
      </c>
    </row>
    <row r="38" spans="2:27">
      <c r="C38" s="9" t="s">
        <v>49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19</v>
      </c>
      <c r="J39" s="27">
        <f t="shared" ref="J39" si="81">SUM(J33:J38)</f>
        <v>0</v>
      </c>
      <c r="K39" s="27">
        <f t="shared" ref="K39" si="82">SUM(K33:K38)</f>
        <v>0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71</v>
      </c>
    </row>
    <row r="40" spans="2:27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69</v>
      </c>
      <c r="J40" s="26">
        <f t="shared" ref="J40" si="100">I40+J39</f>
        <v>69</v>
      </c>
      <c r="K40" s="26">
        <f t="shared" ref="K40" si="101">J40+K39</f>
        <v>69</v>
      </c>
      <c r="L40" s="26">
        <f t="shared" ref="L40" si="102">K40+L39</f>
        <v>69</v>
      </c>
      <c r="M40" s="26">
        <f t="shared" ref="M40" si="103">L40+M39</f>
        <v>69</v>
      </c>
      <c r="N40" s="26">
        <f t="shared" ref="N40" si="104">M40+N39</f>
        <v>69</v>
      </c>
      <c r="O40" s="26">
        <f t="shared" ref="O40" si="105">N40+O39</f>
        <v>69</v>
      </c>
      <c r="P40" s="26">
        <f t="shared" ref="P40" si="106">O40+P39</f>
        <v>69</v>
      </c>
      <c r="Q40" s="26">
        <f t="shared" ref="Q40" si="107">P40+Q39</f>
        <v>69</v>
      </c>
      <c r="R40" s="26">
        <f t="shared" ref="R40" si="108">Q40+R39</f>
        <v>69</v>
      </c>
      <c r="S40" s="26">
        <f t="shared" ref="S40" si="109">R40+S39</f>
        <v>69</v>
      </c>
      <c r="T40" s="26">
        <f t="shared" ref="T40" si="110">S40+T39</f>
        <v>69</v>
      </c>
      <c r="U40" s="26">
        <f t="shared" ref="U40" si="111">T40+U39</f>
        <v>69</v>
      </c>
      <c r="V40" s="26">
        <f t="shared" ref="V40" si="112">U40+V39</f>
        <v>69</v>
      </c>
      <c r="W40" s="26">
        <f t="shared" ref="W40" si="113">V40+W39</f>
        <v>69</v>
      </c>
      <c r="X40" s="26">
        <f t="shared" ref="X40" si="114">W40+X39</f>
        <v>69</v>
      </c>
      <c r="Y40" s="26">
        <f t="shared" ref="Y40" si="115">X40+Y39</f>
        <v>69</v>
      </c>
      <c r="AA40" s="5"/>
    </row>
    <row r="41" spans="2:27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1.292</v>
      </c>
      <c r="J41" s="8">
        <f t="shared" si="116"/>
        <v>0</v>
      </c>
      <c r="K41" s="8">
        <f t="shared" si="116"/>
        <v>0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4.8280000000000003</v>
      </c>
    </row>
    <row r="42" spans="2:27">
      <c r="B42" s="12" t="s">
        <v>51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4.8280000000000003</v>
      </c>
      <c r="J42" s="8">
        <f t="shared" ref="J42" si="120">I42+J41</f>
        <v>4.8280000000000003</v>
      </c>
      <c r="K42" s="8">
        <f t="shared" ref="K42" si="121">J42+K41</f>
        <v>4.8280000000000003</v>
      </c>
      <c r="L42" s="8">
        <f t="shared" ref="L42" si="122">K42+L41</f>
        <v>4.8280000000000003</v>
      </c>
      <c r="M42" s="8">
        <f t="shared" ref="M42" si="123">L42+M41</f>
        <v>4.8280000000000003</v>
      </c>
      <c r="N42" s="8">
        <f t="shared" ref="N42" si="124">M42+N41</f>
        <v>4.8280000000000003</v>
      </c>
      <c r="O42" s="8">
        <f t="shared" ref="O42" si="125">N42+O41</f>
        <v>4.8280000000000003</v>
      </c>
      <c r="P42" s="8">
        <f t="shared" ref="P42" si="126">O42+P41</f>
        <v>4.8280000000000003</v>
      </c>
      <c r="Q42" s="8">
        <f t="shared" ref="Q42" si="127">P42+Q41</f>
        <v>4.8280000000000003</v>
      </c>
      <c r="R42" s="8">
        <f t="shared" ref="R42" si="128">Q42+R41</f>
        <v>4.8280000000000003</v>
      </c>
      <c r="S42" s="8">
        <f t="shared" ref="S42" si="129">R42+S41</f>
        <v>4.8280000000000003</v>
      </c>
      <c r="T42" s="8">
        <f t="shared" ref="T42" si="130">S42+T41</f>
        <v>4.8280000000000003</v>
      </c>
      <c r="U42" s="8">
        <f t="shared" ref="U42" si="131">T42+U41</f>
        <v>4.8280000000000003</v>
      </c>
      <c r="V42" s="8">
        <f t="shared" ref="V42" si="132">U42+V41</f>
        <v>4.8280000000000003</v>
      </c>
      <c r="W42" s="8">
        <f t="shared" ref="W42" si="133">V42+W41</f>
        <v>4.8280000000000003</v>
      </c>
      <c r="X42" s="8">
        <f t="shared" ref="X42" si="134">W42+X41</f>
        <v>4.8280000000000003</v>
      </c>
      <c r="Y42" s="8">
        <f t="shared" ref="Y42" si="135">X42+Y41</f>
        <v>4.8280000000000003</v>
      </c>
    </row>
    <row r="44" spans="2:27">
      <c r="C44" s="3" t="s">
        <v>71</v>
      </c>
      <c r="D44" s="3"/>
    </row>
    <row r="45" spans="2:27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>
      <c r="B48" s="12" t="s">
        <v>55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>
        <v>8</v>
      </c>
      <c r="S51" s="15">
        <v>8</v>
      </c>
      <c r="T51" s="15">
        <v>8</v>
      </c>
      <c r="U51" s="15"/>
      <c r="V51" s="15"/>
      <c r="W51" s="15"/>
      <c r="X51" s="15"/>
      <c r="Y51" s="15"/>
      <c r="AA51" s="17"/>
    </row>
    <row r="52" spans="2:27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>
        <v>8</v>
      </c>
      <c r="S52" s="15">
        <v>8</v>
      </c>
      <c r="T52" s="15">
        <v>4</v>
      </c>
      <c r="U52" s="15"/>
      <c r="V52" s="15"/>
      <c r="W52" s="15"/>
      <c r="X52" s="15"/>
      <c r="Y52" s="15"/>
      <c r="AA52" s="17"/>
    </row>
    <row r="53" spans="2:27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>
        <v>8</v>
      </c>
      <c r="S53" s="15">
        <v>8</v>
      </c>
      <c r="T53" s="15">
        <v>4</v>
      </c>
      <c r="U53" s="15"/>
      <c r="V53" s="15"/>
      <c r="W53" s="15"/>
      <c r="X53" s="15"/>
      <c r="Y53" s="15"/>
      <c r="AA53" s="17"/>
    </row>
    <row r="54" spans="2:27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>
      <c r="C55" s="9" t="s">
        <v>49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24</v>
      </c>
      <c r="S56" s="33">
        <f t="shared" ref="S56" si="188">SUM(S50:S55)</f>
        <v>24</v>
      </c>
      <c r="T56" s="33">
        <f t="shared" ref="T56" si="189">SUM(T50:T55)</f>
        <v>16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64</v>
      </c>
    </row>
    <row r="57" spans="2:27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24</v>
      </c>
      <c r="S57" s="32">
        <f t="shared" ref="S57" si="207">R57+S56</f>
        <v>48</v>
      </c>
      <c r="T57" s="32">
        <f t="shared" ref="T57" si="208">S57+T56</f>
        <v>64</v>
      </c>
      <c r="U57" s="32">
        <f t="shared" ref="U57" si="209">T57+U56</f>
        <v>64</v>
      </c>
      <c r="V57" s="32">
        <f t="shared" ref="V57" si="210">U57+V56</f>
        <v>64</v>
      </c>
      <c r="W57" s="32">
        <f t="shared" ref="W57" si="211">V57+W56</f>
        <v>64</v>
      </c>
      <c r="X57" s="32">
        <f t="shared" ref="X57" si="212">W57+X56</f>
        <v>64</v>
      </c>
      <c r="Y57" s="32">
        <f t="shared" ref="Y57" si="213">X57+Y56</f>
        <v>64</v>
      </c>
      <c r="AA57" s="5"/>
    </row>
    <row r="58" spans="2:27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1.6319999999999999</v>
      </c>
      <c r="S58" s="8">
        <f t="shared" si="214"/>
        <v>1.6319999999999999</v>
      </c>
      <c r="T58" s="8">
        <f t="shared" si="214"/>
        <v>1.0880000000000001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4.3520000000000003</v>
      </c>
    </row>
    <row r="59" spans="2:27">
      <c r="B59" s="12" t="s">
        <v>56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1.6319999999999999</v>
      </c>
      <c r="S59" s="8">
        <f t="shared" ref="S59" si="227">R59+S58</f>
        <v>3.2639999999999998</v>
      </c>
      <c r="T59" s="8">
        <f t="shared" ref="T59" si="228">S59+T58</f>
        <v>4.3520000000000003</v>
      </c>
      <c r="U59" s="8">
        <f t="shared" ref="U59" si="229">T59+U58</f>
        <v>4.3520000000000003</v>
      </c>
      <c r="V59" s="8">
        <f t="shared" ref="V59" si="230">U59+V58</f>
        <v>4.3520000000000003</v>
      </c>
      <c r="W59" s="8">
        <f t="shared" ref="W59" si="231">V59+W58</f>
        <v>4.3520000000000003</v>
      </c>
      <c r="X59" s="8">
        <f t="shared" ref="X59" si="232">W59+X58</f>
        <v>4.3520000000000003</v>
      </c>
      <c r="Y59" s="8">
        <f t="shared" ref="Y59" si="233">X59+Y58</f>
        <v>4.3520000000000003</v>
      </c>
    </row>
    <row r="61" spans="2:27">
      <c r="C61" s="3" t="s">
        <v>52</v>
      </c>
      <c r="D61" s="3"/>
    </row>
    <row r="62" spans="2:27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>
      <c r="B65" s="12" t="s">
        <v>53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>
        <v>5</v>
      </c>
      <c r="S67" s="15">
        <v>5</v>
      </c>
      <c r="T67" s="15">
        <v>6</v>
      </c>
      <c r="U67" s="15"/>
      <c r="V67" s="15"/>
      <c r="W67" s="15"/>
      <c r="X67" s="15"/>
      <c r="Y67" s="15"/>
      <c r="AA67" s="17">
        <f>SUM(E67:Y67)</f>
        <v>16</v>
      </c>
    </row>
    <row r="68" spans="2:27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>
        <v>9</v>
      </c>
      <c r="S71" s="15">
        <v>8</v>
      </c>
      <c r="T71" s="15">
        <v>12</v>
      </c>
      <c r="U71" s="15">
        <v>2</v>
      </c>
      <c r="V71" s="15"/>
      <c r="W71" s="15"/>
      <c r="X71" s="15"/>
      <c r="Y71" s="15"/>
      <c r="AA71" s="17">
        <f t="shared" ref="AA71:AA73" si="272">SUM(E71:Y71)</f>
        <v>31</v>
      </c>
    </row>
    <row r="72" spans="2:27">
      <c r="C72" s="9" t="s">
        <v>49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>
        <v>8</v>
      </c>
      <c r="S72" s="15">
        <v>9</v>
      </c>
      <c r="T72" s="15">
        <v>16</v>
      </c>
      <c r="U72" s="15">
        <v>4</v>
      </c>
      <c r="V72" s="15"/>
      <c r="W72" s="15"/>
      <c r="X72" s="15"/>
      <c r="Y72" s="15"/>
      <c r="AA72" s="17">
        <f t="shared" si="272"/>
        <v>37</v>
      </c>
    </row>
    <row r="73" spans="2:27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22</v>
      </c>
      <c r="S73" s="38">
        <f t="shared" ref="S73" si="286">SUM(S67:S72)</f>
        <v>22</v>
      </c>
      <c r="T73" s="38">
        <f t="shared" ref="T73" si="287">SUM(T67:T72)</f>
        <v>34</v>
      </c>
      <c r="U73" s="38">
        <f t="shared" ref="U73" si="288">SUM(U67:U72)</f>
        <v>6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84</v>
      </c>
    </row>
    <row r="74" spans="2:27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22</v>
      </c>
      <c r="S74" s="37">
        <f t="shared" ref="S74" si="305">R74+S73</f>
        <v>44</v>
      </c>
      <c r="T74" s="37">
        <f t="shared" ref="T74" si="306">S74+T73</f>
        <v>78</v>
      </c>
      <c r="U74" s="37">
        <f t="shared" ref="U74" si="307">T74+U73</f>
        <v>84</v>
      </c>
      <c r="V74" s="37">
        <f t="shared" ref="V74" si="308">U74+V73</f>
        <v>84</v>
      </c>
      <c r="W74" s="37">
        <f t="shared" ref="W74" si="309">V74+W73</f>
        <v>84</v>
      </c>
      <c r="X74" s="37">
        <f t="shared" ref="X74" si="310">W74+X73</f>
        <v>84</v>
      </c>
      <c r="Y74" s="37">
        <f t="shared" ref="Y74" si="311">X74+Y73</f>
        <v>84</v>
      </c>
      <c r="AA74" s="5"/>
    </row>
    <row r="75" spans="2:27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1.496</v>
      </c>
      <c r="S75" s="8">
        <f t="shared" si="312"/>
        <v>1.496</v>
      </c>
      <c r="T75" s="8">
        <f t="shared" si="312"/>
        <v>2.3119999999999998</v>
      </c>
      <c r="U75" s="8">
        <f t="shared" si="312"/>
        <v>0.40799999999999997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5.7120000000000006</v>
      </c>
    </row>
    <row r="76" spans="2:27">
      <c r="B76" s="12" t="s">
        <v>54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1.496</v>
      </c>
      <c r="S76" s="8">
        <f t="shared" ref="S76" si="325">R76+S75</f>
        <v>2.992</v>
      </c>
      <c r="T76" s="8">
        <f t="shared" ref="T76" si="326">S76+T75</f>
        <v>5.3040000000000003</v>
      </c>
      <c r="U76" s="8">
        <f t="shared" ref="U76" si="327">T76+U75</f>
        <v>5.7120000000000006</v>
      </c>
      <c r="V76" s="8">
        <f t="shared" ref="V76" si="328">U76+V75</f>
        <v>5.7120000000000006</v>
      </c>
      <c r="W76" s="8">
        <f t="shared" ref="W76" si="329">V76+W75</f>
        <v>5.7120000000000006</v>
      </c>
      <c r="X76" s="8">
        <f t="shared" ref="X76" si="330">W76+X75</f>
        <v>5.7120000000000006</v>
      </c>
      <c r="Y76" s="8">
        <f t="shared" ref="Y76" si="331">X76+Y75</f>
        <v>5.7120000000000006</v>
      </c>
    </row>
    <row r="79" spans="2:27">
      <c r="C79" s="3" t="s">
        <v>57</v>
      </c>
      <c r="D79" s="3"/>
    </row>
    <row r="80" spans="2:27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>
      <c r="B83" s="12" t="s">
        <v>58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>
        <v>8</v>
      </c>
      <c r="U87" s="15">
        <v>5</v>
      </c>
      <c r="V87" s="15">
        <v>6</v>
      </c>
      <c r="W87" s="15">
        <v>7</v>
      </c>
      <c r="X87" s="15">
        <v>7</v>
      </c>
      <c r="Y87" s="15"/>
      <c r="AA87" s="17"/>
    </row>
    <row r="88" spans="2:27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v>8</v>
      </c>
      <c r="U88" s="15">
        <v>8</v>
      </c>
      <c r="V88" s="15">
        <v>6</v>
      </c>
      <c r="W88" s="15">
        <v>6</v>
      </c>
      <c r="X88" s="15">
        <v>6</v>
      </c>
      <c r="Y88" s="15"/>
      <c r="AA88" s="17"/>
    </row>
    <row r="89" spans="2:27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>
        <v>6</v>
      </c>
      <c r="V89" s="15">
        <v>6</v>
      </c>
      <c r="W89" s="15">
        <v>8</v>
      </c>
      <c r="X89" s="15">
        <v>8</v>
      </c>
      <c r="Y89" s="15"/>
      <c r="AA89" s="17">
        <f t="shared" ref="AA89:AA91" si="370">SUM(E89:Y89)</f>
        <v>28</v>
      </c>
    </row>
    <row r="90" spans="2:27">
      <c r="C90" s="9" t="s">
        <v>49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>
        <v>2</v>
      </c>
      <c r="V90" s="15">
        <v>4</v>
      </c>
      <c r="W90" s="15">
        <v>4</v>
      </c>
      <c r="X90" s="15">
        <v>4</v>
      </c>
      <c r="Y90" s="15"/>
      <c r="AA90" s="17">
        <f t="shared" si="370"/>
        <v>14</v>
      </c>
    </row>
    <row r="91" spans="2:27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16</v>
      </c>
      <c r="U91" s="43">
        <f t="shared" ref="U91" si="386">SUM(U85:U90)</f>
        <v>21</v>
      </c>
      <c r="V91" s="43">
        <f t="shared" ref="V91" si="387">SUM(V85:V90)</f>
        <v>22</v>
      </c>
      <c r="W91" s="43">
        <f t="shared" ref="W91" si="388">SUM(W85:W90)</f>
        <v>25</v>
      </c>
      <c r="X91" s="43">
        <f t="shared" ref="X91" si="389">SUM(X85:X90)</f>
        <v>25</v>
      </c>
      <c r="Y91" s="43">
        <f t="shared" ref="Y91" si="390">SUM(Y85:Y90)</f>
        <v>0</v>
      </c>
      <c r="AA91" s="43">
        <f t="shared" si="370"/>
        <v>109</v>
      </c>
    </row>
    <row r="92" spans="2:27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16</v>
      </c>
      <c r="U92" s="42">
        <f t="shared" ref="U92" si="405">T92+U91</f>
        <v>37</v>
      </c>
      <c r="V92" s="42">
        <f t="shared" ref="V92" si="406">U92+V91</f>
        <v>59</v>
      </c>
      <c r="W92" s="42">
        <f t="shared" ref="W92" si="407">V92+W91</f>
        <v>84</v>
      </c>
      <c r="X92" s="42">
        <f t="shared" ref="X92" si="408">W92+X91</f>
        <v>109</v>
      </c>
      <c r="Y92" s="42">
        <f t="shared" ref="Y92" si="409">X92+Y91</f>
        <v>109</v>
      </c>
      <c r="AA92" s="5"/>
    </row>
    <row r="93" spans="2:27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1.0880000000000001</v>
      </c>
      <c r="U93" s="8">
        <f t="shared" si="410"/>
        <v>1.4279999999999999</v>
      </c>
      <c r="V93" s="8">
        <f t="shared" si="410"/>
        <v>1.496</v>
      </c>
      <c r="W93" s="8">
        <f t="shared" si="410"/>
        <v>1.7</v>
      </c>
      <c r="X93" s="8">
        <f t="shared" si="410"/>
        <v>1.7</v>
      </c>
      <c r="Y93" s="8">
        <f t="shared" si="410"/>
        <v>0</v>
      </c>
      <c r="AA93" s="8">
        <f>SUM(E93:Y93)</f>
        <v>7.4120000000000008</v>
      </c>
    </row>
    <row r="94" spans="2:27">
      <c r="B94" s="12" t="s">
        <v>59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1.0880000000000001</v>
      </c>
      <c r="U94" s="8">
        <f t="shared" ref="U94" si="425">T94+U93</f>
        <v>2.516</v>
      </c>
      <c r="V94" s="8">
        <f t="shared" ref="V94" si="426">U94+V93</f>
        <v>4.0120000000000005</v>
      </c>
      <c r="W94" s="8">
        <f t="shared" ref="W94" si="427">V94+W93</f>
        <v>5.7120000000000006</v>
      </c>
      <c r="X94" s="8">
        <f t="shared" ref="X94" si="428">W94+X93</f>
        <v>7.4120000000000008</v>
      </c>
      <c r="Y94" s="8">
        <f t="shared" ref="Y94" si="429">X94+Y93</f>
        <v>7.4120000000000008</v>
      </c>
    </row>
    <row r="97" spans="2:27">
      <c r="C97" s="3" t="s">
        <v>72</v>
      </c>
      <c r="D97" s="3"/>
    </row>
    <row r="98" spans="2:27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10</v>
      </c>
      <c r="W98" s="44">
        <v>10</v>
      </c>
      <c r="X98" s="44">
        <v>10</v>
      </c>
      <c r="Y98" s="44">
        <v>20</v>
      </c>
      <c r="AA98" s="48">
        <f>SUM(E98:Y98)</f>
        <v>50</v>
      </c>
    </row>
    <row r="99" spans="2:27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10</v>
      </c>
      <c r="W99" s="47">
        <f t="shared" ref="W99" si="445">V99+W98</f>
        <v>20</v>
      </c>
      <c r="X99" s="47">
        <f t="shared" ref="X99" si="446">W99+X98</f>
        <v>30</v>
      </c>
      <c r="Y99" s="47">
        <f t="shared" ref="Y99" si="447">X99+Y98</f>
        <v>50</v>
      </c>
      <c r="AA99" s="5"/>
    </row>
    <row r="100" spans="2:27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0.68</v>
      </c>
      <c r="W100" s="8">
        <f t="shared" si="448"/>
        <v>0.68</v>
      </c>
      <c r="X100" s="8">
        <f t="shared" si="448"/>
        <v>0.68</v>
      </c>
      <c r="Y100" s="8">
        <f t="shared" si="448"/>
        <v>1.36</v>
      </c>
      <c r="AA100" s="8">
        <f>SUM(E100:Y100)</f>
        <v>3.4000000000000004</v>
      </c>
    </row>
    <row r="101" spans="2:27">
      <c r="B101" s="12" t="s">
        <v>60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0.68</v>
      </c>
      <c r="W101" s="8">
        <f t="shared" ref="W101" si="465">V101+W100</f>
        <v>1.36</v>
      </c>
      <c r="X101" s="8">
        <f t="shared" ref="X101" si="466">W101+X100</f>
        <v>2.04</v>
      </c>
      <c r="Y101" s="8">
        <f t="shared" ref="Y101" si="467">X101+Y100</f>
        <v>3.4000000000000004</v>
      </c>
    </row>
    <row r="103" spans="2:27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4</v>
      </c>
      <c r="V103" s="15">
        <v>5</v>
      </c>
      <c r="W103" s="15">
        <v>4</v>
      </c>
      <c r="X103" s="15">
        <v>4</v>
      </c>
      <c r="Y103" s="15">
        <v>4</v>
      </c>
      <c r="AA103" s="17">
        <f>SUM(E103:Y103)</f>
        <v>21</v>
      </c>
    </row>
    <row r="104" spans="2:27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>
        <v>7</v>
      </c>
      <c r="V104" s="15">
        <v>8</v>
      </c>
      <c r="W104" s="15">
        <v>8</v>
      </c>
      <c r="X104" s="15">
        <v>8</v>
      </c>
      <c r="Y104" s="15">
        <v>6</v>
      </c>
      <c r="AA104" s="17"/>
    </row>
    <row r="105" spans="2:27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>
        <v>2</v>
      </c>
      <c r="W105" s="15">
        <v>2</v>
      </c>
      <c r="X105" s="15">
        <v>1</v>
      </c>
      <c r="Y105" s="15">
        <v>6</v>
      </c>
      <c r="AA105" s="17"/>
    </row>
    <row r="106" spans="2:27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>
        <v>2</v>
      </c>
      <c r="W106" s="15">
        <v>2</v>
      </c>
      <c r="X106" s="15"/>
      <c r="Y106" s="15">
        <v>6</v>
      </c>
      <c r="AA106" s="17"/>
    </row>
    <row r="107" spans="2:27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>
        <v>2</v>
      </c>
      <c r="W107" s="15"/>
      <c r="X107" s="15"/>
      <c r="Y107" s="15">
        <v>6</v>
      </c>
      <c r="AA107" s="17">
        <f t="shared" ref="AA107:AA109" si="468">SUM(E107:Y107)</f>
        <v>8</v>
      </c>
    </row>
    <row r="108" spans="2:27">
      <c r="C108" s="9" t="s">
        <v>49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>
        <v>4</v>
      </c>
      <c r="W108" s="15">
        <v>4</v>
      </c>
      <c r="X108" s="15">
        <v>4</v>
      </c>
      <c r="Y108" s="15">
        <v>6</v>
      </c>
      <c r="AA108" s="17">
        <f t="shared" si="468"/>
        <v>18</v>
      </c>
    </row>
    <row r="109" spans="2:27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11</v>
      </c>
      <c r="V109" s="48">
        <f t="shared" ref="V109" si="485">SUM(V103:V108)</f>
        <v>23</v>
      </c>
      <c r="W109" s="48">
        <f t="shared" ref="W109" si="486">SUM(W103:W108)</f>
        <v>20</v>
      </c>
      <c r="X109" s="48">
        <f t="shared" ref="X109" si="487">SUM(X103:X108)</f>
        <v>17</v>
      </c>
      <c r="Y109" s="48">
        <f t="shared" ref="Y109" si="488">SUM(Y103:Y108)</f>
        <v>34</v>
      </c>
      <c r="AA109" s="48">
        <f t="shared" si="468"/>
        <v>105</v>
      </c>
    </row>
    <row r="110" spans="2:27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11</v>
      </c>
      <c r="V110" s="47">
        <f t="shared" ref="V110" si="504">U110+V109</f>
        <v>34</v>
      </c>
      <c r="W110" s="47">
        <f t="shared" ref="W110" si="505">V110+W109</f>
        <v>54</v>
      </c>
      <c r="X110" s="47">
        <f t="shared" ref="X110" si="506">W110+X109</f>
        <v>71</v>
      </c>
      <c r="Y110" s="47">
        <f t="shared" ref="Y110" si="507">X110+Y109</f>
        <v>105</v>
      </c>
      <c r="AA110" s="5"/>
    </row>
    <row r="111" spans="2:27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0.748</v>
      </c>
      <c r="V111" s="8">
        <f t="shared" si="508"/>
        <v>1.5640000000000001</v>
      </c>
      <c r="W111" s="8">
        <f t="shared" si="508"/>
        <v>1.36</v>
      </c>
      <c r="X111" s="8">
        <f t="shared" si="508"/>
        <v>1.1559999999999999</v>
      </c>
      <c r="Y111" s="8">
        <f t="shared" si="508"/>
        <v>2.3119999999999998</v>
      </c>
      <c r="AA111" s="8">
        <f>SUM(E111:Y111)</f>
        <v>7.1400000000000006</v>
      </c>
    </row>
    <row r="112" spans="2:27">
      <c r="B112" s="12" t="s">
        <v>61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0.748</v>
      </c>
      <c r="V112" s="8">
        <f t="shared" ref="V112" si="524">U112+V111</f>
        <v>2.3120000000000003</v>
      </c>
      <c r="W112" s="8">
        <f t="shared" ref="W112" si="525">V112+W111</f>
        <v>3.6720000000000006</v>
      </c>
      <c r="X112" s="8">
        <f t="shared" ref="X112" si="526">W112+X111</f>
        <v>4.8280000000000003</v>
      </c>
      <c r="Y112" s="8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1" workbookViewId="0">
      <selection activeCell="S12" sqref="S12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T26" sqref="T26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" workbookViewId="0">
      <selection activeCell="G44" sqref="G44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2019-03-28T07:17:52Z</dcterms:modified>
  <cp:category>PM</cp:category>
</cp:coreProperties>
</file>