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lausschwegler/OneDrive/FHNW/04_Unterricht/FS19/pro2E/Team1/EMI-Filter/PflichtenheftOrg/Ext. files/"/>
    </mc:Choice>
  </mc:AlternateContent>
  <xr:revisionPtr revIDLastSave="480" documentId="8_{DA682CE1-7111-FA40-8BFF-B54D73AF76C4}" xr6:coauthVersionLast="43" xr6:coauthVersionMax="43" xr10:uidLastSave="{1A6811B1-4C02-984F-8368-6343825E6A4B}"/>
  <bookViews>
    <workbookView xWindow="0" yWindow="460" windowWidth="19200" windowHeight="17540" xr2:uid="{26B4C650-3779-4D35-AA8A-FD08EA6944BC}"/>
  </bookViews>
  <sheets>
    <sheet name="Terminplan" sheetId="1" r:id="rId1"/>
    <sheet name="Budg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3" i="1" l="1"/>
  <c r="B3" i="2" l="1"/>
  <c r="B4" i="2"/>
  <c r="C4" i="2" s="1"/>
  <c r="B5" i="2"/>
  <c r="C5" i="2" s="1"/>
  <c r="B6" i="2"/>
  <c r="C6" i="2" s="1"/>
  <c r="B7" i="2"/>
  <c r="C7" i="2" s="1"/>
  <c r="B8" i="2"/>
  <c r="C8" i="2" s="1"/>
  <c r="B9" i="2"/>
  <c r="B10" i="2"/>
  <c r="C10" i="2" s="1"/>
  <c r="C9" i="2" s="1"/>
  <c r="B11" i="2"/>
  <c r="C11" i="2" s="1"/>
  <c r="B12" i="2"/>
  <c r="C12" i="2" s="1"/>
  <c r="B13" i="2"/>
  <c r="C13" i="2" s="1"/>
  <c r="B14" i="2"/>
  <c r="C14" i="2" s="1"/>
  <c r="B15" i="2"/>
  <c r="C15" i="2" s="1"/>
  <c r="B16" i="2"/>
  <c r="C16" i="2" s="1"/>
  <c r="B17" i="2"/>
  <c r="C17" i="2" s="1"/>
  <c r="B18" i="2"/>
  <c r="C18" i="2" s="1"/>
  <c r="B19" i="2"/>
  <c r="C19" i="2" s="1"/>
  <c r="B20" i="2"/>
  <c r="C20" i="2" s="1"/>
  <c r="B21" i="2"/>
  <c r="C21" i="2" s="1"/>
  <c r="B22" i="2"/>
  <c r="C22" i="2" s="1"/>
  <c r="B23" i="2"/>
  <c r="C23" i="2" s="1"/>
  <c r="B24" i="2"/>
  <c r="C24" i="2" s="1"/>
  <c r="B25" i="2"/>
  <c r="C25" i="2" s="1"/>
  <c r="B26" i="2"/>
  <c r="C26" i="2" s="1"/>
  <c r="B27" i="2"/>
  <c r="C27" i="2" s="1"/>
  <c r="B28" i="2"/>
  <c r="C28" i="2" s="1"/>
  <c r="B29" i="2"/>
  <c r="C29" i="2" s="1"/>
  <c r="B30" i="2"/>
  <c r="C30" i="2" s="1"/>
  <c r="B31" i="2"/>
  <c r="C31" i="2" s="1"/>
  <c r="B32" i="2"/>
  <c r="C32" i="2" s="1"/>
  <c r="B33" i="2"/>
  <c r="C33" i="2" s="1"/>
  <c r="B34" i="2"/>
  <c r="C34" i="2" s="1"/>
  <c r="B35" i="2"/>
  <c r="C35" i="2" s="1"/>
  <c r="B36" i="2"/>
  <c r="C36" i="2" s="1"/>
  <c r="B37" i="2"/>
  <c r="C37" i="2" s="1"/>
  <c r="B38" i="2"/>
  <c r="C38" i="2" s="1"/>
  <c r="B39" i="2"/>
  <c r="C39" i="2" s="1"/>
  <c r="B40" i="2"/>
  <c r="C40" i="2" s="1"/>
  <c r="B41" i="2"/>
  <c r="C41" i="2" s="1"/>
  <c r="B42" i="2"/>
  <c r="C42" i="2" s="1"/>
  <c r="B43" i="2"/>
  <c r="C43" i="2" s="1"/>
  <c r="B44" i="2"/>
  <c r="C44" i="2" s="1"/>
  <c r="B45" i="2"/>
  <c r="C45" i="2" s="1"/>
  <c r="B46" i="2"/>
  <c r="C46" i="2" s="1"/>
  <c r="B47" i="2"/>
  <c r="C47" i="2" s="1"/>
  <c r="B2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3" i="2"/>
  <c r="A2" i="2"/>
  <c r="B64" i="1"/>
  <c r="C3" i="2" l="1"/>
  <c r="C2" i="2" s="1"/>
</calcChain>
</file>

<file path=xl/sharedStrings.xml><?xml version="1.0" encoding="utf-8"?>
<sst xmlns="http://schemas.openxmlformats.org/spreadsheetml/2006/main" count="87" uniqueCount="83">
  <si>
    <t>Meilensteine</t>
  </si>
  <si>
    <t>Arbeitspaket</t>
  </si>
  <si>
    <t>Gesamt</t>
  </si>
  <si>
    <t>Aufwand [PS]</t>
  </si>
  <si>
    <t>KW 02</t>
  </si>
  <si>
    <t>6. Reserve</t>
  </si>
  <si>
    <t>KW 8</t>
  </si>
  <si>
    <t>KW 9</t>
  </si>
  <si>
    <t>KW 10</t>
  </si>
  <si>
    <t>KW 11</t>
  </si>
  <si>
    <t>KW 12</t>
  </si>
  <si>
    <t>KW 13</t>
  </si>
  <si>
    <t>KW 14</t>
  </si>
  <si>
    <t>KW 15</t>
  </si>
  <si>
    <t>KW 16</t>
  </si>
  <si>
    <t>KW 17</t>
  </si>
  <si>
    <t>KW 18</t>
  </si>
  <si>
    <t>KW 19</t>
  </si>
  <si>
    <t>KW 20</t>
  </si>
  <si>
    <t>KW21</t>
  </si>
  <si>
    <t>KW 22</t>
  </si>
  <si>
    <t>KW 23</t>
  </si>
  <si>
    <t>Kickoff/ Teamgründung</t>
  </si>
  <si>
    <t>Abgabe Pflichtenheft 1.Version</t>
  </si>
  <si>
    <t>Abgabe Pflichtenheft definitive Version</t>
  </si>
  <si>
    <t>Zwischenpräsentation</t>
  </si>
  <si>
    <t>Abgabe Disposition</t>
  </si>
  <si>
    <t>Software Version 1</t>
  </si>
  <si>
    <t xml:space="preserve">Software Endversion </t>
  </si>
  <si>
    <t>Schlusspräsentation/Abgabe</t>
  </si>
  <si>
    <t>1. Projektmanagement</t>
  </si>
  <si>
    <t>1.1. Fachliches Pflichtenheft</t>
  </si>
  <si>
    <t>Verantwortung</t>
  </si>
  <si>
    <t>1.1.1. Ausgangslage</t>
  </si>
  <si>
    <t>1.1.2. Elektrotechnik</t>
  </si>
  <si>
    <t>1.1.3. Software</t>
  </si>
  <si>
    <t>1.1.4. Test-/Validierungskonzept</t>
  </si>
  <si>
    <t>1.1.5. Formatierung</t>
  </si>
  <si>
    <t>1.2.Organisatorisches Pflichtenheft</t>
  </si>
  <si>
    <t>1.2.2. Termien/ Ressourcenplanung</t>
  </si>
  <si>
    <t>1.2.3. Budeget</t>
  </si>
  <si>
    <t>1.2.1. Organisation / Komunikationskonzept</t>
  </si>
  <si>
    <t>1.2.4. Riskmanagement</t>
  </si>
  <si>
    <t>1.3 Statusberichte</t>
  </si>
  <si>
    <t>1.4 Präsentationen</t>
  </si>
  <si>
    <t>2. Auftrags Analys</t>
  </si>
  <si>
    <t>2.1. Elekrotechnik</t>
  </si>
  <si>
    <t>LD</t>
  </si>
  <si>
    <t>2.2. Software</t>
  </si>
  <si>
    <t>PP</t>
  </si>
  <si>
    <t>3. Etwurf</t>
  </si>
  <si>
    <t>3.1. Elekrotechnik</t>
  </si>
  <si>
    <t>3.2. Software</t>
  </si>
  <si>
    <t>1.5 Schlussbericht</t>
  </si>
  <si>
    <t>1.6 Projektauflösung</t>
  </si>
  <si>
    <t>4. Realisierung</t>
  </si>
  <si>
    <t>4.1. Elekrotechnik</t>
  </si>
  <si>
    <t>4.2. Software</t>
  </si>
  <si>
    <t>5. Tests / Validierung</t>
  </si>
  <si>
    <t>5.1. Interne Test</t>
  </si>
  <si>
    <t>5.2. Begleitung Externe Test</t>
  </si>
  <si>
    <t>5.3. Auswertung Test Extern/Intern</t>
  </si>
  <si>
    <t>5.4. Validirung / Korrektuern</t>
  </si>
  <si>
    <t>Stundensatz-PL</t>
  </si>
  <si>
    <t>Stundensatz-Team</t>
  </si>
  <si>
    <t>2.2.1. Anforderungen Software</t>
  </si>
  <si>
    <t>2.2.2. Struktur Software</t>
  </si>
  <si>
    <t>2.2.3. Berechnungs Optimierung</t>
  </si>
  <si>
    <t>2.1.1. Ausgangslage Schaltung EMI</t>
  </si>
  <si>
    <t>2.1.2. Vereinfachungen EMI</t>
  </si>
  <si>
    <t>3.1.1. Berechnungen</t>
  </si>
  <si>
    <t>3.1.2. Simulation Matlab</t>
  </si>
  <si>
    <t>3.1.3. Skalierung Plot</t>
  </si>
  <si>
    <t>3.2.1. Etwurf GUI</t>
  </si>
  <si>
    <t>3.2.2. Klassendiagram</t>
  </si>
  <si>
    <t>4.1.1. Berechnungen</t>
  </si>
  <si>
    <t>4.1.2. Validierung</t>
  </si>
  <si>
    <t>4.2.2. Schnittstellen</t>
  </si>
  <si>
    <t>Ansatz</t>
  </si>
  <si>
    <t>3.1.4. Berechnungen JAVA kompatibel</t>
  </si>
  <si>
    <t>2.1.1 Rcherchen</t>
  </si>
  <si>
    <t>4.2.1. Implementierung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</si>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</sst>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1" fillId="0" borderId="2" xfId="0" applyFont="1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2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0" xfId="0" applyFill="1" applyBorder="1"/>
    <xf numFmtId="0" fontId="0" fillId="2" borderId="11" xfId="0" applyFill="1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left" indent="6"/>
    </xf>
    <xf numFmtId="0" fontId="0" fillId="2" borderId="5" xfId="0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10" xfId="0" applyFill="1" applyBorder="1"/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0" xfId="0" applyBorder="1"/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14" fontId="0" fillId="0" borderId="11" xfId="0" applyNumberFormat="1" applyBorder="1" applyAlignment="1">
      <alignment horizontal="center"/>
    </xf>
    <xf numFmtId="14" fontId="0" fillId="2" borderId="16" xfId="0" applyNumberFormat="1" applyFill="1" applyBorder="1" applyAlignment="1">
      <alignment horizontal="center"/>
    </xf>
    <xf numFmtId="14" fontId="0" fillId="2" borderId="13" xfId="0" applyNumberFormat="1" applyFill="1" applyBorder="1" applyAlignment="1">
      <alignment horizontal="center"/>
    </xf>
    <xf numFmtId="14" fontId="0" fillId="0" borderId="13" xfId="0" applyNumberFormat="1" applyFill="1" applyBorder="1" applyAlignment="1">
      <alignment horizontal="center"/>
    </xf>
    <xf numFmtId="0" fontId="0" fillId="0" borderId="41" xfId="0" applyBorder="1" applyAlignment="1">
      <alignment horizontal="center"/>
    </xf>
    <xf numFmtId="14" fontId="0" fillId="2" borderId="23" xfId="0" applyNumberFormat="1" applyFill="1" applyBorder="1" applyAlignment="1">
      <alignment horizontal="center"/>
    </xf>
    <xf numFmtId="14" fontId="0" fillId="2" borderId="27" xfId="0" applyNumberFormat="1" applyFill="1" applyBorder="1" applyAlignment="1">
      <alignment horizontal="center"/>
    </xf>
    <xf numFmtId="0" fontId="0" fillId="0" borderId="27" xfId="0" applyFill="1" applyBorder="1" applyAlignment="1">
      <alignment horizontal="center"/>
    </xf>
    <xf numFmtId="14" fontId="0" fillId="0" borderId="14" xfId="0" applyNumberFormat="1" applyBorder="1" applyAlignment="1">
      <alignment horizontal="center"/>
    </xf>
    <xf numFmtId="0" fontId="0" fillId="0" borderId="37" xfId="0" applyFill="1" applyBorder="1" applyAlignment="1">
      <alignment horizontal="center"/>
    </xf>
    <xf numFmtId="0" fontId="0" fillId="0" borderId="36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38" xfId="0" applyFill="1" applyBorder="1" applyAlignment="1">
      <alignment horizontal="center"/>
    </xf>
    <xf numFmtId="0" fontId="0" fillId="0" borderId="39" xfId="0" applyFill="1" applyBorder="1" applyAlignment="1">
      <alignment horizontal="center"/>
    </xf>
    <xf numFmtId="0" fontId="0" fillId="0" borderId="32" xfId="0" applyFill="1" applyBorder="1" applyAlignment="1">
      <alignment horizontal="center"/>
    </xf>
    <xf numFmtId="0" fontId="0" fillId="0" borderId="33" xfId="0" applyFill="1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0" fillId="0" borderId="35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6" xfId="0" applyBorder="1"/>
    <xf numFmtId="0" fontId="0" fillId="0" borderId="11" xfId="0" applyBorder="1"/>
    <xf numFmtId="0" fontId="1" fillId="0" borderId="3" xfId="0" applyFont="1" applyBorder="1"/>
    <xf numFmtId="0" fontId="0" fillId="0" borderId="8" xfId="0" applyFill="1" applyBorder="1" applyAlignment="1">
      <alignment horizontal="left" indent="6"/>
    </xf>
    <xf numFmtId="0" fontId="1" fillId="0" borderId="8" xfId="0" applyFont="1" applyBorder="1" applyAlignment="1">
      <alignment horizontal="left" indent="3"/>
    </xf>
    <xf numFmtId="0" fontId="1" fillId="0" borderId="29" xfId="0" applyFont="1" applyBorder="1" applyAlignment="1">
      <alignment horizontal="left" indent="3"/>
    </xf>
    <xf numFmtId="0" fontId="0" fillId="0" borderId="42" xfId="0" applyFill="1" applyBorder="1" applyAlignment="1">
      <alignment horizontal="center"/>
    </xf>
    <xf numFmtId="0" fontId="0" fillId="0" borderId="40" xfId="0" applyFill="1" applyBorder="1" applyAlignment="1">
      <alignment horizontal="center"/>
    </xf>
    <xf numFmtId="0" fontId="0" fillId="0" borderId="43" xfId="0" applyFill="1" applyBorder="1" applyAlignment="1">
      <alignment horizontal="center"/>
    </xf>
    <xf numFmtId="0" fontId="1" fillId="0" borderId="30" xfId="0" applyFont="1" applyBorder="1" applyAlignment="1">
      <alignment horizontal="left" indent="3"/>
    </xf>
    <xf numFmtId="0" fontId="0" fillId="0" borderId="45" xfId="0" applyFill="1" applyBorder="1" applyAlignment="1">
      <alignment horizontal="center"/>
    </xf>
    <xf numFmtId="0" fontId="0" fillId="0" borderId="1" xfId="0" applyBorder="1"/>
    <xf numFmtId="0" fontId="0" fillId="0" borderId="46" xfId="0" applyFill="1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47" xfId="0" applyFill="1" applyBorder="1" applyAlignment="1">
      <alignment horizontal="center"/>
    </xf>
    <xf numFmtId="0" fontId="0" fillId="0" borderId="48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3" borderId="1" xfId="0" applyFill="1" applyBorder="1"/>
    <xf numFmtId="0" fontId="0" fillId="3" borderId="2" xfId="0" applyFill="1" applyBorder="1"/>
    <xf numFmtId="0" fontId="1" fillId="0" borderId="31" xfId="0" applyFont="1" applyBorder="1" applyAlignment="1">
      <alignment horizontal="left" indent="3"/>
    </xf>
    <xf numFmtId="0" fontId="1" fillId="3" borderId="1" xfId="0" applyFont="1" applyFill="1" applyBorder="1"/>
    <xf numFmtId="0" fontId="0" fillId="0" borderId="44" xfId="0" applyBorder="1" applyAlignment="1">
      <alignment horizontal="left" indent="3"/>
    </xf>
    <xf numFmtId="0" fontId="0" fillId="0" borderId="50" xfId="0" applyBorder="1" applyAlignment="1">
      <alignment horizontal="left" indent="6"/>
    </xf>
    <xf numFmtId="0" fontId="0" fillId="0" borderId="50" xfId="0" applyBorder="1" applyAlignment="1">
      <alignment horizontal="left" indent="3"/>
    </xf>
    <xf numFmtId="0" fontId="0" fillId="0" borderId="49" xfId="0" applyBorder="1" applyAlignment="1">
      <alignment horizontal="left" indent="6"/>
    </xf>
    <xf numFmtId="0" fontId="0" fillId="0" borderId="49" xfId="0" applyBorder="1" applyAlignment="1">
      <alignment horizontal="left" indent="3"/>
    </xf>
    <xf numFmtId="0" fontId="1" fillId="4" borderId="1" xfId="0" applyFont="1" applyFill="1" applyBorder="1"/>
    <xf numFmtId="0" fontId="0" fillId="4" borderId="2" xfId="0" applyFill="1" applyBorder="1"/>
    <xf numFmtId="0" fontId="0" fillId="4" borderId="1" xfId="0" applyFill="1" applyBorder="1"/>
    <xf numFmtId="0" fontId="1" fillId="5" borderId="1" xfId="0" applyFont="1" applyFill="1" applyBorder="1"/>
    <xf numFmtId="0" fontId="0" fillId="5" borderId="2" xfId="0" applyFill="1" applyBorder="1"/>
    <xf numFmtId="0" fontId="0" fillId="5" borderId="1" xfId="0" applyFill="1" applyBorder="1"/>
    <xf numFmtId="0" fontId="1" fillId="6" borderId="1" xfId="0" applyFont="1" applyFill="1" applyBorder="1"/>
    <xf numFmtId="0" fontId="0" fillId="6" borderId="2" xfId="0" applyFill="1" applyBorder="1"/>
    <xf numFmtId="0" fontId="0" fillId="6" borderId="1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5" xfId="0" applyFill="1" applyBorder="1"/>
    <xf numFmtId="0" fontId="0" fillId="7" borderId="1" xfId="0" applyFill="1" applyBorder="1"/>
    <xf numFmtId="0" fontId="1" fillId="8" borderId="1" xfId="0" applyFont="1" applyFill="1" applyBorder="1"/>
    <xf numFmtId="0" fontId="0" fillId="8" borderId="2" xfId="0" applyFill="1" applyBorder="1"/>
    <xf numFmtId="0" fontId="1" fillId="9" borderId="1" xfId="0" applyFont="1" applyFill="1" applyBorder="1"/>
    <xf numFmtId="0" fontId="0" fillId="9" borderId="2" xfId="0" applyFill="1" applyBorder="1"/>
    <xf numFmtId="0" fontId="0" fillId="9" borderId="1" xfId="0" applyFill="1" applyBorder="1"/>
    <xf numFmtId="0" fontId="0" fillId="8" borderId="1" xfId="0" applyFill="1" applyBorder="1"/>
    <xf numFmtId="0" fontId="0" fillId="0" borderId="51" xfId="0" applyBorder="1" applyAlignment="1">
      <alignment horizontal="left" indent="3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D5950-7261-4020-A4B3-57E49B1CB53A}">
  <dimension ref="A1:X64"/>
  <sheetViews>
    <sheetView tabSelected="1" topLeftCell="A25" zoomScale="85" zoomScaleNormal="85" workbookViewId="0">
      <selection activeCell="C32" sqref="C32"/>
    </sheetView>
  </sheetViews>
  <sheetFormatPr baseColWidth="10" defaultColWidth="8.83203125" defaultRowHeight="15" x14ac:dyDescent="0.2"/>
  <cols>
    <col min="1" max="1" width="46" customWidth="1"/>
    <col min="2" max="3" width="10.83203125" customWidth="1"/>
  </cols>
  <sheetData>
    <row r="1" spans="1:24" ht="16" thickBot="1" x14ac:dyDescent="0.25">
      <c r="A1" s="3"/>
      <c r="B1" s="75"/>
      <c r="C1" s="4"/>
      <c r="D1" s="9"/>
      <c r="E1" s="2"/>
      <c r="F1" s="2"/>
      <c r="G1" s="2"/>
      <c r="H1" s="2"/>
      <c r="I1" s="2"/>
      <c r="J1" s="2"/>
      <c r="K1" s="13"/>
      <c r="L1" s="13"/>
      <c r="M1" s="13"/>
      <c r="N1" s="13">
        <v>2019</v>
      </c>
      <c r="O1" s="13"/>
      <c r="P1" s="13"/>
      <c r="Q1" s="13"/>
      <c r="R1" s="13"/>
      <c r="S1" s="13"/>
      <c r="T1" s="13"/>
      <c r="U1" s="13"/>
      <c r="V1" s="13"/>
      <c r="W1" s="13"/>
      <c r="X1" s="16"/>
    </row>
    <row r="2" spans="1:24" x14ac:dyDescent="0.2">
      <c r="A2" s="5"/>
      <c r="B2" s="43"/>
      <c r="C2" s="6"/>
      <c r="D2" s="10" t="s">
        <v>6</v>
      </c>
      <c r="E2" s="10" t="s">
        <v>7</v>
      </c>
      <c r="F2" s="10" t="s">
        <v>8</v>
      </c>
      <c r="G2" s="10" t="s">
        <v>9</v>
      </c>
      <c r="H2" s="10" t="s">
        <v>10</v>
      </c>
      <c r="I2" s="10" t="s">
        <v>11</v>
      </c>
      <c r="J2" s="10" t="s">
        <v>12</v>
      </c>
      <c r="K2" s="10" t="s">
        <v>13</v>
      </c>
      <c r="L2" s="10" t="s">
        <v>14</v>
      </c>
      <c r="M2" s="10" t="s">
        <v>15</v>
      </c>
      <c r="N2" s="10" t="s">
        <v>16</v>
      </c>
      <c r="O2" s="10"/>
      <c r="P2" s="39"/>
      <c r="Q2" s="39" t="s">
        <v>17</v>
      </c>
      <c r="R2" s="39"/>
      <c r="S2" s="12"/>
      <c r="T2" s="10" t="s">
        <v>18</v>
      </c>
      <c r="U2" s="10" t="s">
        <v>19</v>
      </c>
      <c r="V2" s="10" t="s">
        <v>20</v>
      </c>
      <c r="W2" s="10" t="s">
        <v>21</v>
      </c>
      <c r="X2" s="57" t="s">
        <v>4</v>
      </c>
    </row>
    <row r="3" spans="1:24" ht="16" thickBot="1" x14ac:dyDescent="0.25">
      <c r="A3" s="7"/>
      <c r="B3" s="76"/>
      <c r="C3" s="8"/>
      <c r="D3" s="61">
        <v>43517</v>
      </c>
      <c r="E3" s="61">
        <v>43524</v>
      </c>
      <c r="F3" s="61">
        <v>43531</v>
      </c>
      <c r="G3" s="61">
        <v>43538</v>
      </c>
      <c r="H3" s="61">
        <v>43545</v>
      </c>
      <c r="I3" s="61">
        <v>43552</v>
      </c>
      <c r="J3" s="61">
        <v>43559</v>
      </c>
      <c r="K3" s="61">
        <v>43566</v>
      </c>
      <c r="L3" s="61">
        <v>43573</v>
      </c>
      <c r="M3" s="61">
        <v>43580</v>
      </c>
      <c r="N3" s="61">
        <v>43587</v>
      </c>
      <c r="O3" s="53">
        <v>43591</v>
      </c>
      <c r="P3" s="53">
        <v>43592</v>
      </c>
      <c r="Q3" s="53">
        <v>43593</v>
      </c>
      <c r="R3" s="53">
        <v>43594</v>
      </c>
      <c r="S3" s="53">
        <v>43595</v>
      </c>
      <c r="T3" s="61">
        <v>43601</v>
      </c>
      <c r="U3" s="61">
        <v>43608</v>
      </c>
      <c r="V3" s="61">
        <v>43615</v>
      </c>
      <c r="W3" s="61">
        <v>43622</v>
      </c>
      <c r="X3" s="61">
        <v>43629</v>
      </c>
    </row>
    <row r="4" spans="1:24" ht="16" thickBot="1" x14ac:dyDescent="0.25">
      <c r="A4" s="1" t="s">
        <v>0</v>
      </c>
      <c r="B4" s="77"/>
      <c r="C4" s="2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0"/>
      <c r="P4" s="11"/>
      <c r="Q4" s="11"/>
      <c r="R4" s="11"/>
      <c r="S4" s="17"/>
      <c r="T4" s="11"/>
      <c r="U4" s="11"/>
      <c r="V4" s="11"/>
      <c r="W4" s="11"/>
      <c r="X4" s="17"/>
    </row>
    <row r="5" spans="1:24" x14ac:dyDescent="0.2">
      <c r="A5" s="19" t="s">
        <v>22</v>
      </c>
      <c r="B5" s="20"/>
      <c r="C5" s="20"/>
      <c r="D5" s="54">
        <v>43517</v>
      </c>
      <c r="E5" s="23"/>
      <c r="F5" s="23"/>
      <c r="G5" s="23"/>
      <c r="H5" s="23"/>
      <c r="I5" s="23"/>
      <c r="J5" s="23"/>
      <c r="K5" s="23"/>
      <c r="L5" s="23"/>
      <c r="M5" s="23"/>
      <c r="N5" s="23"/>
      <c r="O5" s="24"/>
      <c r="P5" s="25"/>
      <c r="Q5" s="23"/>
      <c r="R5" s="23"/>
      <c r="S5" s="26"/>
      <c r="T5" s="25"/>
      <c r="U5" s="23"/>
      <c r="V5" s="23"/>
      <c r="W5" s="27"/>
      <c r="X5" s="26"/>
    </row>
    <row r="6" spans="1:24" x14ac:dyDescent="0.2">
      <c r="A6" s="21" t="s">
        <v>23</v>
      </c>
      <c r="B6" s="14"/>
      <c r="C6" s="14"/>
      <c r="D6" s="28"/>
      <c r="E6" s="29"/>
      <c r="F6" s="41"/>
      <c r="G6" s="29"/>
      <c r="H6" s="55">
        <v>43545</v>
      </c>
      <c r="I6" s="29"/>
      <c r="J6" s="29"/>
      <c r="K6" s="29"/>
      <c r="L6" s="29"/>
      <c r="M6" s="29"/>
      <c r="N6" s="29"/>
      <c r="O6" s="28"/>
      <c r="P6" s="30"/>
      <c r="Q6" s="29"/>
      <c r="R6" s="29"/>
      <c r="S6" s="31"/>
      <c r="T6" s="30"/>
      <c r="U6" s="29"/>
      <c r="V6" s="29"/>
      <c r="W6" s="32"/>
      <c r="X6" s="31"/>
    </row>
    <row r="7" spans="1:24" x14ac:dyDescent="0.2">
      <c r="A7" s="21" t="s">
        <v>24</v>
      </c>
      <c r="B7" s="14"/>
      <c r="C7" s="14"/>
      <c r="D7" s="28"/>
      <c r="E7" s="29"/>
      <c r="F7" s="29"/>
      <c r="G7" s="29"/>
      <c r="H7" s="29"/>
      <c r="I7" s="29"/>
      <c r="J7" s="55">
        <v>43559</v>
      </c>
      <c r="K7" s="29"/>
      <c r="L7" s="29"/>
      <c r="M7" s="29"/>
      <c r="N7" s="29"/>
      <c r="O7" s="28"/>
      <c r="P7" s="30"/>
      <c r="Q7" s="29"/>
      <c r="R7" s="29"/>
      <c r="S7" s="31"/>
      <c r="T7" s="30"/>
      <c r="U7" s="29"/>
      <c r="V7" s="29"/>
      <c r="W7" s="32"/>
      <c r="X7" s="31"/>
    </row>
    <row r="8" spans="1:24" x14ac:dyDescent="0.2">
      <c r="A8" s="21" t="s">
        <v>25</v>
      </c>
      <c r="B8" s="14"/>
      <c r="C8" s="14"/>
      <c r="D8" s="28"/>
      <c r="E8" s="29"/>
      <c r="F8" s="29"/>
      <c r="G8" s="29"/>
      <c r="H8" s="29"/>
      <c r="I8" s="29"/>
      <c r="J8" s="29"/>
      <c r="K8" s="55">
        <v>43566</v>
      </c>
      <c r="L8" s="29"/>
      <c r="M8" s="29"/>
      <c r="N8" s="41"/>
      <c r="O8" s="28"/>
      <c r="P8" s="30"/>
      <c r="Q8" s="29"/>
      <c r="R8" s="29"/>
      <c r="S8" s="31"/>
      <c r="T8" s="30"/>
      <c r="U8" s="29"/>
      <c r="V8" s="29"/>
      <c r="W8" s="32"/>
      <c r="X8" s="31"/>
    </row>
    <row r="9" spans="1:24" x14ac:dyDescent="0.2">
      <c r="A9" s="21" t="s">
        <v>26</v>
      </c>
      <c r="B9" s="14"/>
      <c r="C9" s="14"/>
      <c r="D9" s="28"/>
      <c r="E9" s="29"/>
      <c r="F9" s="29"/>
      <c r="G9" s="29"/>
      <c r="H9" s="29"/>
      <c r="I9" s="29"/>
      <c r="J9" s="29"/>
      <c r="K9" s="29"/>
      <c r="L9" s="29"/>
      <c r="M9" s="29"/>
      <c r="N9" s="55">
        <v>43587</v>
      </c>
      <c r="O9" s="28"/>
      <c r="P9" s="30"/>
      <c r="Q9" s="29"/>
      <c r="R9" s="29"/>
      <c r="S9" s="31"/>
      <c r="T9" s="60"/>
      <c r="U9" s="29"/>
      <c r="V9" s="29"/>
      <c r="W9" s="32"/>
      <c r="X9" s="31"/>
    </row>
    <row r="10" spans="1:24" x14ac:dyDescent="0.2">
      <c r="A10" s="21" t="s">
        <v>27</v>
      </c>
      <c r="B10" s="14"/>
      <c r="C10" s="14"/>
      <c r="D10" s="28"/>
      <c r="E10" s="29"/>
      <c r="F10" s="29"/>
      <c r="G10" s="29"/>
      <c r="H10" s="29"/>
      <c r="I10" s="29"/>
      <c r="J10" s="29"/>
      <c r="K10" s="29"/>
      <c r="L10" s="29"/>
      <c r="M10" s="29"/>
      <c r="N10" s="56"/>
      <c r="O10" s="28"/>
      <c r="P10" s="30"/>
      <c r="Q10" s="29"/>
      <c r="R10" s="29"/>
      <c r="S10" s="31"/>
      <c r="T10" s="59">
        <v>43601</v>
      </c>
      <c r="U10" s="29"/>
      <c r="V10" s="29"/>
      <c r="W10" s="32"/>
      <c r="X10" s="31"/>
    </row>
    <row r="11" spans="1:24" x14ac:dyDescent="0.2">
      <c r="A11" s="21" t="s">
        <v>28</v>
      </c>
      <c r="B11" s="14"/>
      <c r="C11" s="14"/>
      <c r="D11" s="28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8"/>
      <c r="P11" s="30"/>
      <c r="Q11" s="29"/>
      <c r="R11" s="29"/>
      <c r="S11" s="31"/>
      <c r="T11" s="30"/>
      <c r="U11" s="29"/>
      <c r="V11" s="55">
        <v>43615</v>
      </c>
      <c r="W11" s="32"/>
      <c r="X11" s="31"/>
    </row>
    <row r="12" spans="1:24" ht="16" thickBot="1" x14ac:dyDescent="0.25">
      <c r="A12" s="22" t="s">
        <v>29</v>
      </c>
      <c r="B12" s="15"/>
      <c r="C12" s="15"/>
      <c r="D12" s="33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3"/>
      <c r="P12" s="35"/>
      <c r="Q12" s="34"/>
      <c r="R12" s="34"/>
      <c r="S12" s="36"/>
      <c r="T12" s="35"/>
      <c r="U12" s="34"/>
      <c r="V12" s="34"/>
      <c r="W12" s="37"/>
      <c r="X12" s="58">
        <v>43629</v>
      </c>
    </row>
    <row r="13" spans="1:24" ht="16" thickBot="1" x14ac:dyDescent="0.25">
      <c r="A13" s="114" t="s">
        <v>1</v>
      </c>
      <c r="B13" s="115" t="s">
        <v>32</v>
      </c>
      <c r="C13" s="116" t="s">
        <v>3</v>
      </c>
      <c r="D13" s="38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40"/>
    </row>
    <row r="14" spans="1:24" ht="16" thickBot="1" x14ac:dyDescent="0.25">
      <c r="A14" s="117" t="s">
        <v>2</v>
      </c>
      <c r="B14" s="117"/>
      <c r="C14" s="118"/>
      <c r="D14" s="38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40"/>
    </row>
    <row r="15" spans="1:24" ht="16" thickBot="1" x14ac:dyDescent="0.25">
      <c r="A15" s="119" t="s">
        <v>30</v>
      </c>
      <c r="B15" s="120"/>
      <c r="C15" s="120"/>
      <c r="D15" s="63"/>
      <c r="E15" s="62"/>
      <c r="F15" s="62"/>
      <c r="G15" s="62"/>
      <c r="H15" s="62"/>
      <c r="I15" s="62"/>
      <c r="J15" s="62"/>
      <c r="K15" s="62"/>
      <c r="L15" s="62"/>
      <c r="M15" s="62"/>
      <c r="N15" s="87"/>
      <c r="O15" s="49"/>
      <c r="P15" s="50"/>
      <c r="Q15" s="48"/>
      <c r="R15" s="48"/>
      <c r="S15" s="51"/>
      <c r="T15" s="50"/>
      <c r="U15" s="48"/>
      <c r="V15" s="48"/>
      <c r="W15" s="48"/>
      <c r="X15" s="51"/>
    </row>
    <row r="16" spans="1:24" ht="16" thickBot="1" x14ac:dyDescent="0.25">
      <c r="A16" s="79" t="s">
        <v>31</v>
      </c>
      <c r="B16" s="100"/>
      <c r="C16" s="86"/>
      <c r="D16" s="30"/>
      <c r="E16" s="29"/>
      <c r="F16" s="29"/>
      <c r="G16" s="29"/>
      <c r="H16" s="29"/>
      <c r="I16" s="29"/>
      <c r="J16" s="29"/>
      <c r="K16" s="29"/>
      <c r="L16" s="29"/>
      <c r="M16" s="29"/>
      <c r="N16" s="32"/>
      <c r="O16" s="44"/>
      <c r="P16" s="46"/>
      <c r="Q16" s="45"/>
      <c r="R16" s="45"/>
      <c r="S16" s="47"/>
      <c r="T16" s="46"/>
      <c r="U16" s="45"/>
      <c r="V16" s="45"/>
      <c r="W16" s="45"/>
      <c r="X16" s="47"/>
    </row>
    <row r="17" spans="1:24" ht="16" thickBot="1" x14ac:dyDescent="0.25">
      <c r="A17" s="18" t="s">
        <v>33</v>
      </c>
      <c r="B17" s="101"/>
      <c r="C17" s="86"/>
      <c r="D17" s="30"/>
      <c r="E17" s="29"/>
      <c r="F17" s="29"/>
      <c r="G17" s="29"/>
      <c r="H17" s="29"/>
      <c r="I17" s="29"/>
      <c r="J17" s="29"/>
      <c r="K17" s="29"/>
      <c r="L17" s="29"/>
      <c r="M17" s="29"/>
      <c r="N17" s="32"/>
      <c r="O17" s="28"/>
      <c r="P17" s="30"/>
      <c r="Q17" s="29"/>
      <c r="R17" s="29"/>
      <c r="S17" s="31"/>
      <c r="T17" s="30"/>
      <c r="U17" s="29"/>
      <c r="V17" s="29"/>
      <c r="W17" s="29"/>
      <c r="X17" s="31"/>
    </row>
    <row r="18" spans="1:24" ht="16" thickBot="1" x14ac:dyDescent="0.25">
      <c r="A18" s="18" t="s">
        <v>34</v>
      </c>
      <c r="B18" s="101"/>
      <c r="C18" s="86"/>
      <c r="D18" s="30"/>
      <c r="E18" s="29"/>
      <c r="F18" s="29"/>
      <c r="G18" s="29"/>
      <c r="H18" s="29"/>
      <c r="I18" s="29"/>
      <c r="J18" s="29"/>
      <c r="K18" s="29"/>
      <c r="L18" s="29"/>
      <c r="M18" s="29"/>
      <c r="N18" s="32"/>
      <c r="O18" s="28"/>
      <c r="P18" s="30"/>
      <c r="Q18" s="29"/>
      <c r="R18" s="29"/>
      <c r="S18" s="31"/>
      <c r="T18" s="30"/>
      <c r="U18" s="29"/>
      <c r="V18" s="29"/>
      <c r="W18" s="29"/>
      <c r="X18" s="31"/>
    </row>
    <row r="19" spans="1:24" ht="16" thickBot="1" x14ac:dyDescent="0.25">
      <c r="A19" s="18" t="s">
        <v>35</v>
      </c>
      <c r="B19" s="101"/>
      <c r="C19" s="86"/>
      <c r="D19" s="30"/>
      <c r="E19" s="29"/>
      <c r="F19" s="29"/>
      <c r="G19" s="29"/>
      <c r="H19" s="29"/>
      <c r="I19" s="29"/>
      <c r="J19" s="29"/>
      <c r="K19" s="29"/>
      <c r="L19" s="29"/>
      <c r="M19" s="29"/>
      <c r="N19" s="32"/>
      <c r="O19" s="28"/>
      <c r="P19" s="30"/>
      <c r="Q19" s="29"/>
      <c r="R19" s="29"/>
      <c r="S19" s="31"/>
      <c r="T19" s="30"/>
      <c r="U19" s="29"/>
      <c r="V19" s="29"/>
      <c r="W19" s="29"/>
      <c r="X19" s="31"/>
    </row>
    <row r="20" spans="1:24" ht="16" thickBot="1" x14ac:dyDescent="0.25">
      <c r="A20" s="18" t="s">
        <v>36</v>
      </c>
      <c r="B20" s="102"/>
      <c r="C20" s="86"/>
      <c r="D20" s="30"/>
      <c r="E20" s="29"/>
      <c r="F20" s="29"/>
      <c r="G20" s="29"/>
      <c r="H20" s="29"/>
      <c r="I20" s="29"/>
      <c r="J20" s="29"/>
      <c r="K20" s="29"/>
      <c r="L20" s="29"/>
      <c r="M20" s="29"/>
      <c r="N20" s="32"/>
      <c r="O20" s="28"/>
      <c r="P20" s="30"/>
      <c r="Q20" s="29"/>
      <c r="R20" s="29"/>
      <c r="S20" s="31"/>
      <c r="T20" s="30"/>
      <c r="U20" s="29"/>
      <c r="V20" s="29"/>
      <c r="W20" s="29"/>
      <c r="X20" s="31"/>
    </row>
    <row r="21" spans="1:24" ht="16" thickBot="1" x14ac:dyDescent="0.25">
      <c r="A21" s="18" t="s">
        <v>37</v>
      </c>
      <c r="B21" s="101"/>
      <c r="C21" s="86"/>
      <c r="D21" s="30"/>
      <c r="E21" s="29"/>
      <c r="F21" s="29"/>
      <c r="G21" s="29"/>
      <c r="H21" s="29"/>
      <c r="I21" s="29"/>
      <c r="J21" s="29"/>
      <c r="K21" s="29"/>
      <c r="L21" s="29"/>
      <c r="M21" s="29"/>
      <c r="N21" s="32"/>
      <c r="O21" s="28"/>
      <c r="P21" s="30"/>
      <c r="Q21" s="29"/>
      <c r="R21" s="29"/>
      <c r="S21" s="31"/>
      <c r="T21" s="30"/>
      <c r="U21" s="29"/>
      <c r="V21" s="29"/>
      <c r="W21" s="29"/>
      <c r="X21" s="31"/>
    </row>
    <row r="22" spans="1:24" ht="16" thickBot="1" x14ac:dyDescent="0.25">
      <c r="A22" s="80" t="s">
        <v>38</v>
      </c>
      <c r="B22" s="101"/>
      <c r="C22" s="86"/>
      <c r="D22" s="30"/>
      <c r="E22" s="29"/>
      <c r="F22" s="29"/>
      <c r="G22" s="29"/>
      <c r="H22" s="29"/>
      <c r="I22" s="29"/>
      <c r="J22" s="29"/>
      <c r="K22" s="29"/>
      <c r="L22" s="29"/>
      <c r="M22" s="29"/>
      <c r="N22" s="32"/>
      <c r="O22" s="28"/>
      <c r="P22" s="30"/>
      <c r="Q22" s="29"/>
      <c r="R22" s="29"/>
      <c r="S22" s="31"/>
      <c r="T22" s="30"/>
      <c r="U22" s="29"/>
      <c r="V22" s="29"/>
      <c r="W22" s="29"/>
      <c r="X22" s="31"/>
    </row>
    <row r="23" spans="1:24" ht="16" thickBot="1" x14ac:dyDescent="0.25">
      <c r="A23" s="78" t="s">
        <v>41</v>
      </c>
      <c r="B23" s="101"/>
      <c r="C23" s="86"/>
      <c r="D23" s="30"/>
      <c r="E23" s="29"/>
      <c r="F23" s="29"/>
      <c r="G23" s="29"/>
      <c r="H23" s="29"/>
      <c r="I23" s="29"/>
      <c r="J23" s="29"/>
      <c r="K23" s="29"/>
      <c r="L23" s="29"/>
      <c r="M23" s="29"/>
      <c r="N23" s="32"/>
      <c r="O23" s="28"/>
      <c r="P23" s="30"/>
      <c r="Q23" s="29"/>
      <c r="R23" s="29"/>
      <c r="S23" s="31"/>
      <c r="T23" s="30"/>
      <c r="U23" s="29"/>
      <c r="V23" s="29"/>
      <c r="W23" s="29"/>
      <c r="X23" s="31"/>
    </row>
    <row r="24" spans="1:24" ht="16" thickBot="1" x14ac:dyDescent="0.25">
      <c r="A24" s="18" t="s">
        <v>39</v>
      </c>
      <c r="B24" s="101"/>
      <c r="C24" s="86"/>
      <c r="D24" s="30"/>
      <c r="E24" s="29"/>
      <c r="F24" s="29"/>
      <c r="G24" s="29"/>
      <c r="H24" s="29"/>
      <c r="I24" s="29"/>
      <c r="J24" s="29"/>
      <c r="K24" s="29"/>
      <c r="L24" s="29"/>
      <c r="M24" s="29"/>
      <c r="N24" s="32"/>
      <c r="O24" s="28"/>
      <c r="P24" s="30"/>
      <c r="Q24" s="29"/>
      <c r="R24" s="29"/>
      <c r="S24" s="31"/>
      <c r="T24" s="30"/>
      <c r="U24" s="29"/>
      <c r="V24" s="29"/>
      <c r="W24" s="29"/>
      <c r="X24" s="31"/>
    </row>
    <row r="25" spans="1:24" ht="16" thickBot="1" x14ac:dyDescent="0.25">
      <c r="A25" s="18" t="s">
        <v>40</v>
      </c>
      <c r="B25" s="101"/>
      <c r="C25" s="86"/>
      <c r="D25" s="30"/>
      <c r="E25" s="29"/>
      <c r="F25" s="29"/>
      <c r="G25" s="29"/>
      <c r="H25" s="29"/>
      <c r="I25" s="29"/>
      <c r="J25" s="29"/>
      <c r="K25" s="29"/>
      <c r="L25" s="29"/>
      <c r="M25" s="29"/>
      <c r="N25" s="32"/>
      <c r="O25" s="28"/>
      <c r="P25" s="30"/>
      <c r="Q25" s="29"/>
      <c r="R25" s="29"/>
      <c r="S25" s="31"/>
      <c r="T25" s="30"/>
      <c r="U25" s="29"/>
      <c r="V25" s="29"/>
      <c r="W25" s="29"/>
      <c r="X25" s="31"/>
    </row>
    <row r="26" spans="1:24" ht="16" thickBot="1" x14ac:dyDescent="0.25">
      <c r="A26" s="18" t="s">
        <v>42</v>
      </c>
      <c r="B26" s="101"/>
      <c r="C26" s="86"/>
      <c r="D26" s="30"/>
      <c r="E26" s="29"/>
      <c r="F26" s="29"/>
      <c r="G26" s="29"/>
      <c r="H26" s="29"/>
      <c r="I26" s="29"/>
      <c r="J26" s="29"/>
      <c r="K26" s="29"/>
      <c r="L26" s="29"/>
      <c r="M26" s="29"/>
      <c r="N26" s="32"/>
      <c r="O26" s="28"/>
      <c r="P26" s="30"/>
      <c r="Q26" s="29"/>
      <c r="R26" s="29"/>
      <c r="S26" s="31"/>
      <c r="T26" s="30"/>
      <c r="U26" s="29"/>
      <c r="V26" s="29"/>
      <c r="W26" s="29"/>
      <c r="X26" s="31"/>
    </row>
    <row r="27" spans="1:24" ht="16" thickBot="1" x14ac:dyDescent="0.25">
      <c r="A27" s="80" t="s">
        <v>43</v>
      </c>
      <c r="B27" s="101"/>
      <c r="C27" s="86"/>
      <c r="D27" s="30"/>
      <c r="E27" s="29"/>
      <c r="F27" s="29"/>
      <c r="G27" s="29"/>
      <c r="H27" s="29"/>
      <c r="I27" s="29"/>
      <c r="J27" s="29"/>
      <c r="K27" s="29"/>
      <c r="L27" s="29"/>
      <c r="M27" s="29"/>
      <c r="N27" s="32"/>
      <c r="O27" s="28"/>
      <c r="P27" s="30"/>
      <c r="Q27" s="29"/>
      <c r="R27" s="29"/>
      <c r="S27" s="31"/>
      <c r="T27" s="30"/>
      <c r="U27" s="29"/>
      <c r="V27" s="29"/>
      <c r="W27" s="29"/>
      <c r="X27" s="31"/>
    </row>
    <row r="28" spans="1:24" ht="16" thickBot="1" x14ac:dyDescent="0.25">
      <c r="A28" s="80" t="s">
        <v>44</v>
      </c>
      <c r="B28" s="101"/>
      <c r="C28" s="86"/>
      <c r="D28" s="30"/>
      <c r="E28" s="29"/>
      <c r="F28" s="29"/>
      <c r="G28" s="29"/>
      <c r="H28" s="29"/>
      <c r="I28" s="29"/>
      <c r="J28" s="29"/>
      <c r="K28" s="29"/>
      <c r="L28" s="29"/>
      <c r="M28" s="29"/>
      <c r="N28" s="32"/>
      <c r="O28" s="93"/>
      <c r="P28" s="94"/>
      <c r="Q28" s="52"/>
      <c r="R28" s="52"/>
      <c r="S28" s="95"/>
      <c r="T28" s="94"/>
      <c r="U28" s="52"/>
      <c r="V28" s="52"/>
      <c r="W28" s="52"/>
      <c r="X28" s="95"/>
    </row>
    <row r="29" spans="1:24" ht="16" thickBot="1" x14ac:dyDescent="0.25">
      <c r="A29" s="79" t="s">
        <v>53</v>
      </c>
      <c r="B29" s="101"/>
      <c r="C29" s="86"/>
      <c r="D29" s="30"/>
      <c r="E29" s="29"/>
      <c r="F29" s="29"/>
      <c r="G29" s="29"/>
      <c r="H29" s="29"/>
      <c r="I29" s="29"/>
      <c r="J29" s="29"/>
      <c r="K29" s="29"/>
      <c r="L29" s="29"/>
      <c r="M29" s="29"/>
      <c r="N29" s="32"/>
      <c r="O29" s="28"/>
      <c r="P29" s="30"/>
      <c r="Q29" s="29"/>
      <c r="R29" s="29"/>
      <c r="S29" s="31"/>
      <c r="T29" s="28"/>
      <c r="U29" s="29"/>
      <c r="V29" s="29"/>
      <c r="W29" s="29"/>
      <c r="X29" s="31"/>
    </row>
    <row r="30" spans="1:24" ht="16" thickBot="1" x14ac:dyDescent="0.25">
      <c r="A30" s="79" t="s">
        <v>54</v>
      </c>
      <c r="B30" s="103"/>
      <c r="C30" s="86"/>
      <c r="D30" s="30"/>
      <c r="E30" s="29"/>
      <c r="F30" s="29"/>
      <c r="G30" s="29"/>
      <c r="H30" s="29"/>
      <c r="I30" s="29"/>
      <c r="J30" s="29"/>
      <c r="K30" s="29"/>
      <c r="L30" s="29"/>
      <c r="M30" s="29"/>
      <c r="N30" s="37"/>
      <c r="O30" s="33"/>
      <c r="P30" s="35"/>
      <c r="Q30" s="34"/>
      <c r="R30" s="34"/>
      <c r="S30" s="36"/>
      <c r="T30" s="33"/>
      <c r="U30" s="34"/>
      <c r="V30" s="34"/>
      <c r="W30" s="34"/>
      <c r="X30" s="36"/>
    </row>
    <row r="31" spans="1:24" ht="16" thickBot="1" x14ac:dyDescent="0.25">
      <c r="A31" s="105" t="s">
        <v>45</v>
      </c>
      <c r="B31" s="106"/>
      <c r="C31" s="107" t="s">
        <v>82</v>
      </c>
      <c r="D31" s="50"/>
      <c r="E31" s="48"/>
      <c r="F31" s="48"/>
      <c r="G31" s="48"/>
      <c r="H31" s="48"/>
      <c r="I31" s="48"/>
      <c r="J31" s="48"/>
      <c r="K31" s="48"/>
      <c r="L31" s="48"/>
      <c r="M31" s="48"/>
      <c r="N31" s="88"/>
      <c r="O31" s="49"/>
      <c r="P31" s="48"/>
      <c r="Q31" s="48"/>
      <c r="R31" s="48"/>
      <c r="S31" s="51"/>
      <c r="T31" s="50"/>
      <c r="U31" s="48"/>
      <c r="V31" s="48"/>
      <c r="W31" s="48"/>
      <c r="X31" s="51"/>
    </row>
    <row r="32" spans="1:24" ht="16" thickBot="1" x14ac:dyDescent="0.25">
      <c r="A32" s="84" t="s">
        <v>46</v>
      </c>
      <c r="B32" s="100" t="s">
        <v>47</v>
      </c>
      <c r="C32" s="86"/>
      <c r="D32" s="30"/>
      <c r="E32" s="29"/>
      <c r="F32" s="29"/>
      <c r="G32" s="29"/>
      <c r="H32" s="29"/>
      <c r="I32" s="29"/>
      <c r="J32" s="29"/>
      <c r="K32" s="29"/>
      <c r="L32" s="29"/>
      <c r="M32" s="29"/>
      <c r="N32" s="32"/>
      <c r="O32" s="28"/>
      <c r="P32" s="29"/>
      <c r="Q32" s="29"/>
      <c r="R32" s="29"/>
      <c r="S32" s="31"/>
      <c r="T32" s="46"/>
      <c r="U32" s="45"/>
      <c r="V32" s="45"/>
      <c r="W32" s="45"/>
      <c r="X32" s="47"/>
    </row>
    <row r="33" spans="1:24" ht="16" thickBot="1" x14ac:dyDescent="0.25">
      <c r="A33" s="84" t="s">
        <v>80</v>
      </c>
      <c r="B33" s="125"/>
      <c r="C33" s="86">
        <v>10</v>
      </c>
      <c r="D33" s="30"/>
      <c r="E33" s="29"/>
      <c r="F33" s="29"/>
      <c r="G33" s="29"/>
      <c r="H33" s="29"/>
      <c r="I33" s="29"/>
      <c r="J33" s="29"/>
      <c r="K33" s="29"/>
      <c r="L33" s="29"/>
      <c r="M33" s="29"/>
      <c r="N33" s="32"/>
      <c r="O33" s="28"/>
      <c r="P33" s="29"/>
      <c r="Q33" s="29"/>
      <c r="R33" s="29"/>
      <c r="S33" s="31"/>
      <c r="T33" s="46"/>
      <c r="U33" s="45"/>
      <c r="V33" s="45"/>
      <c r="W33" s="45"/>
      <c r="X33" s="47"/>
    </row>
    <row r="34" spans="1:24" ht="16" thickBot="1" x14ac:dyDescent="0.25">
      <c r="A34" s="18" t="s">
        <v>68</v>
      </c>
      <c r="B34" s="102"/>
      <c r="C34" s="86">
        <v>5</v>
      </c>
      <c r="D34" s="30"/>
      <c r="E34" s="29"/>
      <c r="F34" s="29"/>
      <c r="G34" s="29"/>
      <c r="H34" s="29"/>
      <c r="I34" s="29"/>
      <c r="J34" s="29"/>
      <c r="K34" s="29"/>
      <c r="L34" s="29"/>
      <c r="M34" s="29"/>
      <c r="N34" s="32"/>
      <c r="O34" s="28"/>
      <c r="P34" s="29"/>
      <c r="Q34" s="29"/>
      <c r="R34" s="29"/>
      <c r="S34" s="31"/>
      <c r="T34" s="46"/>
      <c r="U34" s="45"/>
      <c r="V34" s="45"/>
      <c r="W34" s="45"/>
      <c r="X34" s="47"/>
    </row>
    <row r="35" spans="1:24" ht="16" thickBot="1" x14ac:dyDescent="0.25">
      <c r="A35" s="18" t="s">
        <v>69</v>
      </c>
      <c r="B35" s="102"/>
      <c r="C35" s="86">
        <v>10</v>
      </c>
      <c r="D35" s="30"/>
      <c r="E35" s="29"/>
      <c r="F35" s="29"/>
      <c r="G35" s="29"/>
      <c r="H35" s="29"/>
      <c r="I35" s="29"/>
      <c r="J35" s="29"/>
      <c r="K35" s="29"/>
      <c r="L35" s="29"/>
      <c r="M35" s="29"/>
      <c r="N35" s="32"/>
      <c r="O35" s="28"/>
      <c r="P35" s="29"/>
      <c r="Q35" s="29"/>
      <c r="R35" s="29"/>
      <c r="S35" s="31"/>
      <c r="T35" s="46"/>
      <c r="U35" s="45"/>
      <c r="V35" s="45"/>
      <c r="W35" s="45"/>
      <c r="X35" s="47"/>
    </row>
    <row r="36" spans="1:24" ht="16" thickBot="1" x14ac:dyDescent="0.25">
      <c r="A36" s="80" t="s">
        <v>48</v>
      </c>
      <c r="B36" s="102" t="s">
        <v>49</v>
      </c>
      <c r="C36" s="86"/>
      <c r="D36" s="60"/>
      <c r="E36" s="41"/>
      <c r="F36" s="41"/>
      <c r="G36" s="41"/>
      <c r="H36" s="41"/>
      <c r="I36" s="41"/>
      <c r="J36" s="41"/>
      <c r="K36" s="41"/>
      <c r="L36" s="41"/>
      <c r="M36" s="41"/>
      <c r="N36" s="89"/>
      <c r="O36" s="73"/>
      <c r="P36" s="41"/>
      <c r="Q36" s="41"/>
      <c r="R36" s="41"/>
      <c r="S36" s="42"/>
      <c r="T36" s="60"/>
      <c r="U36" s="41"/>
      <c r="V36" s="41"/>
      <c r="W36" s="41"/>
      <c r="X36" s="42"/>
    </row>
    <row r="37" spans="1:24" ht="16" thickBot="1" x14ac:dyDescent="0.25">
      <c r="A37" s="18" t="s">
        <v>65</v>
      </c>
      <c r="B37" s="102"/>
      <c r="C37" s="86">
        <v>5</v>
      </c>
      <c r="D37" s="60"/>
      <c r="E37" s="41"/>
      <c r="F37" s="41"/>
      <c r="G37" s="41"/>
      <c r="H37" s="41"/>
      <c r="I37" s="41"/>
      <c r="J37" s="41"/>
      <c r="K37" s="41"/>
      <c r="L37" s="41"/>
      <c r="M37" s="41"/>
      <c r="N37" s="89"/>
      <c r="O37" s="73"/>
      <c r="P37" s="41"/>
      <c r="Q37" s="41"/>
      <c r="R37" s="41"/>
      <c r="S37" s="42"/>
      <c r="T37" s="81"/>
      <c r="U37" s="82"/>
      <c r="V37" s="82"/>
      <c r="W37" s="82"/>
      <c r="X37" s="83"/>
    </row>
    <row r="38" spans="1:24" ht="16" thickBot="1" x14ac:dyDescent="0.25">
      <c r="A38" s="18" t="s">
        <v>66</v>
      </c>
      <c r="B38" s="102"/>
      <c r="C38" s="86">
        <v>10</v>
      </c>
      <c r="D38" s="60"/>
      <c r="E38" s="41"/>
      <c r="F38" s="41"/>
      <c r="G38" s="41"/>
      <c r="H38" s="41"/>
      <c r="I38" s="41"/>
      <c r="J38" s="41"/>
      <c r="K38" s="41"/>
      <c r="L38" s="41"/>
      <c r="M38" s="41"/>
      <c r="N38" s="89"/>
      <c r="O38" s="73"/>
      <c r="P38" s="41"/>
      <c r="Q38" s="41"/>
      <c r="R38" s="41"/>
      <c r="S38" s="42"/>
      <c r="T38" s="81"/>
      <c r="U38" s="82"/>
      <c r="V38" s="82"/>
      <c r="W38" s="82"/>
      <c r="X38" s="83"/>
    </row>
    <row r="39" spans="1:24" ht="16" thickBot="1" x14ac:dyDescent="0.25">
      <c r="A39" s="18" t="s">
        <v>67</v>
      </c>
      <c r="B39" s="104"/>
      <c r="C39" s="86">
        <v>2</v>
      </c>
      <c r="D39" s="60"/>
      <c r="E39" s="41"/>
      <c r="F39" s="41"/>
      <c r="G39" s="41"/>
      <c r="H39" s="41"/>
      <c r="I39" s="41"/>
      <c r="J39" s="41"/>
      <c r="K39" s="41"/>
      <c r="L39" s="41"/>
      <c r="M39" s="41"/>
      <c r="N39" s="89"/>
      <c r="O39" s="73"/>
      <c r="P39" s="41"/>
      <c r="Q39" s="41"/>
      <c r="R39" s="41"/>
      <c r="S39" s="42"/>
      <c r="T39" s="81"/>
      <c r="U39" s="82"/>
      <c r="V39" s="82"/>
      <c r="W39" s="82"/>
      <c r="X39" s="83"/>
    </row>
    <row r="40" spans="1:24" ht="16" thickBot="1" x14ac:dyDescent="0.25">
      <c r="A40" s="108" t="s">
        <v>50</v>
      </c>
      <c r="B40" s="109"/>
      <c r="C40" s="110"/>
      <c r="D40" s="67"/>
      <c r="E40" s="62"/>
      <c r="F40" s="62"/>
      <c r="G40" s="62"/>
      <c r="H40" s="62"/>
      <c r="I40" s="62"/>
      <c r="J40" s="62"/>
      <c r="K40" s="62"/>
      <c r="L40" s="62"/>
      <c r="M40" s="62"/>
      <c r="N40" s="87"/>
      <c r="O40" s="63"/>
      <c r="P40" s="67"/>
      <c r="Q40" s="62"/>
      <c r="R40" s="62"/>
      <c r="S40" s="68"/>
      <c r="T40" s="67"/>
      <c r="U40" s="62"/>
      <c r="V40" s="62"/>
      <c r="W40" s="62"/>
      <c r="X40" s="68"/>
    </row>
    <row r="41" spans="1:24" ht="16" thickBot="1" x14ac:dyDescent="0.25">
      <c r="A41" s="84" t="s">
        <v>51</v>
      </c>
      <c r="B41" s="100" t="s">
        <v>47</v>
      </c>
      <c r="C41" s="86"/>
      <c r="D41" s="71"/>
      <c r="E41" s="70"/>
      <c r="F41" s="70"/>
      <c r="G41" s="70"/>
      <c r="H41" s="70"/>
      <c r="I41" s="70"/>
      <c r="J41" s="70"/>
      <c r="K41" s="70"/>
      <c r="L41" s="70"/>
      <c r="M41" s="70"/>
      <c r="N41" s="90"/>
      <c r="O41" s="69"/>
      <c r="P41" s="71"/>
      <c r="Q41" s="70"/>
      <c r="R41" s="70"/>
      <c r="S41" s="72"/>
      <c r="T41" s="71"/>
      <c r="U41" s="70"/>
      <c r="V41" s="70"/>
      <c r="W41" s="70"/>
      <c r="X41" s="72"/>
    </row>
    <row r="42" spans="1:24" ht="16" thickBot="1" x14ac:dyDescent="0.25">
      <c r="A42" s="18" t="s">
        <v>70</v>
      </c>
      <c r="B42" s="102"/>
      <c r="C42" s="86">
        <v>20</v>
      </c>
      <c r="D42" s="71"/>
      <c r="E42" s="70"/>
      <c r="F42" s="70"/>
      <c r="G42" s="70"/>
      <c r="H42" s="70"/>
      <c r="I42" s="70"/>
      <c r="J42" s="70"/>
      <c r="K42" s="70"/>
      <c r="L42" s="70"/>
      <c r="M42" s="70"/>
      <c r="N42" s="90"/>
      <c r="O42" s="69"/>
      <c r="P42" s="71"/>
      <c r="Q42" s="70"/>
      <c r="R42" s="70"/>
      <c r="S42" s="72"/>
      <c r="T42" s="71"/>
      <c r="U42" s="70"/>
      <c r="V42" s="70"/>
      <c r="W42" s="70"/>
      <c r="X42" s="72"/>
    </row>
    <row r="43" spans="1:24" ht="16" thickBot="1" x14ac:dyDescent="0.25">
      <c r="A43" s="18" t="s">
        <v>71</v>
      </c>
      <c r="B43" s="102"/>
      <c r="C43" s="86">
        <v>20</v>
      </c>
      <c r="D43" s="71"/>
      <c r="E43" s="70"/>
      <c r="F43" s="70"/>
      <c r="G43" s="70"/>
      <c r="H43" s="70"/>
      <c r="I43" s="70"/>
      <c r="J43" s="70"/>
      <c r="K43" s="70"/>
      <c r="L43" s="70"/>
      <c r="M43" s="70"/>
      <c r="N43" s="90"/>
      <c r="O43" s="69"/>
      <c r="P43" s="71"/>
      <c r="Q43" s="70"/>
      <c r="R43" s="70"/>
      <c r="S43" s="72"/>
      <c r="T43" s="71"/>
      <c r="U43" s="70"/>
      <c r="V43" s="70"/>
      <c r="W43" s="70"/>
      <c r="X43" s="72"/>
    </row>
    <row r="44" spans="1:24" ht="16" thickBot="1" x14ac:dyDescent="0.25">
      <c r="A44" s="18" t="s">
        <v>72</v>
      </c>
      <c r="B44" s="102"/>
      <c r="C44" s="86">
        <v>5</v>
      </c>
      <c r="D44" s="71"/>
      <c r="E44" s="70"/>
      <c r="F44" s="70"/>
      <c r="G44" s="70"/>
      <c r="H44" s="70"/>
      <c r="I44" s="70"/>
      <c r="J44" s="70"/>
      <c r="K44" s="70"/>
      <c r="L44" s="70"/>
      <c r="M44" s="70"/>
      <c r="N44" s="90"/>
      <c r="O44" s="69"/>
      <c r="P44" s="71"/>
      <c r="Q44" s="70"/>
      <c r="R44" s="70"/>
      <c r="S44" s="72"/>
      <c r="T44" s="71"/>
      <c r="U44" s="70"/>
      <c r="V44" s="70"/>
      <c r="W44" s="70"/>
      <c r="X44" s="72"/>
    </row>
    <row r="45" spans="1:24" ht="16" thickBot="1" x14ac:dyDescent="0.25">
      <c r="A45" s="18" t="s">
        <v>79</v>
      </c>
      <c r="B45" s="102"/>
      <c r="C45" s="86">
        <v>10</v>
      </c>
      <c r="D45" s="60"/>
      <c r="E45" s="41"/>
      <c r="F45" s="41"/>
      <c r="G45" s="41"/>
      <c r="H45" s="41"/>
      <c r="I45" s="41"/>
      <c r="J45" s="41"/>
      <c r="K45" s="41"/>
      <c r="L45" s="41"/>
      <c r="M45" s="41"/>
      <c r="N45" s="89"/>
      <c r="O45" s="73"/>
      <c r="P45" s="60"/>
      <c r="Q45" s="41"/>
      <c r="R45" s="41"/>
      <c r="S45" s="42"/>
      <c r="T45" s="60"/>
      <c r="U45" s="41"/>
      <c r="V45" s="41"/>
      <c r="W45" s="41"/>
      <c r="X45" s="42"/>
    </row>
    <row r="46" spans="1:24" ht="16" thickBot="1" x14ac:dyDescent="0.25">
      <c r="A46" s="80" t="s">
        <v>52</v>
      </c>
      <c r="B46" s="102" t="s">
        <v>49</v>
      </c>
      <c r="C46" s="86"/>
      <c r="D46" s="60"/>
      <c r="E46" s="41"/>
      <c r="F46" s="41"/>
      <c r="G46" s="41"/>
      <c r="H46" s="41"/>
      <c r="I46" s="41"/>
      <c r="J46" s="41"/>
      <c r="K46" s="41"/>
      <c r="L46" s="41"/>
      <c r="M46" s="41"/>
      <c r="N46" s="89"/>
      <c r="O46" s="73"/>
      <c r="P46" s="60"/>
      <c r="Q46" s="41"/>
      <c r="R46" s="41"/>
      <c r="S46" s="42"/>
      <c r="T46" s="60"/>
      <c r="U46" s="41"/>
      <c r="V46" s="41"/>
      <c r="W46" s="41"/>
      <c r="X46" s="42"/>
    </row>
    <row r="47" spans="1:24" ht="16" thickBot="1" x14ac:dyDescent="0.25">
      <c r="A47" s="18" t="s">
        <v>73</v>
      </c>
      <c r="B47" s="102"/>
      <c r="C47" s="86">
        <v>20</v>
      </c>
      <c r="D47" s="81"/>
      <c r="E47" s="82"/>
      <c r="F47" s="82"/>
      <c r="G47" s="82"/>
      <c r="H47" s="82"/>
      <c r="I47" s="82"/>
      <c r="J47" s="82"/>
      <c r="K47" s="82"/>
      <c r="L47" s="82"/>
      <c r="M47" s="82"/>
      <c r="N47" s="91"/>
      <c r="O47" s="85"/>
      <c r="P47" s="81"/>
      <c r="Q47" s="82"/>
      <c r="R47" s="82"/>
      <c r="S47" s="83"/>
      <c r="T47" s="81"/>
      <c r="U47" s="82"/>
      <c r="V47" s="82"/>
      <c r="W47" s="82"/>
      <c r="X47" s="83"/>
    </row>
    <row r="48" spans="1:24" ht="16" thickBot="1" x14ac:dyDescent="0.25">
      <c r="A48" s="18" t="s">
        <v>74</v>
      </c>
      <c r="B48" s="104"/>
      <c r="C48" s="86">
        <v>30</v>
      </c>
      <c r="D48" s="81"/>
      <c r="E48" s="82"/>
      <c r="F48" s="82"/>
      <c r="G48" s="82"/>
      <c r="H48" s="82"/>
      <c r="I48" s="82"/>
      <c r="J48" s="82"/>
      <c r="K48" s="82"/>
      <c r="L48" s="82"/>
      <c r="M48" s="82"/>
      <c r="N48" s="91"/>
      <c r="O48" s="85"/>
      <c r="P48" s="81"/>
      <c r="Q48" s="82"/>
      <c r="R48" s="82"/>
      <c r="S48" s="83"/>
      <c r="T48" s="81"/>
      <c r="U48" s="82"/>
      <c r="V48" s="82"/>
      <c r="W48" s="82"/>
      <c r="X48" s="83"/>
    </row>
    <row r="49" spans="1:24" ht="16" thickBot="1" x14ac:dyDescent="0.25">
      <c r="A49" s="111" t="s">
        <v>55</v>
      </c>
      <c r="B49" s="112"/>
      <c r="C49" s="113"/>
      <c r="D49" s="50"/>
      <c r="E49" s="48"/>
      <c r="F49" s="48"/>
      <c r="G49" s="48"/>
      <c r="H49" s="48"/>
      <c r="I49" s="48"/>
      <c r="J49" s="48"/>
      <c r="K49" s="48"/>
      <c r="L49" s="48"/>
      <c r="M49" s="48"/>
      <c r="N49" s="88"/>
      <c r="O49" s="49"/>
      <c r="P49" s="48"/>
      <c r="Q49" s="48"/>
      <c r="R49" s="48"/>
      <c r="S49" s="51"/>
      <c r="T49" s="50"/>
      <c r="U49" s="48"/>
      <c r="V49" s="48"/>
      <c r="W49" s="48"/>
      <c r="X49" s="51"/>
    </row>
    <row r="50" spans="1:24" ht="16" thickBot="1" x14ac:dyDescent="0.25">
      <c r="A50" s="84" t="s">
        <v>56</v>
      </c>
      <c r="B50" s="100" t="s">
        <v>47</v>
      </c>
      <c r="C50" s="86"/>
      <c r="D50" s="30"/>
      <c r="E50" s="29"/>
      <c r="F50" s="29"/>
      <c r="G50" s="29"/>
      <c r="H50" s="29"/>
      <c r="I50" s="29"/>
      <c r="J50" s="29"/>
      <c r="K50" s="29"/>
      <c r="L50" s="29"/>
      <c r="M50" s="29"/>
      <c r="N50" s="32"/>
      <c r="O50" s="28"/>
      <c r="P50" s="29"/>
      <c r="Q50" s="29"/>
      <c r="R50" s="29"/>
      <c r="S50" s="31"/>
      <c r="T50" s="46"/>
      <c r="U50" s="45"/>
      <c r="V50" s="45"/>
      <c r="W50" s="45"/>
      <c r="X50" s="47"/>
    </row>
    <row r="51" spans="1:24" ht="16" thickBot="1" x14ac:dyDescent="0.25">
      <c r="A51" s="18" t="s">
        <v>75</v>
      </c>
      <c r="B51" s="102"/>
      <c r="C51" s="86">
        <v>100</v>
      </c>
      <c r="D51" s="30"/>
      <c r="E51" s="29"/>
      <c r="F51" s="29"/>
      <c r="G51" s="29"/>
      <c r="H51" s="29"/>
      <c r="I51" s="29"/>
      <c r="J51" s="29"/>
      <c r="K51" s="29"/>
      <c r="L51" s="29"/>
      <c r="M51" s="29"/>
      <c r="N51" s="32"/>
      <c r="O51" s="28"/>
      <c r="P51" s="29"/>
      <c r="Q51" s="29"/>
      <c r="R51" s="29"/>
      <c r="S51" s="31"/>
      <c r="T51" s="46"/>
      <c r="U51" s="45"/>
      <c r="V51" s="45"/>
      <c r="W51" s="45"/>
      <c r="X51" s="47"/>
    </row>
    <row r="52" spans="1:24" ht="16" thickBot="1" x14ac:dyDescent="0.25">
      <c r="A52" s="18" t="s">
        <v>76</v>
      </c>
      <c r="B52" s="102"/>
      <c r="C52" s="86">
        <v>100</v>
      </c>
      <c r="D52" s="30"/>
      <c r="E52" s="29"/>
      <c r="F52" s="29"/>
      <c r="G52" s="29"/>
      <c r="H52" s="29"/>
      <c r="I52" s="29"/>
      <c r="J52" s="29"/>
      <c r="K52" s="29"/>
      <c r="L52" s="29"/>
      <c r="M52" s="29"/>
      <c r="N52" s="32"/>
      <c r="O52" s="28"/>
      <c r="P52" s="29"/>
      <c r="Q52" s="29"/>
      <c r="R52" s="29"/>
      <c r="S52" s="31"/>
      <c r="T52" s="46"/>
      <c r="U52" s="45"/>
      <c r="V52" s="45"/>
      <c r="W52" s="45"/>
      <c r="X52" s="47"/>
    </row>
    <row r="53" spans="1:24" ht="16" thickBot="1" x14ac:dyDescent="0.25">
      <c r="A53" s="80" t="s">
        <v>57</v>
      </c>
      <c r="B53" s="102" t="s">
        <v>49</v>
      </c>
      <c r="C53" s="86"/>
      <c r="D53" s="60"/>
      <c r="E53" s="41"/>
      <c r="F53" s="41"/>
      <c r="G53" s="41"/>
      <c r="H53" s="41"/>
      <c r="I53" s="41"/>
      <c r="J53" s="41"/>
      <c r="K53" s="41"/>
      <c r="L53" s="41"/>
      <c r="M53" s="41"/>
      <c r="N53" s="89"/>
      <c r="O53" s="73"/>
      <c r="P53" s="41"/>
      <c r="Q53" s="41"/>
      <c r="R53" s="41"/>
      <c r="S53" s="42"/>
      <c r="T53" s="60"/>
      <c r="U53" s="41"/>
      <c r="V53" s="41"/>
      <c r="W53" s="41"/>
      <c r="X53" s="42"/>
    </row>
    <row r="54" spans="1:24" ht="16" thickBot="1" x14ac:dyDescent="0.25">
      <c r="A54" s="18" t="s">
        <v>81</v>
      </c>
      <c r="B54" s="102"/>
      <c r="C54" s="86">
        <v>200</v>
      </c>
      <c r="D54" s="60"/>
      <c r="E54" s="41"/>
      <c r="F54" s="41"/>
      <c r="G54" s="41"/>
      <c r="H54" s="41"/>
      <c r="I54" s="41"/>
      <c r="J54" s="41"/>
      <c r="K54" s="41"/>
      <c r="L54" s="41"/>
      <c r="M54" s="41"/>
      <c r="N54" s="89"/>
      <c r="O54" s="73"/>
      <c r="P54" s="41"/>
      <c r="Q54" s="41"/>
      <c r="R54" s="41"/>
      <c r="S54" s="42"/>
      <c r="T54" s="81"/>
      <c r="U54" s="82"/>
      <c r="V54" s="82"/>
      <c r="W54" s="82"/>
      <c r="X54" s="83"/>
    </row>
    <row r="55" spans="1:24" ht="16" thickBot="1" x14ac:dyDescent="0.25">
      <c r="A55" s="18" t="s">
        <v>77</v>
      </c>
      <c r="B55" s="104"/>
      <c r="C55" s="86">
        <v>100</v>
      </c>
      <c r="D55" s="60"/>
      <c r="E55" s="41"/>
      <c r="F55" s="41"/>
      <c r="G55" s="41"/>
      <c r="H55" s="41"/>
      <c r="I55" s="41"/>
      <c r="J55" s="41"/>
      <c r="K55" s="41"/>
      <c r="L55" s="41"/>
      <c r="M55" s="41"/>
      <c r="N55" s="89"/>
      <c r="O55" s="73"/>
      <c r="P55" s="41"/>
      <c r="Q55" s="41"/>
      <c r="R55" s="41"/>
      <c r="S55" s="42"/>
      <c r="T55" s="81"/>
      <c r="U55" s="82"/>
      <c r="V55" s="82"/>
      <c r="W55" s="82"/>
      <c r="X55" s="83"/>
    </row>
    <row r="56" spans="1:24" ht="16" thickBot="1" x14ac:dyDescent="0.25">
      <c r="A56" s="99" t="s">
        <v>58</v>
      </c>
      <c r="B56" s="97"/>
      <c r="C56" s="96"/>
      <c r="D56" s="67"/>
      <c r="E56" s="62"/>
      <c r="F56" s="62"/>
      <c r="G56" s="62"/>
      <c r="H56" s="62"/>
      <c r="I56" s="62"/>
      <c r="J56" s="62"/>
      <c r="K56" s="62"/>
      <c r="L56" s="62"/>
      <c r="M56" s="62"/>
      <c r="N56" s="87"/>
      <c r="O56" s="63"/>
      <c r="P56" s="67"/>
      <c r="Q56" s="62"/>
      <c r="R56" s="62"/>
      <c r="S56" s="68"/>
      <c r="T56" s="67"/>
      <c r="U56" s="62"/>
      <c r="V56" s="62"/>
      <c r="W56" s="62"/>
      <c r="X56" s="68"/>
    </row>
    <row r="57" spans="1:24" ht="16" thickBot="1" x14ac:dyDescent="0.25">
      <c r="A57" s="84" t="s">
        <v>59</v>
      </c>
      <c r="B57" s="100"/>
      <c r="C57" s="86">
        <v>25</v>
      </c>
      <c r="D57" s="71"/>
      <c r="E57" s="70"/>
      <c r="F57" s="70"/>
      <c r="G57" s="70"/>
      <c r="H57" s="70"/>
      <c r="I57" s="70"/>
      <c r="J57" s="70"/>
      <c r="K57" s="70"/>
      <c r="L57" s="70"/>
      <c r="M57" s="70"/>
      <c r="N57" s="90"/>
      <c r="O57" s="69"/>
      <c r="P57" s="71"/>
      <c r="Q57" s="70"/>
      <c r="R57" s="70"/>
      <c r="S57" s="72"/>
      <c r="T57" s="71"/>
      <c r="U57" s="70"/>
      <c r="V57" s="70"/>
      <c r="W57" s="70"/>
      <c r="X57" s="72"/>
    </row>
    <row r="58" spans="1:24" ht="16" thickBot="1" x14ac:dyDescent="0.25">
      <c r="A58" s="80" t="s">
        <v>60</v>
      </c>
      <c r="B58" s="102"/>
      <c r="C58" s="86">
        <v>25</v>
      </c>
      <c r="D58" s="60"/>
      <c r="E58" s="41"/>
      <c r="F58" s="41"/>
      <c r="G58" s="41"/>
      <c r="H58" s="41"/>
      <c r="I58" s="41"/>
      <c r="J58" s="41"/>
      <c r="K58" s="41"/>
      <c r="L58" s="41"/>
      <c r="M58" s="41"/>
      <c r="N58" s="89"/>
      <c r="O58" s="73"/>
      <c r="P58" s="60"/>
      <c r="Q58" s="41"/>
      <c r="R58" s="41"/>
      <c r="S58" s="42"/>
      <c r="T58" s="60"/>
      <c r="U58" s="41"/>
      <c r="V58" s="41"/>
      <c r="W58" s="41"/>
      <c r="X58" s="42"/>
    </row>
    <row r="59" spans="1:24" ht="16" thickBot="1" x14ac:dyDescent="0.25">
      <c r="A59" s="80" t="s">
        <v>61</v>
      </c>
      <c r="B59" s="102"/>
      <c r="C59" s="86">
        <v>25</v>
      </c>
      <c r="D59" s="60"/>
      <c r="E59" s="41"/>
      <c r="F59" s="41"/>
      <c r="G59" s="41"/>
      <c r="H59" s="41"/>
      <c r="I59" s="41"/>
      <c r="J59" s="41"/>
      <c r="K59" s="41"/>
      <c r="L59" s="41"/>
      <c r="M59" s="41"/>
      <c r="N59" s="89"/>
      <c r="O59" s="73"/>
      <c r="P59" s="60"/>
      <c r="Q59" s="41"/>
      <c r="R59" s="41"/>
      <c r="S59" s="42"/>
      <c r="T59" s="60"/>
      <c r="U59" s="41"/>
      <c r="V59" s="41"/>
      <c r="W59" s="41"/>
      <c r="X59" s="42"/>
    </row>
    <row r="60" spans="1:24" ht="16" thickBot="1" x14ac:dyDescent="0.25">
      <c r="A60" s="98" t="s">
        <v>62</v>
      </c>
      <c r="B60" s="104"/>
      <c r="C60" s="86">
        <v>100</v>
      </c>
      <c r="D60" s="64"/>
      <c r="E60" s="65"/>
      <c r="F60" s="65"/>
      <c r="G60" s="65"/>
      <c r="H60" s="65"/>
      <c r="I60" s="65"/>
      <c r="J60" s="65"/>
      <c r="K60" s="65"/>
      <c r="L60" s="65"/>
      <c r="M60" s="65"/>
      <c r="N60" s="92"/>
      <c r="O60" s="74"/>
      <c r="P60" s="64"/>
      <c r="Q60" s="65"/>
      <c r="R60" s="65"/>
      <c r="S60" s="66"/>
      <c r="T60" s="64"/>
      <c r="U60" s="65"/>
      <c r="V60" s="65"/>
      <c r="W60" s="65"/>
      <c r="X60" s="66"/>
    </row>
    <row r="61" spans="1:24" ht="16" thickBot="1" x14ac:dyDescent="0.25">
      <c r="A61" s="121" t="s">
        <v>5</v>
      </c>
      <c r="B61" s="122"/>
      <c r="C61" s="123"/>
      <c r="D61" s="67"/>
      <c r="E61" s="62"/>
      <c r="F61" s="62"/>
      <c r="G61" s="62"/>
      <c r="H61" s="62"/>
      <c r="I61" s="62"/>
      <c r="J61" s="62"/>
      <c r="K61" s="62"/>
      <c r="L61" s="62"/>
      <c r="M61" s="62"/>
      <c r="N61" s="87"/>
      <c r="O61" s="63"/>
      <c r="P61" s="67"/>
      <c r="Q61" s="62"/>
      <c r="R61" s="62"/>
      <c r="S61" s="68"/>
      <c r="T61" s="67"/>
      <c r="U61" s="62"/>
      <c r="V61" s="62"/>
      <c r="W61" s="62"/>
      <c r="X61" s="68"/>
    </row>
    <row r="63" spans="1:24" x14ac:dyDescent="0.2">
      <c r="C63">
        <f>SUM(C16:C60)</f>
        <v>822</v>
      </c>
    </row>
    <row r="64" spans="1:24" x14ac:dyDescent="0.2">
      <c r="B64">
        <f>180*6</f>
        <v>1080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B2D75-3991-FE49-87EA-345BC909D052}">
  <dimension ref="A1:H53"/>
  <sheetViews>
    <sheetView workbookViewId="0">
      <selection activeCell="C17" sqref="C17:C47"/>
    </sheetView>
  </sheetViews>
  <sheetFormatPr baseColWidth="10" defaultRowHeight="15" x14ac:dyDescent="0.2"/>
  <cols>
    <col min="1" max="1" width="42.1640625" customWidth="1"/>
  </cols>
  <sheetData>
    <row r="1" spans="1:8" ht="16" thickBot="1" x14ac:dyDescent="0.25">
      <c r="H1" t="s">
        <v>78</v>
      </c>
    </row>
    <row r="2" spans="1:8" ht="16" thickBot="1" x14ac:dyDescent="0.25">
      <c r="A2" s="119" t="str">
        <f>Terminplan!A15</f>
        <v>1. Projektmanagement</v>
      </c>
      <c r="B2" s="124">
        <f>Terminplan!C15</f>
        <v>0</v>
      </c>
      <c r="C2">
        <f>C3+C9+C14+C15+C16+C17</f>
        <v>0</v>
      </c>
    </row>
    <row r="3" spans="1:8" ht="16" thickBot="1" x14ac:dyDescent="0.25">
      <c r="A3" s="79" t="str">
        <f>Terminplan!A16</f>
        <v>1.1. Fachliches Pflichtenheft</v>
      </c>
      <c r="B3" s="86">
        <f>Terminplan!C16</f>
        <v>0</v>
      </c>
      <c r="C3">
        <f>SUM(C4:C8)</f>
        <v>0</v>
      </c>
    </row>
    <row r="4" spans="1:8" ht="16" thickBot="1" x14ac:dyDescent="0.25">
      <c r="A4" s="18" t="str">
        <f>Terminplan!A17</f>
        <v>1.1.1. Ausgangslage</v>
      </c>
      <c r="B4" s="86">
        <f>Terminplan!C17</f>
        <v>0</v>
      </c>
      <c r="C4">
        <f>B4*H4</f>
        <v>0</v>
      </c>
      <c r="H4">
        <v>119</v>
      </c>
    </row>
    <row r="5" spans="1:8" ht="16" thickBot="1" x14ac:dyDescent="0.25">
      <c r="A5" s="18" t="str">
        <f>Terminplan!A18</f>
        <v>1.1.2. Elektrotechnik</v>
      </c>
      <c r="B5" s="86">
        <f>Terminplan!C18</f>
        <v>0</v>
      </c>
      <c r="C5">
        <f t="shared" ref="C5:C47" si="0">B5*H5</f>
        <v>0</v>
      </c>
      <c r="H5">
        <v>69</v>
      </c>
    </row>
    <row r="6" spans="1:8" ht="16" thickBot="1" x14ac:dyDescent="0.25">
      <c r="A6" s="18" t="str">
        <f>Terminplan!A19</f>
        <v>1.1.3. Software</v>
      </c>
      <c r="B6" s="86">
        <f>Terminplan!C19</f>
        <v>0</v>
      </c>
      <c r="C6">
        <f t="shared" si="0"/>
        <v>0</v>
      </c>
      <c r="H6">
        <v>69</v>
      </c>
    </row>
    <row r="7" spans="1:8" ht="16" thickBot="1" x14ac:dyDescent="0.25">
      <c r="A7" s="18" t="str">
        <f>Terminplan!A20</f>
        <v>1.1.4. Test-/Validierungskonzept</v>
      </c>
      <c r="B7" s="86">
        <f>Terminplan!C20</f>
        <v>0</v>
      </c>
      <c r="C7">
        <f t="shared" si="0"/>
        <v>0</v>
      </c>
      <c r="H7">
        <v>69</v>
      </c>
    </row>
    <row r="8" spans="1:8" ht="16" thickBot="1" x14ac:dyDescent="0.25">
      <c r="A8" s="18" t="str">
        <f>Terminplan!A21</f>
        <v>1.1.5. Formatierung</v>
      </c>
      <c r="B8" s="86">
        <f>Terminplan!C21</f>
        <v>0</v>
      </c>
      <c r="C8">
        <f t="shared" si="0"/>
        <v>0</v>
      </c>
      <c r="H8">
        <v>69</v>
      </c>
    </row>
    <row r="9" spans="1:8" ht="16" thickBot="1" x14ac:dyDescent="0.25">
      <c r="A9" s="80" t="str">
        <f>Terminplan!A22</f>
        <v>1.2.Organisatorisches Pflichtenheft</v>
      </c>
      <c r="B9" s="86">
        <f>Terminplan!C22</f>
        <v>0</v>
      </c>
      <c r="C9">
        <f>SUM(C10:C13)</f>
        <v>0</v>
      </c>
    </row>
    <row r="10" spans="1:8" ht="16" thickBot="1" x14ac:dyDescent="0.25">
      <c r="A10" s="78" t="str">
        <f>Terminplan!A23</f>
        <v>1.2.1. Organisation / Komunikationskonzept</v>
      </c>
      <c r="B10" s="86">
        <f>Terminplan!C23</f>
        <v>0</v>
      </c>
      <c r="C10">
        <f t="shared" si="0"/>
        <v>0</v>
      </c>
      <c r="H10">
        <v>119</v>
      </c>
    </row>
    <row r="11" spans="1:8" ht="16" thickBot="1" x14ac:dyDescent="0.25">
      <c r="A11" s="18" t="str">
        <f>Terminplan!A24</f>
        <v>1.2.2. Termien/ Ressourcenplanung</v>
      </c>
      <c r="B11" s="86">
        <f>Terminplan!C24</f>
        <v>0</v>
      </c>
      <c r="C11">
        <f t="shared" si="0"/>
        <v>0</v>
      </c>
      <c r="H11">
        <v>119</v>
      </c>
    </row>
    <row r="12" spans="1:8" ht="16" thickBot="1" x14ac:dyDescent="0.25">
      <c r="A12" s="18" t="str">
        <f>Terminplan!A25</f>
        <v>1.2.3. Budeget</v>
      </c>
      <c r="B12" s="86">
        <f>Terminplan!C25</f>
        <v>0</v>
      </c>
      <c r="C12">
        <f t="shared" si="0"/>
        <v>0</v>
      </c>
      <c r="H12">
        <v>119</v>
      </c>
    </row>
    <row r="13" spans="1:8" ht="16" thickBot="1" x14ac:dyDescent="0.25">
      <c r="A13" s="18" t="str">
        <f>Terminplan!A26</f>
        <v>1.2.4. Riskmanagement</v>
      </c>
      <c r="B13" s="86">
        <f>Terminplan!C26</f>
        <v>0</v>
      </c>
      <c r="C13">
        <f t="shared" si="0"/>
        <v>0</v>
      </c>
      <c r="H13">
        <v>119</v>
      </c>
    </row>
    <row r="14" spans="1:8" ht="16" thickBot="1" x14ac:dyDescent="0.25">
      <c r="A14" s="80" t="str">
        <f>Terminplan!A27</f>
        <v>1.3 Statusberichte</v>
      </c>
      <c r="B14" s="86">
        <f>Terminplan!C27</f>
        <v>0</v>
      </c>
      <c r="C14">
        <f>B14*H14</f>
        <v>0</v>
      </c>
      <c r="H14">
        <v>119</v>
      </c>
    </row>
    <row r="15" spans="1:8" ht="16" thickBot="1" x14ac:dyDescent="0.25">
      <c r="A15" s="80" t="str">
        <f>Terminplan!A28</f>
        <v>1.4 Präsentationen</v>
      </c>
      <c r="B15" s="86">
        <f>Terminplan!C28</f>
        <v>0</v>
      </c>
      <c r="C15">
        <f t="shared" si="0"/>
        <v>0</v>
      </c>
      <c r="H15">
        <v>119</v>
      </c>
    </row>
    <row r="16" spans="1:8" ht="16" thickBot="1" x14ac:dyDescent="0.25">
      <c r="A16" s="79" t="str">
        <f>Terminplan!A29</f>
        <v>1.5 Schlussbericht</v>
      </c>
      <c r="B16" s="86">
        <f>Terminplan!C29</f>
        <v>0</v>
      </c>
      <c r="C16">
        <f t="shared" si="0"/>
        <v>0</v>
      </c>
      <c r="H16">
        <v>119</v>
      </c>
    </row>
    <row r="17" spans="1:8" ht="16" thickBot="1" x14ac:dyDescent="0.25">
      <c r="A17" s="79" t="str">
        <f>Terminplan!A30</f>
        <v>1.6 Projektauflösung</v>
      </c>
      <c r="B17" s="86">
        <f>Terminplan!C30</f>
        <v>0</v>
      </c>
      <c r="C17">
        <f t="shared" si="0"/>
        <v>0</v>
      </c>
      <c r="H17">
        <v>119</v>
      </c>
    </row>
    <row r="18" spans="1:8" ht="16" thickBot="1" x14ac:dyDescent="0.25">
      <c r="A18" s="105" t="str">
        <f>Terminplan!A31</f>
        <v>2. Auftrags Analys</v>
      </c>
      <c r="B18" s="107" t="str">
        <f>Terminplan!C31</f>
        <v>+</v>
      </c>
      <c r="C18" t="e">
        <f t="shared" si="0"/>
        <v>#VALUE!</v>
      </c>
      <c r="H18">
        <v>69</v>
      </c>
    </row>
    <row r="19" spans="1:8" ht="16" thickBot="1" x14ac:dyDescent="0.25">
      <c r="A19" s="84" t="str">
        <f>Terminplan!A32</f>
        <v>2.1. Elekrotechnik</v>
      </c>
      <c r="B19" s="86">
        <f>Terminplan!C32</f>
        <v>0</v>
      </c>
      <c r="C19">
        <f t="shared" si="0"/>
        <v>0</v>
      </c>
      <c r="H19">
        <v>69</v>
      </c>
    </row>
    <row r="20" spans="1:8" ht="16" thickBot="1" x14ac:dyDescent="0.25">
      <c r="A20" s="18" t="str">
        <f>Terminplan!A34</f>
        <v>2.1.1. Ausgangslage Schaltung EMI</v>
      </c>
      <c r="B20" s="86">
        <f>Terminplan!C34</f>
        <v>5</v>
      </c>
      <c r="C20">
        <f t="shared" si="0"/>
        <v>345</v>
      </c>
      <c r="H20">
        <v>69</v>
      </c>
    </row>
    <row r="21" spans="1:8" ht="16" thickBot="1" x14ac:dyDescent="0.25">
      <c r="A21" s="18" t="str">
        <f>Terminplan!A35</f>
        <v>2.1.2. Vereinfachungen EMI</v>
      </c>
      <c r="B21" s="86">
        <f>Terminplan!C35</f>
        <v>10</v>
      </c>
      <c r="C21">
        <f t="shared" si="0"/>
        <v>690</v>
      </c>
      <c r="H21">
        <v>69</v>
      </c>
    </row>
    <row r="22" spans="1:8" ht="16" thickBot="1" x14ac:dyDescent="0.25">
      <c r="A22" s="80" t="str">
        <f>Terminplan!A36</f>
        <v>2.2. Software</v>
      </c>
      <c r="B22" s="86">
        <f>Terminplan!C36</f>
        <v>0</v>
      </c>
      <c r="C22">
        <f t="shared" si="0"/>
        <v>0</v>
      </c>
      <c r="H22">
        <v>69</v>
      </c>
    </row>
    <row r="23" spans="1:8" ht="16" thickBot="1" x14ac:dyDescent="0.25">
      <c r="A23" s="18" t="str">
        <f>Terminplan!A37</f>
        <v>2.2.1. Anforderungen Software</v>
      </c>
      <c r="B23" s="86">
        <f>Terminplan!C37</f>
        <v>5</v>
      </c>
      <c r="C23">
        <f t="shared" si="0"/>
        <v>345</v>
      </c>
      <c r="H23">
        <v>69</v>
      </c>
    </row>
    <row r="24" spans="1:8" ht="16" thickBot="1" x14ac:dyDescent="0.25">
      <c r="A24" s="18" t="str">
        <f>Terminplan!A38</f>
        <v>2.2.2. Struktur Software</v>
      </c>
      <c r="B24" s="86">
        <f>Terminplan!C38</f>
        <v>10</v>
      </c>
      <c r="C24">
        <f t="shared" si="0"/>
        <v>690</v>
      </c>
      <c r="H24">
        <v>69</v>
      </c>
    </row>
    <row r="25" spans="1:8" ht="16" thickBot="1" x14ac:dyDescent="0.25">
      <c r="A25" s="18" t="str">
        <f>Terminplan!A39</f>
        <v>2.2.3. Berechnungs Optimierung</v>
      </c>
      <c r="B25" s="86">
        <f>Terminplan!C39</f>
        <v>2</v>
      </c>
      <c r="C25">
        <f t="shared" si="0"/>
        <v>138</v>
      </c>
      <c r="H25">
        <v>69</v>
      </c>
    </row>
    <row r="26" spans="1:8" ht="16" thickBot="1" x14ac:dyDescent="0.25">
      <c r="A26" s="108" t="str">
        <f>Terminplan!A40</f>
        <v>3. Etwurf</v>
      </c>
      <c r="B26" s="110">
        <f>Terminplan!C40</f>
        <v>0</v>
      </c>
      <c r="C26">
        <f t="shared" si="0"/>
        <v>0</v>
      </c>
      <c r="H26">
        <v>69</v>
      </c>
    </row>
    <row r="27" spans="1:8" ht="16" thickBot="1" x14ac:dyDescent="0.25">
      <c r="A27" s="84" t="str">
        <f>Terminplan!A41</f>
        <v>3.1. Elekrotechnik</v>
      </c>
      <c r="B27" s="86">
        <f>Terminplan!C41</f>
        <v>0</v>
      </c>
      <c r="C27">
        <f t="shared" si="0"/>
        <v>0</v>
      </c>
      <c r="H27">
        <v>69</v>
      </c>
    </row>
    <row r="28" spans="1:8" ht="16" thickBot="1" x14ac:dyDescent="0.25">
      <c r="A28" s="18" t="str">
        <f>Terminplan!A42</f>
        <v>3.1.1. Berechnungen</v>
      </c>
      <c r="B28" s="86">
        <f>Terminplan!C42</f>
        <v>20</v>
      </c>
      <c r="C28">
        <f t="shared" si="0"/>
        <v>1380</v>
      </c>
      <c r="H28">
        <v>69</v>
      </c>
    </row>
    <row r="29" spans="1:8" ht="16" thickBot="1" x14ac:dyDescent="0.25">
      <c r="A29" s="18" t="str">
        <f>Terminplan!A43</f>
        <v>3.1.2. Simulation Matlab</v>
      </c>
      <c r="B29" s="86">
        <f>Terminplan!C43</f>
        <v>20</v>
      </c>
      <c r="C29">
        <f t="shared" si="0"/>
        <v>1380</v>
      </c>
      <c r="H29">
        <v>69</v>
      </c>
    </row>
    <row r="30" spans="1:8" ht="16" thickBot="1" x14ac:dyDescent="0.25">
      <c r="A30" s="18" t="str">
        <f>Terminplan!A44</f>
        <v>3.1.3. Skalierung Plot</v>
      </c>
      <c r="B30" s="86">
        <f>Terminplan!C44</f>
        <v>5</v>
      </c>
      <c r="C30">
        <f t="shared" si="0"/>
        <v>345</v>
      </c>
      <c r="H30">
        <v>69</v>
      </c>
    </row>
    <row r="31" spans="1:8" ht="16" thickBot="1" x14ac:dyDescent="0.25">
      <c r="A31" s="18" t="str">
        <f>Terminplan!A45</f>
        <v>3.1.4. Berechnungen JAVA kompatibel</v>
      </c>
      <c r="B31" s="86">
        <f>Terminplan!C45</f>
        <v>10</v>
      </c>
      <c r="C31">
        <f t="shared" si="0"/>
        <v>690</v>
      </c>
      <c r="H31">
        <v>69</v>
      </c>
    </row>
    <row r="32" spans="1:8" ht="16" thickBot="1" x14ac:dyDescent="0.25">
      <c r="A32" s="80" t="str">
        <f>Terminplan!A46</f>
        <v>3.2. Software</v>
      </c>
      <c r="B32" s="86">
        <f>Terminplan!C46</f>
        <v>0</v>
      </c>
      <c r="C32">
        <f t="shared" si="0"/>
        <v>0</v>
      </c>
      <c r="H32">
        <v>69</v>
      </c>
    </row>
    <row r="33" spans="1:8" ht="16" thickBot="1" x14ac:dyDescent="0.25">
      <c r="A33" s="18" t="str">
        <f>Terminplan!A47</f>
        <v>3.2.1. Etwurf GUI</v>
      </c>
      <c r="B33" s="86">
        <f>Terminplan!C47</f>
        <v>20</v>
      </c>
      <c r="C33">
        <f t="shared" si="0"/>
        <v>1380</v>
      </c>
      <c r="H33">
        <v>69</v>
      </c>
    </row>
    <row r="34" spans="1:8" ht="16" thickBot="1" x14ac:dyDescent="0.25">
      <c r="A34" s="18" t="str">
        <f>Terminplan!A48</f>
        <v>3.2.2. Klassendiagram</v>
      </c>
      <c r="B34" s="86">
        <f>Terminplan!C48</f>
        <v>30</v>
      </c>
      <c r="C34">
        <f t="shared" si="0"/>
        <v>2070</v>
      </c>
      <c r="H34">
        <v>69</v>
      </c>
    </row>
    <row r="35" spans="1:8" ht="16" thickBot="1" x14ac:dyDescent="0.25">
      <c r="A35" s="111" t="str">
        <f>Terminplan!A49</f>
        <v>4. Realisierung</v>
      </c>
      <c r="B35" s="113">
        <f>Terminplan!C49</f>
        <v>0</v>
      </c>
      <c r="C35">
        <f t="shared" si="0"/>
        <v>0</v>
      </c>
      <c r="H35">
        <v>69</v>
      </c>
    </row>
    <row r="36" spans="1:8" ht="16" thickBot="1" x14ac:dyDescent="0.25">
      <c r="A36" s="84" t="str">
        <f>Terminplan!A50</f>
        <v>4.1. Elekrotechnik</v>
      </c>
      <c r="B36" s="86">
        <f>Terminplan!C50</f>
        <v>0</v>
      </c>
      <c r="C36">
        <f t="shared" si="0"/>
        <v>0</v>
      </c>
      <c r="H36">
        <v>69</v>
      </c>
    </row>
    <row r="37" spans="1:8" ht="16" thickBot="1" x14ac:dyDescent="0.25">
      <c r="A37" s="18" t="str">
        <f>Terminplan!A51</f>
        <v>4.1.1. Berechnungen</v>
      </c>
      <c r="B37" s="86">
        <f>Terminplan!C51</f>
        <v>100</v>
      </c>
      <c r="C37">
        <f t="shared" si="0"/>
        <v>6900</v>
      </c>
      <c r="H37">
        <v>69</v>
      </c>
    </row>
    <row r="38" spans="1:8" ht="16" thickBot="1" x14ac:dyDescent="0.25">
      <c r="A38" s="18" t="str">
        <f>Terminplan!A52</f>
        <v>4.1.2. Validierung</v>
      </c>
      <c r="B38" s="86">
        <f>Terminplan!C52</f>
        <v>100</v>
      </c>
      <c r="C38">
        <f t="shared" si="0"/>
        <v>6900</v>
      </c>
      <c r="H38">
        <v>69</v>
      </c>
    </row>
    <row r="39" spans="1:8" ht="16" thickBot="1" x14ac:dyDescent="0.25">
      <c r="A39" s="80" t="str">
        <f>Terminplan!A53</f>
        <v>4.2. Software</v>
      </c>
      <c r="B39" s="86">
        <f>Terminplan!C53</f>
        <v>0</v>
      </c>
      <c r="C39">
        <f t="shared" si="0"/>
        <v>0</v>
      </c>
      <c r="H39">
        <v>69</v>
      </c>
    </row>
    <row r="40" spans="1:8" ht="16" thickBot="1" x14ac:dyDescent="0.25">
      <c r="A40" s="18" t="str">
        <f>Terminplan!A54</f>
        <v>4.2.1. Implementierung</v>
      </c>
      <c r="B40" s="86">
        <f>Terminplan!C54</f>
        <v>200</v>
      </c>
      <c r="C40">
        <f t="shared" si="0"/>
        <v>13800</v>
      </c>
      <c r="H40">
        <v>69</v>
      </c>
    </row>
    <row r="41" spans="1:8" ht="16" thickBot="1" x14ac:dyDescent="0.25">
      <c r="A41" s="18" t="str">
        <f>Terminplan!A55</f>
        <v>4.2.2. Schnittstellen</v>
      </c>
      <c r="B41" s="86">
        <f>Terminplan!C55</f>
        <v>100</v>
      </c>
      <c r="C41">
        <f t="shared" si="0"/>
        <v>6900</v>
      </c>
      <c r="H41">
        <v>69</v>
      </c>
    </row>
    <row r="42" spans="1:8" ht="16" thickBot="1" x14ac:dyDescent="0.25">
      <c r="A42" s="99" t="str">
        <f>Terminplan!A56</f>
        <v>5. Tests / Validierung</v>
      </c>
      <c r="B42" s="96">
        <f>Terminplan!C56</f>
        <v>0</v>
      </c>
      <c r="C42">
        <f t="shared" si="0"/>
        <v>0</v>
      </c>
      <c r="H42">
        <v>69</v>
      </c>
    </row>
    <row r="43" spans="1:8" ht="16" thickBot="1" x14ac:dyDescent="0.25">
      <c r="A43" s="84" t="str">
        <f>Terminplan!A57</f>
        <v>5.1. Interne Test</v>
      </c>
      <c r="B43" s="86">
        <f>Terminplan!C57</f>
        <v>25</v>
      </c>
      <c r="C43">
        <f t="shared" si="0"/>
        <v>1725</v>
      </c>
      <c r="H43">
        <v>69</v>
      </c>
    </row>
    <row r="44" spans="1:8" ht="16" thickBot="1" x14ac:dyDescent="0.25">
      <c r="A44" s="80" t="str">
        <f>Terminplan!A58</f>
        <v>5.2. Begleitung Externe Test</v>
      </c>
      <c r="B44" s="86">
        <f>Terminplan!C58</f>
        <v>25</v>
      </c>
      <c r="C44">
        <f t="shared" si="0"/>
        <v>1725</v>
      </c>
      <c r="H44">
        <v>69</v>
      </c>
    </row>
    <row r="45" spans="1:8" ht="16" thickBot="1" x14ac:dyDescent="0.25">
      <c r="A45" s="80" t="str">
        <f>Terminplan!A59</f>
        <v>5.3. Auswertung Test Extern/Intern</v>
      </c>
      <c r="B45" s="86">
        <f>Terminplan!C59</f>
        <v>25</v>
      </c>
      <c r="C45">
        <f t="shared" si="0"/>
        <v>1725</v>
      </c>
      <c r="H45">
        <v>69</v>
      </c>
    </row>
    <row r="46" spans="1:8" ht="16" thickBot="1" x14ac:dyDescent="0.25">
      <c r="A46" s="98" t="str">
        <f>Terminplan!A60</f>
        <v>5.4. Validirung / Korrektuern</v>
      </c>
      <c r="B46" s="86">
        <f>Terminplan!C60</f>
        <v>100</v>
      </c>
      <c r="C46">
        <f t="shared" si="0"/>
        <v>6900</v>
      </c>
      <c r="H46">
        <v>69</v>
      </c>
    </row>
    <row r="47" spans="1:8" ht="16" thickBot="1" x14ac:dyDescent="0.25">
      <c r="A47" s="121" t="str">
        <f>Terminplan!A61</f>
        <v>6. Reserve</v>
      </c>
      <c r="B47" s="123">
        <f>Terminplan!C61</f>
        <v>0</v>
      </c>
      <c r="C47">
        <f t="shared" si="0"/>
        <v>0</v>
      </c>
      <c r="H47">
        <v>69</v>
      </c>
    </row>
    <row r="52" spans="3:4" x14ac:dyDescent="0.2">
      <c r="C52" t="s">
        <v>63</v>
      </c>
      <c r="D52">
        <v>119</v>
      </c>
    </row>
    <row r="53" spans="3:4" x14ac:dyDescent="0.2">
      <c r="C53" t="s">
        <v>64</v>
      </c>
      <c r="D53">
        <v>69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Terminplan</vt:lpstr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Kuhn</dc:creator>
  <cp:lastModifiedBy>Microsoft Office User</cp:lastModifiedBy>
  <dcterms:created xsi:type="dcterms:W3CDTF">2018-11-20T17:27:03Z</dcterms:created>
  <dcterms:modified xsi:type="dcterms:W3CDTF">2019-03-14T12:07:43Z</dcterms:modified>
</cp:coreProperties>
</file>