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BM\Study\Idea\Project DTD\DTD 기획서\DTD 밸런스\"/>
    </mc:Choice>
  </mc:AlternateContent>
  <bookViews>
    <workbookView xWindow="0" yWindow="0" windowWidth="25600" windowHeight="10570" activeTab="3"/>
  </bookViews>
  <sheets>
    <sheet name="적 스펙" sheetId="1" r:id="rId1"/>
    <sheet name="적 HP" sheetId="7" r:id="rId2"/>
    <sheet name="보스 스펙" sheetId="4" r:id="rId3"/>
    <sheet name="스테이지" sheetId="6" r:id="rId4"/>
    <sheet name="Sheet1" sheetId="8" r:id="rId5"/>
    <sheet name="스테이지 난이도" sheetId="9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" i="9" l="1"/>
  <c r="H52" i="9"/>
  <c r="D52" i="9"/>
  <c r="P51" i="9"/>
  <c r="H51" i="9"/>
  <c r="D51" i="9"/>
  <c r="P50" i="9"/>
  <c r="H50" i="9"/>
  <c r="D50" i="9"/>
  <c r="P49" i="9"/>
  <c r="H49" i="9"/>
  <c r="D49" i="9"/>
  <c r="P48" i="9"/>
  <c r="H48" i="9"/>
  <c r="D48" i="9"/>
  <c r="P47" i="9"/>
  <c r="H47" i="9"/>
  <c r="D47" i="9"/>
  <c r="P46" i="9"/>
  <c r="H46" i="9"/>
  <c r="D46" i="9"/>
  <c r="P45" i="9"/>
  <c r="H45" i="9"/>
  <c r="D45" i="9"/>
  <c r="P44" i="9"/>
  <c r="H44" i="9"/>
  <c r="D44" i="9"/>
  <c r="P43" i="9"/>
  <c r="H43" i="9"/>
  <c r="D43" i="9"/>
  <c r="P42" i="9"/>
  <c r="H42" i="9"/>
  <c r="D42" i="9"/>
  <c r="P41" i="9"/>
  <c r="H41" i="9"/>
  <c r="D41" i="9"/>
  <c r="P40" i="9"/>
  <c r="H40" i="9"/>
  <c r="D40" i="9"/>
  <c r="P39" i="9"/>
  <c r="H39" i="9"/>
  <c r="D39" i="9"/>
  <c r="P38" i="9"/>
  <c r="H38" i="9"/>
  <c r="D38" i="9"/>
  <c r="P37" i="9"/>
  <c r="H37" i="9"/>
  <c r="D37" i="9"/>
  <c r="P36" i="9"/>
  <c r="H36" i="9"/>
  <c r="C36" i="9"/>
  <c r="D36" i="9" s="1"/>
  <c r="P35" i="9"/>
  <c r="H35" i="9"/>
  <c r="C35" i="9"/>
  <c r="D35" i="9" s="1"/>
  <c r="P34" i="9"/>
  <c r="H34" i="9"/>
  <c r="C34" i="9"/>
  <c r="D34" i="9" s="1"/>
  <c r="P33" i="9"/>
  <c r="H33" i="9"/>
  <c r="C33" i="9"/>
  <c r="D33" i="9" s="1"/>
  <c r="P32" i="9"/>
  <c r="H32" i="9"/>
  <c r="D32" i="9"/>
  <c r="P31" i="9"/>
  <c r="H31" i="9"/>
  <c r="C31" i="9"/>
  <c r="D31" i="9" s="1"/>
  <c r="P30" i="9"/>
  <c r="H30" i="9"/>
  <c r="C30" i="9"/>
  <c r="D30" i="9" s="1"/>
  <c r="P29" i="9"/>
  <c r="H29" i="9"/>
  <c r="C29" i="9"/>
  <c r="D29" i="9" s="1"/>
  <c r="P28" i="9"/>
  <c r="H28" i="9"/>
  <c r="C28" i="9"/>
  <c r="D28" i="9" s="1"/>
  <c r="P27" i="9"/>
  <c r="H27" i="9"/>
  <c r="D27" i="9"/>
  <c r="P26" i="9"/>
  <c r="H26" i="9"/>
  <c r="C26" i="9"/>
  <c r="D26" i="9" s="1"/>
  <c r="P25" i="9"/>
  <c r="H25" i="9"/>
  <c r="C25" i="9"/>
  <c r="D25" i="9" s="1"/>
  <c r="P24" i="9"/>
  <c r="H24" i="9"/>
  <c r="C24" i="9"/>
  <c r="D24" i="9" s="1"/>
  <c r="P23" i="9"/>
  <c r="H23" i="9"/>
  <c r="C23" i="9"/>
  <c r="D23" i="9" s="1"/>
  <c r="P22" i="9"/>
  <c r="H22" i="9"/>
  <c r="D22" i="9"/>
  <c r="P21" i="9"/>
  <c r="H21" i="9"/>
  <c r="D21" i="9"/>
  <c r="C21" i="9"/>
  <c r="P20" i="9"/>
  <c r="H20" i="9"/>
  <c r="C20" i="9"/>
  <c r="D20" i="9" s="1"/>
  <c r="P19" i="9"/>
  <c r="H19" i="9"/>
  <c r="D19" i="9"/>
  <c r="C19" i="9"/>
  <c r="P18" i="9"/>
  <c r="H18" i="9"/>
  <c r="C18" i="9"/>
  <c r="D18" i="9" s="1"/>
  <c r="P17" i="9"/>
  <c r="H17" i="9"/>
  <c r="D17" i="9"/>
  <c r="P16" i="9"/>
  <c r="H16" i="9"/>
  <c r="D16" i="9"/>
  <c r="C16" i="9"/>
  <c r="P15" i="9"/>
  <c r="H15" i="9"/>
  <c r="D15" i="9"/>
  <c r="C15" i="9"/>
  <c r="P14" i="9"/>
  <c r="H14" i="9"/>
  <c r="D14" i="9"/>
  <c r="C14" i="9"/>
  <c r="P13" i="9"/>
  <c r="H13" i="9"/>
  <c r="D13" i="9"/>
  <c r="C13" i="9"/>
  <c r="P12" i="9"/>
  <c r="H12" i="9"/>
  <c r="D12" i="9"/>
  <c r="P11" i="9"/>
  <c r="H11" i="9"/>
  <c r="D11" i="9"/>
  <c r="P10" i="9"/>
  <c r="H10" i="9"/>
  <c r="D10" i="9"/>
  <c r="P9" i="9"/>
  <c r="H9" i="9"/>
  <c r="D9" i="9"/>
  <c r="P8" i="9"/>
  <c r="H8" i="9"/>
  <c r="D8" i="9"/>
  <c r="P7" i="9"/>
  <c r="H7" i="9"/>
  <c r="D7" i="9"/>
  <c r="P6" i="9"/>
  <c r="H6" i="9"/>
  <c r="D6" i="9"/>
  <c r="P5" i="9"/>
  <c r="H5" i="9"/>
  <c r="D5" i="9"/>
  <c r="P4" i="9"/>
  <c r="H4" i="9"/>
  <c r="D4" i="9"/>
  <c r="P3" i="9"/>
  <c r="P53" i="9" s="1"/>
  <c r="H3" i="9"/>
  <c r="D3" i="9"/>
  <c r="C80" i="6"/>
  <c r="C40" i="6"/>
  <c r="C120" i="6"/>
  <c r="L36" i="6" l="1"/>
  <c r="M36" i="6"/>
  <c r="K32" i="6"/>
  <c r="L32" i="6"/>
  <c r="M32" i="6"/>
  <c r="K28" i="6"/>
  <c r="L16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24" i="6"/>
  <c r="AP24" i="6"/>
  <c r="AQ24" i="6"/>
  <c r="AR24" i="6"/>
  <c r="AS24" i="6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B4" i="7"/>
  <c r="A4" i="7"/>
  <c r="B52" i="6" l="1"/>
  <c r="B240" i="6"/>
  <c r="B208" i="6"/>
  <c r="B180" i="6"/>
  <c r="B176" i="6"/>
  <c r="B148" i="6"/>
  <c r="B144" i="6"/>
  <c r="B116" i="6"/>
  <c r="B112" i="6"/>
  <c r="B80" i="6"/>
  <c r="B224" i="6"/>
  <c r="B212" i="6"/>
  <c r="B192" i="6"/>
  <c r="B160" i="6"/>
  <c r="B128" i="6"/>
  <c r="B96" i="6"/>
  <c r="B84" i="6"/>
  <c r="B64" i="6"/>
  <c r="B228" i="6"/>
  <c r="B220" i="6"/>
  <c r="B196" i="6"/>
  <c r="B188" i="6"/>
  <c r="B164" i="6"/>
  <c r="B156" i="6"/>
  <c r="B132" i="6"/>
  <c r="B124" i="6"/>
  <c r="B100" i="6"/>
  <c r="B92" i="6"/>
  <c r="B68" i="6"/>
  <c r="B200" i="6"/>
  <c r="B232" i="6"/>
  <c r="B216" i="6"/>
  <c r="B184" i="6"/>
  <c r="B168" i="6"/>
  <c r="B152" i="6"/>
  <c r="B136" i="6"/>
  <c r="B120" i="6"/>
  <c r="B104" i="6"/>
  <c r="B88" i="6"/>
  <c r="B72" i="6"/>
  <c r="B56" i="6"/>
  <c r="B236" i="6"/>
  <c r="B204" i="6"/>
  <c r="B172" i="6"/>
  <c r="B140" i="6"/>
  <c r="B108" i="6"/>
  <c r="B76" i="6"/>
  <c r="B60" i="6"/>
  <c r="B48" i="6"/>
  <c r="B44" i="6"/>
  <c r="D40" i="6" l="1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B40" i="6" l="1"/>
  <c r="B2" i="7"/>
  <c r="D5" i="7" s="1"/>
  <c r="A21" i="7"/>
  <c r="A22" i="7"/>
  <c r="A23" i="7"/>
  <c r="A24" i="7"/>
  <c r="A25" i="7"/>
  <c r="A26" i="7"/>
  <c r="A27" i="7"/>
  <c r="A28" i="7"/>
  <c r="A29" i="7"/>
  <c r="A30" i="7"/>
  <c r="I20" i="6" l="1"/>
  <c r="H20" i="6"/>
  <c r="G20" i="6"/>
  <c r="E32" i="6"/>
  <c r="H32" i="6"/>
  <c r="G32" i="6"/>
  <c r="J28" i="6"/>
  <c r="F32" i="6"/>
  <c r="I28" i="6"/>
  <c r="K4" i="7"/>
  <c r="H5" i="7"/>
  <c r="E6" i="7"/>
  <c r="M6" i="7"/>
  <c r="J7" i="7"/>
  <c r="G8" i="7"/>
  <c r="O8" i="7"/>
  <c r="L9" i="7"/>
  <c r="I10" i="7"/>
  <c r="G10" i="7"/>
  <c r="L6" i="7"/>
  <c r="H10" i="7"/>
  <c r="L4" i="7"/>
  <c r="I5" i="7"/>
  <c r="F6" i="7"/>
  <c r="N6" i="7"/>
  <c r="K7" i="7"/>
  <c r="H8" i="7"/>
  <c r="E9" i="7"/>
  <c r="M9" i="7"/>
  <c r="J10" i="7"/>
  <c r="O9" i="7"/>
  <c r="J4" i="7"/>
  <c r="N8" i="7"/>
  <c r="E4" i="7"/>
  <c r="M4" i="7"/>
  <c r="J5" i="7"/>
  <c r="G6" i="7"/>
  <c r="O6" i="7"/>
  <c r="L7" i="7"/>
  <c r="I8" i="7"/>
  <c r="F9" i="7"/>
  <c r="N9" i="7"/>
  <c r="K10" i="7"/>
  <c r="L10" i="7"/>
  <c r="F4" i="7"/>
  <c r="N4" i="7"/>
  <c r="K5" i="7"/>
  <c r="H6" i="7"/>
  <c r="E7" i="7"/>
  <c r="M7" i="7"/>
  <c r="J8" i="7"/>
  <c r="G9" i="7"/>
  <c r="F8" i="7"/>
  <c r="G4" i="7"/>
  <c r="O4" i="7"/>
  <c r="L5" i="7"/>
  <c r="I6" i="7"/>
  <c r="F7" i="7"/>
  <c r="N7" i="7"/>
  <c r="K8" i="7"/>
  <c r="H9" i="7"/>
  <c r="E10" i="7"/>
  <c r="M10" i="7"/>
  <c r="J9" i="7"/>
  <c r="G5" i="7"/>
  <c r="H4" i="7"/>
  <c r="E5" i="7"/>
  <c r="M5" i="7"/>
  <c r="J6" i="7"/>
  <c r="G7" i="7"/>
  <c r="O7" i="7"/>
  <c r="L8" i="7"/>
  <c r="I9" i="7"/>
  <c r="F10" i="7"/>
  <c r="N10" i="7"/>
  <c r="M8" i="7"/>
  <c r="O5" i="7"/>
  <c r="K9" i="7"/>
  <c r="I4" i="7"/>
  <c r="F5" i="7"/>
  <c r="N5" i="7"/>
  <c r="K6" i="7"/>
  <c r="H7" i="7"/>
  <c r="E8" i="7"/>
  <c r="O10" i="7"/>
  <c r="I7" i="7"/>
  <c r="C8" i="7"/>
  <c r="C6" i="7"/>
  <c r="D9" i="7"/>
  <c r="D6" i="7"/>
  <c r="D4" i="7"/>
  <c r="D10" i="7"/>
  <c r="D8" i="7"/>
  <c r="C7" i="7"/>
  <c r="C5" i="7"/>
  <c r="C4" i="7"/>
  <c r="C10" i="7"/>
  <c r="C9" i="7"/>
  <c r="D7" i="7"/>
  <c r="F4" i="6" l="1"/>
  <c r="D16" i="6"/>
  <c r="I12" i="6"/>
  <c r="G4" i="6"/>
  <c r="E4" i="6"/>
  <c r="C16" i="6"/>
  <c r="H12" i="6"/>
  <c r="F8" i="6"/>
  <c r="H4" i="6"/>
  <c r="G12" i="6"/>
  <c r="E8" i="6"/>
  <c r="C4" i="6"/>
  <c r="I16" i="6"/>
  <c r="J12" i="6"/>
  <c r="G16" i="6"/>
  <c r="D4" i="6"/>
  <c r="H16" i="6"/>
  <c r="E16" i="6"/>
  <c r="H8" i="6"/>
  <c r="G8" i="6"/>
  <c r="K16" i="6"/>
  <c r="F16" i="6"/>
  <c r="J16" i="6"/>
  <c r="F12" i="6"/>
  <c r="D8" i="6"/>
  <c r="E12" i="6"/>
  <c r="C8" i="6"/>
  <c r="D12" i="6"/>
  <c r="C12" i="6"/>
  <c r="E24" i="6"/>
  <c r="K24" i="6"/>
  <c r="J24" i="6"/>
  <c r="I24" i="6"/>
  <c r="J32" i="6"/>
  <c r="H36" i="6"/>
  <c r="I32" i="6"/>
  <c r="D28" i="6"/>
  <c r="G36" i="6"/>
  <c r="C28" i="6"/>
  <c r="D36" i="6"/>
  <c r="C36" i="6"/>
  <c r="K36" i="6"/>
  <c r="G28" i="6"/>
  <c r="F24" i="6"/>
  <c r="J36" i="6"/>
  <c r="F28" i="6"/>
  <c r="H28" i="6"/>
  <c r="I36" i="6"/>
  <c r="E28" i="6"/>
  <c r="F20" i="6"/>
  <c r="E20" i="6"/>
  <c r="H24" i="6"/>
  <c r="L20" i="6"/>
  <c r="D20" i="6"/>
  <c r="G24" i="6"/>
  <c r="K20" i="6"/>
  <c r="C20" i="6"/>
  <c r="J20" i="6"/>
  <c r="D24" i="6"/>
  <c r="C24" i="6"/>
  <c r="C32" i="6"/>
  <c r="F36" i="6"/>
  <c r="D32" i="6"/>
  <c r="E36" i="6"/>
  <c r="B16" i="6" l="1"/>
  <c r="B28" i="6"/>
  <c r="B12" i="6"/>
  <c r="B4" i="6"/>
  <c r="B8" i="6"/>
  <c r="B24" i="6"/>
  <c r="B20" i="6"/>
  <c r="B36" i="6"/>
  <c r="B32" i="6"/>
</calcChain>
</file>

<file path=xl/sharedStrings.xml><?xml version="1.0" encoding="utf-8"?>
<sst xmlns="http://schemas.openxmlformats.org/spreadsheetml/2006/main" count="649" uniqueCount="291">
  <si>
    <t>번호</t>
    <phoneticPr fontId="1" type="noConversion"/>
  </si>
  <si>
    <t>ID</t>
    <phoneticPr fontId="1" type="noConversion"/>
  </si>
  <si>
    <t>이름</t>
    <phoneticPr fontId="1" type="noConversion"/>
  </si>
  <si>
    <t>이동속도</t>
    <phoneticPr fontId="1" type="noConversion"/>
  </si>
  <si>
    <t>HP</t>
    <phoneticPr fontId="1" type="noConversion"/>
  </si>
  <si>
    <t>회전속도</t>
    <phoneticPr fontId="1" type="noConversion"/>
  </si>
  <si>
    <t>상성유리</t>
    <phoneticPr fontId="1" type="noConversion"/>
  </si>
  <si>
    <t>상성불리</t>
    <phoneticPr fontId="1" type="noConversion"/>
  </si>
  <si>
    <t>데미지</t>
    <phoneticPr fontId="1" type="noConversion"/>
  </si>
  <si>
    <t>스마일 얼굴</t>
    <phoneticPr fontId="1" type="noConversion"/>
  </si>
  <si>
    <t>V라인 얼굴</t>
    <phoneticPr fontId="1" type="noConversion"/>
  </si>
  <si>
    <t>방패 얼굴</t>
    <phoneticPr fontId="1" type="noConversion"/>
  </si>
  <si>
    <t>폭주족 얼굴</t>
    <phoneticPr fontId="1" type="noConversion"/>
  </si>
  <si>
    <t>개구리 얼굴</t>
    <phoneticPr fontId="1" type="noConversion"/>
  </si>
  <si>
    <t>닌자 얼굴</t>
    <phoneticPr fontId="1" type="noConversion"/>
  </si>
  <si>
    <t>E001</t>
    <phoneticPr fontId="1" type="noConversion"/>
  </si>
  <si>
    <t>E002</t>
  </si>
  <si>
    <t>E003</t>
  </si>
  <si>
    <t>E004</t>
  </si>
  <si>
    <t>E005</t>
  </si>
  <si>
    <t>E006</t>
  </si>
  <si>
    <t>E007</t>
  </si>
  <si>
    <t>B001</t>
    <phoneticPr fontId="1" type="noConversion"/>
  </si>
  <si>
    <t>Enemy_001_Smile</t>
    <phoneticPr fontId="1" type="noConversion"/>
  </si>
  <si>
    <t>Enemy_002_Vline</t>
    <phoneticPr fontId="1" type="noConversion"/>
  </si>
  <si>
    <t>Enemy_003_Mirror</t>
    <phoneticPr fontId="1" type="noConversion"/>
  </si>
  <si>
    <t>Enemy_004_Shield</t>
    <phoneticPr fontId="1" type="noConversion"/>
  </si>
  <si>
    <t>Enemy_005_Sonic</t>
    <phoneticPr fontId="1" type="noConversion"/>
  </si>
  <si>
    <t>Enemy_006_Frog</t>
    <phoneticPr fontId="1" type="noConversion"/>
  </si>
  <si>
    <t>Enemy_007_Ninja</t>
    <phoneticPr fontId="1" type="noConversion"/>
  </si>
  <si>
    <t>보스1</t>
    <phoneticPr fontId="1" type="noConversion"/>
  </si>
  <si>
    <t>Boss_001_Boss1</t>
    <phoneticPr fontId="1" type="noConversion"/>
  </si>
  <si>
    <t>Stage</t>
    <phoneticPr fontId="1" type="noConversion"/>
  </si>
  <si>
    <t>B10</t>
    <phoneticPr fontId="1" type="noConversion"/>
  </si>
  <si>
    <t>E001</t>
    <phoneticPr fontId="1" type="noConversion"/>
  </si>
  <si>
    <t>적1</t>
    <phoneticPr fontId="1" type="noConversion"/>
  </si>
  <si>
    <t>적2</t>
    <phoneticPr fontId="1" type="noConversion"/>
  </si>
  <si>
    <t>적3</t>
  </si>
  <si>
    <t>적4</t>
  </si>
  <si>
    <t>적5</t>
  </si>
  <si>
    <t>적6</t>
  </si>
  <si>
    <t>적7</t>
  </si>
  <si>
    <t>적8</t>
  </si>
  <si>
    <t>적9</t>
  </si>
  <si>
    <t>적10</t>
  </si>
  <si>
    <t>적11</t>
  </si>
  <si>
    <t>적12</t>
  </si>
  <si>
    <t>적13</t>
  </si>
  <si>
    <t>적14</t>
  </si>
  <si>
    <t>적15</t>
  </si>
  <si>
    <t>적16</t>
  </si>
  <si>
    <t>적17</t>
  </si>
  <si>
    <t>적18</t>
  </si>
  <si>
    <t>적19</t>
  </si>
  <si>
    <t>적20</t>
  </si>
  <si>
    <t>적21</t>
  </si>
  <si>
    <t>적22</t>
  </si>
  <si>
    <t>적23</t>
  </si>
  <si>
    <t>적24</t>
  </si>
  <si>
    <t>적25</t>
  </si>
  <si>
    <t>적26</t>
  </si>
  <si>
    <t>적27</t>
  </si>
  <si>
    <t>적28</t>
  </si>
  <si>
    <t>적29</t>
  </si>
  <si>
    <t>적30</t>
  </si>
  <si>
    <t>적31</t>
  </si>
  <si>
    <t>적32</t>
  </si>
  <si>
    <t>적33</t>
  </si>
  <si>
    <t>적34</t>
  </si>
  <si>
    <t>적35</t>
  </si>
  <si>
    <t>적36</t>
  </si>
  <si>
    <t>적37</t>
  </si>
  <si>
    <t>적38</t>
  </si>
  <si>
    <t>기준HP</t>
    <phoneticPr fontId="1" type="noConversion"/>
  </si>
  <si>
    <t>난이도</t>
    <phoneticPr fontId="1" type="noConversion"/>
  </si>
  <si>
    <t>Normal</t>
  </si>
  <si>
    <t>Normal</t>
    <phoneticPr fontId="1" type="noConversion"/>
  </si>
  <si>
    <t>Hard</t>
    <phoneticPr fontId="1" type="noConversion"/>
  </si>
  <si>
    <t>Master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</si>
  <si>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</si>
  <si>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</si>
  <si>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</si>
  <si>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</si>
  <si>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</si>
  <si>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</si>
  <si>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</si>
  <si>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</si>
  <si>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</si>
  <si>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</si>
  <si>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</si>
  <si>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</si>
  <si>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</si>
  <si>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</si>
  <si>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</si>
  <si>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</si>
  <si>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</si>
  <si>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</si>
  <si>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</si>
  <si>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</si>
  <si>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</si>
  <si>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</si>
  <si>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</si>
  <si>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</si>
  <si>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</si>
  <si>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</si>
  <si>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</si>
  <si>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</si>
  <si>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</t>
    <phoneticPr fontId="1" type="noConversion"/>
  </si>
  <si>
    <t>C1</t>
    <phoneticPr fontId="1" type="noConversion"/>
  </si>
  <si>
    <t>D1</t>
    <phoneticPr fontId="1" type="noConversion"/>
  </si>
  <si>
    <t>E1</t>
    <phoneticPr fontId="1" type="noConversion"/>
  </si>
  <si>
    <t>F1</t>
    <phoneticPr fontId="1" type="noConversion"/>
  </si>
  <si>
    <t>G1</t>
    <phoneticPr fontId="1" type="noConversion"/>
  </si>
  <si>
    <t>H1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</si>
  <si>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</si>
  <si>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</si>
  <si>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</si>
  <si>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</si>
  <si>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</si>
  <si>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</si>
  <si>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</si>
  <si>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</si>
  <si>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</si>
  <si>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</si>
  <si>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</si>
  <si>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</si>
  <si>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</si>
  <si>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</si>
  <si>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</si>
  <si>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</si>
  <si>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</si>
  <si>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</si>
  <si>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</si>
  <si>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</si>
  <si>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</si>
  <si>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</si>
  <si>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</si>
  <si>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</si>
  <si>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</si>
  <si>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</si>
  <si>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</si>
  <si>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</si>
  <si>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</si>
  <si>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</si>
  <si>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</si>
  <si>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</si>
  <si>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</si>
  <si>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</si>
  <si>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</si>
  <si>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</si>
  <si>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</si>
  <si>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</si>
  <si>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</si>
  <si>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</si>
  <si>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</si>
  <si>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</si>
  <si>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</si>
  <si>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</si>
  <si>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</si>
  <si>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</si>
  <si>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</si>
  <si>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</si>
  <si>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</si>
  <si>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</si>
  <si>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</si>
  <si>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</si>
  <si>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</si>
  <si>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</si>
  <si>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</si>
  <si>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</si>
  <si>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</si>
  <si>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</si>
  <si>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</si>
  <si>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</si>
  <si>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</si>
  <si>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</si>
  <si>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</si>
  <si>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</si>
  <si>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</si>
  <si>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</si>
  <si>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</si>
  <si>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</si>
  <si>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</si>
  <si>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</si>
  <si>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</si>
  <si>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</si>
  <si>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</si>
  <si>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</si>
  <si>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</si>
  <si>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</si>
  <si>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</si>
  <si>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</si>
  <si>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</si>
  <si>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</si>
  <si>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</si>
  <si>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</si>
  <si>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</si>
  <si>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</si>
  <si>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</si>
  <si>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</si>
  <si>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</si>
  <si>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</si>
  <si>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</si>
  <si>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</si>
  <si>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</si>
  <si>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</si>
  <si>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</si>
  <si>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</si>
  <si>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</si>
  <si>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</si>
  <si>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</si>
  <si>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</si>
  <si>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</si>
  <si>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</si>
  <si>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</si>
  <si>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</si>
  <si>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</si>
  <si>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</si>
  <si>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</si>
  <si>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</si>
  <si>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</si>
  <si>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</si>
  <si>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</si>
  <si>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</si>
  <si>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</si>
  <si>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</si>
  <si>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</si>
  <si>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</si>
  <si>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</si>
  <si>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</si>
  <si>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</si>
  <si>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</si>
  <si>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</si>
  <si>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</si>
  <si>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</si>
  <si>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</si>
  <si>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</si>
  <si>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</si>
  <si>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</si>
  <si>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</si>
  <si>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</si>
  <si>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</si>
  <si>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</si>
  <si>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</si>
  <si>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</si>
  <si>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</si>
  <si>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</si>
  <si>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C3</t>
    <phoneticPr fontId="1" type="noConversion"/>
  </si>
  <si>
    <t>위치</t>
    <phoneticPr fontId="1" type="noConversion"/>
  </si>
  <si>
    <t>적 종류</t>
    <phoneticPr fontId="1" type="noConversion"/>
  </si>
  <si>
    <t>등장시간</t>
    <phoneticPr fontId="1" type="noConversion"/>
  </si>
  <si>
    <t>Code</t>
    <phoneticPr fontId="1" type="noConversion"/>
  </si>
  <si>
    <t>Name</t>
    <phoneticPr fontId="1" type="noConversion"/>
  </si>
  <si>
    <t>B001</t>
    <phoneticPr fontId="1" type="noConversion"/>
  </si>
  <si>
    <t>E003</t>
    <phoneticPr fontId="1" type="noConversion"/>
  </si>
  <si>
    <t>E004</t>
    <phoneticPr fontId="1" type="noConversion"/>
  </si>
  <si>
    <t>F3</t>
    <phoneticPr fontId="1" type="noConversion"/>
  </si>
  <si>
    <t>F5</t>
    <phoneticPr fontId="1" type="noConversion"/>
  </si>
  <si>
    <t>유리 얼굴(X2)</t>
    <phoneticPr fontId="1" type="noConversion"/>
  </si>
  <si>
    <t>C10</t>
    <phoneticPr fontId="1" type="noConversion"/>
  </si>
  <si>
    <t>B002</t>
    <phoneticPr fontId="1" type="noConversion"/>
  </si>
  <si>
    <t>B003</t>
  </si>
  <si>
    <t>B004</t>
  </si>
  <si>
    <t>B005</t>
  </si>
  <si>
    <t>Boss_002_Boss2</t>
    <phoneticPr fontId="1" type="noConversion"/>
  </si>
  <si>
    <t>Boss_003_Boss3</t>
    <phoneticPr fontId="1" type="noConversion"/>
  </si>
  <si>
    <t>Boss_004_Boss4</t>
    <phoneticPr fontId="1" type="noConversion"/>
  </si>
  <si>
    <t>Boss_005_Boss5</t>
    <phoneticPr fontId="1" type="noConversion"/>
  </si>
  <si>
    <t>보스2</t>
  </si>
  <si>
    <t>보스3</t>
  </si>
  <si>
    <t>보스4</t>
  </si>
  <si>
    <t>보스5</t>
  </si>
  <si>
    <t>스테이지</t>
    <phoneticPr fontId="1" type="noConversion"/>
  </si>
  <si>
    <t>평균*20</t>
    <phoneticPr fontId="1" type="noConversion"/>
  </si>
  <si>
    <t>기준 수치</t>
    <phoneticPr fontId="1" type="noConversion"/>
  </si>
  <si>
    <t>적 
기준 체력</t>
    <phoneticPr fontId="1" type="noConversion"/>
  </si>
  <si>
    <t>최소
보상수</t>
    <phoneticPr fontId="1" type="noConversion"/>
  </si>
  <si>
    <t>최고
보상수</t>
    <phoneticPr fontId="1" type="noConversion"/>
  </si>
  <si>
    <t>최소
보상종류</t>
    <phoneticPr fontId="1" type="noConversion"/>
  </si>
  <si>
    <t>최고
보상종류</t>
    <phoneticPr fontId="1" type="noConversion"/>
  </si>
  <si>
    <t>보상 종류 배분</t>
    <phoneticPr fontId="1" type="noConversion"/>
  </si>
  <si>
    <t>기본소총</t>
    <phoneticPr fontId="1" type="noConversion"/>
  </si>
  <si>
    <t>이단소총</t>
    <phoneticPr fontId="1" type="noConversion"/>
  </si>
  <si>
    <t>머신건</t>
    <phoneticPr fontId="1" type="noConversion"/>
  </si>
  <si>
    <t>레이저건</t>
    <phoneticPr fontId="1" type="noConversion"/>
  </si>
  <si>
    <t>에너지포</t>
    <phoneticPr fontId="1" type="noConversion"/>
  </si>
  <si>
    <t>유도미사일</t>
    <phoneticPr fontId="1" type="noConversion"/>
  </si>
  <si>
    <t>박격포</t>
    <phoneticPr fontId="1" type="noConversion"/>
  </si>
  <si>
    <t>보상 평균</t>
    <phoneticPr fontId="1" type="noConversion"/>
  </si>
  <si>
    <t>보상 평균 합</t>
    <phoneticPr fontId="1" type="noConversion"/>
  </si>
  <si>
    <t>수열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</si>
</sst>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color theme="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2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3" fillId="5" borderId="3" applyNumberFormat="0" applyFont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2" xfId="2" applyAlignment="1">
      <alignment horizontal="center" vertical="center"/>
    </xf>
    <xf numFmtId="0" fontId="5" fillId="4" borderId="2" xfId="2">
      <alignment vertical="center"/>
    </xf>
    <xf numFmtId="0" fontId="4" fillId="3" borderId="0" xfId="1" applyAlignment="1">
      <alignment horizontal="center" vertical="center"/>
    </xf>
    <xf numFmtId="0" fontId="2" fillId="5" borderId="3" xfId="3" applyFont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>
      <alignment vertical="center"/>
    </xf>
    <xf numFmtId="0" fontId="0" fillId="8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5" borderId="3" xfId="3" applyFont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76" fontId="8" fillId="12" borderId="0" xfId="0" applyNumberFormat="1" applyFont="1" applyFill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13" borderId="0" xfId="0" applyFont="1" applyFill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 readingOrder="1"/>
    </xf>
    <xf numFmtId="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176" fontId="10" fillId="0" borderId="0" xfId="0" applyNumberFormat="1" applyFont="1" applyAlignment="1">
      <alignment horizontal="center" vertical="center"/>
    </xf>
    <xf numFmtId="1" fontId="10" fillId="0" borderId="0" xfId="0" applyNumberFormat="1" applyFont="1">
      <alignment vertical="center"/>
    </xf>
  </cellXfs>
  <cellStyles count="4">
    <cellStyle name="메모" xfId="3" builtinId="10"/>
    <cellStyle name="셀 확인" xfId="2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적 기준 체력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'스테이지 난이도'!$D$2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4.166666666666669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598-4369-A78D-77BBBEAE2894}"/>
                </c:ext>
              </c:extLst>
            </c:dLbl>
            <c:dLbl>
              <c:idx val="9"/>
              <c:layout>
                <c:manualLayout>
                  <c:x val="-5.5555555555555532E-2"/>
                  <c:y val="-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598-4369-A78D-77BBBEAE2894}"/>
                </c:ext>
              </c:extLst>
            </c:dLbl>
            <c:dLbl>
              <c:idx val="14"/>
              <c:layout>
                <c:manualLayout>
                  <c:x val="-4.722222222222227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598-4369-A78D-77BBBEAE2894}"/>
                </c:ext>
              </c:extLst>
            </c:dLbl>
            <c:dLbl>
              <c:idx val="19"/>
              <c:layout>
                <c:manualLayout>
                  <c:x val="-4.166666666666672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598-4369-A78D-77BBBEAE2894}"/>
                </c:ext>
              </c:extLst>
            </c:dLbl>
            <c:dLbl>
              <c:idx val="24"/>
              <c:layout>
                <c:manualLayout>
                  <c:x val="-4.722222222222222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598-4369-A78D-77BBBEAE2894}"/>
                </c:ext>
              </c:extLst>
            </c:dLbl>
            <c:dLbl>
              <c:idx val="29"/>
              <c:layout>
                <c:manualLayout>
                  <c:x val="-5.2777777777777778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598-4369-A78D-77BBBEAE2894}"/>
                </c:ext>
              </c:extLst>
            </c:dLbl>
            <c:dLbl>
              <c:idx val="34"/>
              <c:layout>
                <c:manualLayout>
                  <c:x val="-5.8333333333333334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598-4369-A78D-77BBBEAE2894}"/>
                </c:ext>
              </c:extLst>
            </c:dLbl>
            <c:dLbl>
              <c:idx val="39"/>
              <c:layout>
                <c:manualLayout>
                  <c:x val="-6.1111111111111213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598-4369-A78D-77BBBEAE2894}"/>
                </c:ext>
              </c:extLst>
            </c:dLbl>
            <c:dLbl>
              <c:idx val="44"/>
              <c:layout>
                <c:manualLayout>
                  <c:x val="-5.8333333333333438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598-4369-A78D-77BBBEAE2894}"/>
                </c:ext>
              </c:extLst>
            </c:dLbl>
            <c:dLbl>
              <c:idx val="49"/>
              <c:layout>
                <c:manualLayout>
                  <c:x val="0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598-4369-A78D-77BBBEAE2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'스테이지 난이도'!$D$3:$D$52</c:f>
              <c:numCache>
                <c:formatCode>0</c:formatCode>
                <c:ptCount val="5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2000</c:v>
                </c:pt>
                <c:pt idx="5">
                  <c:v>1900</c:v>
                </c:pt>
                <c:pt idx="6">
                  <c:v>2100</c:v>
                </c:pt>
                <c:pt idx="7">
                  <c:v>2300</c:v>
                </c:pt>
                <c:pt idx="8">
                  <c:v>2900</c:v>
                </c:pt>
                <c:pt idx="9">
                  <c:v>3800</c:v>
                </c:pt>
                <c:pt idx="10">
                  <c:v>3300</c:v>
                </c:pt>
                <c:pt idx="11">
                  <c:v>3700</c:v>
                </c:pt>
                <c:pt idx="12">
                  <c:v>4200</c:v>
                </c:pt>
                <c:pt idx="13">
                  <c:v>4600</c:v>
                </c:pt>
                <c:pt idx="14">
                  <c:v>5800</c:v>
                </c:pt>
                <c:pt idx="15">
                  <c:v>5400</c:v>
                </c:pt>
                <c:pt idx="16">
                  <c:v>5700</c:v>
                </c:pt>
                <c:pt idx="17">
                  <c:v>5900</c:v>
                </c:pt>
                <c:pt idx="18">
                  <c:v>6200</c:v>
                </c:pt>
                <c:pt idx="19">
                  <c:v>7000</c:v>
                </c:pt>
                <c:pt idx="20">
                  <c:v>6500</c:v>
                </c:pt>
                <c:pt idx="21">
                  <c:v>6700</c:v>
                </c:pt>
                <c:pt idx="22">
                  <c:v>6800</c:v>
                </c:pt>
                <c:pt idx="23">
                  <c:v>6900</c:v>
                </c:pt>
                <c:pt idx="24">
                  <c:v>7800</c:v>
                </c:pt>
                <c:pt idx="25">
                  <c:v>7000</c:v>
                </c:pt>
                <c:pt idx="26">
                  <c:v>7100</c:v>
                </c:pt>
                <c:pt idx="27">
                  <c:v>7200</c:v>
                </c:pt>
                <c:pt idx="28">
                  <c:v>7200</c:v>
                </c:pt>
                <c:pt idx="29">
                  <c:v>8500</c:v>
                </c:pt>
                <c:pt idx="30">
                  <c:v>7400</c:v>
                </c:pt>
                <c:pt idx="31">
                  <c:v>7500</c:v>
                </c:pt>
                <c:pt idx="32">
                  <c:v>7600</c:v>
                </c:pt>
                <c:pt idx="33">
                  <c:v>7800</c:v>
                </c:pt>
                <c:pt idx="34">
                  <c:v>9000</c:v>
                </c:pt>
                <c:pt idx="35">
                  <c:v>8500</c:v>
                </c:pt>
                <c:pt idx="36">
                  <c:v>8900</c:v>
                </c:pt>
                <c:pt idx="37">
                  <c:v>9100</c:v>
                </c:pt>
                <c:pt idx="38">
                  <c:v>9800</c:v>
                </c:pt>
                <c:pt idx="39">
                  <c:v>11000</c:v>
                </c:pt>
                <c:pt idx="40">
                  <c:v>10500</c:v>
                </c:pt>
                <c:pt idx="41">
                  <c:v>10800</c:v>
                </c:pt>
                <c:pt idx="42">
                  <c:v>11000</c:v>
                </c:pt>
                <c:pt idx="43">
                  <c:v>11800</c:v>
                </c:pt>
                <c:pt idx="44">
                  <c:v>13000</c:v>
                </c:pt>
                <c:pt idx="45">
                  <c:v>12800</c:v>
                </c:pt>
                <c:pt idx="46">
                  <c:v>13400</c:v>
                </c:pt>
                <c:pt idx="47">
                  <c:v>14000</c:v>
                </c:pt>
                <c:pt idx="48">
                  <c:v>14300</c:v>
                </c:pt>
                <c:pt idx="49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98-4369-A78D-77BBBEAE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34288"/>
        <c:axId val="358627624"/>
      </c:lineChart>
      <c:catAx>
        <c:axId val="3586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627624"/>
        <c:crosses val="autoZero"/>
        <c:auto val="1"/>
        <c:lblAlgn val="ctr"/>
        <c:lblOffset val="100"/>
        <c:tickLblSkip val="5"/>
        <c:noMultiLvlLbl val="0"/>
      </c:catAx>
      <c:valAx>
        <c:axId val="35862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863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52</xdr:row>
      <xdr:rowOff>114300</xdr:rowOff>
    </xdr:from>
    <xdr:to>
      <xdr:col>6</xdr:col>
      <xdr:colOff>469900</xdr:colOff>
      <xdr:row>65</xdr:row>
      <xdr:rowOff>50800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DTD%20&#48184;&#47088;&#49828;%20&#44592;&#54925;&#49436;_20201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준표"/>
      <sheetName val="무기 밸런스"/>
      <sheetName val="무기 밸런스 (2)"/>
      <sheetName val="스테이지 난이도"/>
      <sheetName val="무기 업그레이드"/>
    </sheetNames>
    <sheetDataSet>
      <sheetData sheetId="0" refreshError="1"/>
      <sheetData sheetId="1" refreshError="1"/>
      <sheetData sheetId="2" refreshError="1"/>
      <sheetData sheetId="3">
        <row r="3">
          <cell r="D3">
            <v>1000</v>
          </cell>
        </row>
        <row r="4">
          <cell r="D4">
            <v>1200</v>
          </cell>
        </row>
        <row r="5">
          <cell r="D5">
            <v>1400</v>
          </cell>
        </row>
        <row r="6">
          <cell r="D6">
            <v>1600</v>
          </cell>
        </row>
        <row r="7">
          <cell r="D7">
            <v>2000</v>
          </cell>
        </row>
        <row r="8">
          <cell r="D8">
            <v>1900</v>
          </cell>
        </row>
        <row r="9">
          <cell r="D9">
            <v>2100</v>
          </cell>
        </row>
        <row r="10">
          <cell r="D10">
            <v>2300</v>
          </cell>
        </row>
        <row r="11">
          <cell r="D11">
            <v>2900</v>
          </cell>
        </row>
        <row r="12">
          <cell r="D12">
            <v>3800</v>
          </cell>
        </row>
        <row r="13">
          <cell r="D13">
            <v>3300</v>
          </cell>
        </row>
        <row r="14">
          <cell r="D14">
            <v>3700</v>
          </cell>
        </row>
        <row r="15">
          <cell r="D15">
            <v>4200</v>
          </cell>
        </row>
        <row r="16">
          <cell r="D16">
            <v>4600</v>
          </cell>
        </row>
        <row r="17">
          <cell r="D17">
            <v>5800</v>
          </cell>
        </row>
        <row r="18">
          <cell r="D18">
            <v>5400</v>
          </cell>
        </row>
        <row r="19">
          <cell r="D19">
            <v>5700</v>
          </cell>
        </row>
        <row r="20">
          <cell r="D20">
            <v>5900</v>
          </cell>
        </row>
        <row r="21">
          <cell r="D21">
            <v>6200</v>
          </cell>
        </row>
        <row r="22">
          <cell r="D22">
            <v>7000</v>
          </cell>
        </row>
        <row r="23">
          <cell r="D23">
            <v>6500</v>
          </cell>
        </row>
        <row r="24">
          <cell r="D24">
            <v>6700</v>
          </cell>
        </row>
        <row r="25">
          <cell r="D25">
            <v>6800</v>
          </cell>
        </row>
        <row r="26">
          <cell r="D26">
            <v>6900</v>
          </cell>
        </row>
        <row r="27">
          <cell r="D27">
            <v>7800</v>
          </cell>
        </row>
        <row r="28">
          <cell r="D28">
            <v>7000</v>
          </cell>
        </row>
        <row r="29">
          <cell r="D29">
            <v>7100</v>
          </cell>
        </row>
        <row r="30">
          <cell r="D30">
            <v>7200</v>
          </cell>
        </row>
        <row r="31">
          <cell r="D31">
            <v>7200</v>
          </cell>
        </row>
        <row r="32">
          <cell r="D32">
            <v>8500</v>
          </cell>
        </row>
        <row r="33">
          <cell r="D33">
            <v>7400</v>
          </cell>
        </row>
        <row r="34">
          <cell r="D34">
            <v>7500</v>
          </cell>
        </row>
        <row r="35">
          <cell r="D35">
            <v>7600</v>
          </cell>
        </row>
        <row r="36">
          <cell r="D36">
            <v>7800</v>
          </cell>
        </row>
        <row r="37">
          <cell r="D37">
            <v>9000</v>
          </cell>
        </row>
        <row r="38">
          <cell r="D38">
            <v>8500</v>
          </cell>
        </row>
        <row r="39">
          <cell r="D39">
            <v>8900</v>
          </cell>
        </row>
        <row r="40">
          <cell r="D40">
            <v>9100</v>
          </cell>
        </row>
        <row r="41">
          <cell r="D41">
            <v>9800</v>
          </cell>
        </row>
        <row r="42">
          <cell r="D42">
            <v>11000</v>
          </cell>
        </row>
        <row r="43">
          <cell r="D43">
            <v>10500</v>
          </cell>
        </row>
        <row r="44">
          <cell r="D44">
            <v>10800</v>
          </cell>
        </row>
        <row r="45">
          <cell r="D45">
            <v>11000</v>
          </cell>
        </row>
        <row r="46">
          <cell r="D46">
            <v>11800</v>
          </cell>
        </row>
        <row r="47">
          <cell r="D47">
            <v>13000</v>
          </cell>
        </row>
        <row r="48">
          <cell r="D48">
            <v>12800</v>
          </cell>
        </row>
        <row r="49">
          <cell r="D49">
            <v>13400</v>
          </cell>
        </row>
        <row r="50">
          <cell r="D50">
            <v>14000</v>
          </cell>
        </row>
        <row r="51">
          <cell r="D51">
            <v>14300</v>
          </cell>
        </row>
        <row r="52">
          <cell r="D52">
            <v>16000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7" sqref="C17"/>
    </sheetView>
  </sheetViews>
  <sheetFormatPr defaultRowHeight="17" x14ac:dyDescent="0.45"/>
  <cols>
    <col min="1" max="1" width="5.5" bestFit="1" customWidth="1"/>
    <col min="2" max="2" width="21.83203125" customWidth="1"/>
    <col min="3" max="3" width="12.58203125" bestFit="1" customWidth="1"/>
  </cols>
  <sheetData>
    <row r="1" spans="1:9" s="1" customFormat="1" x14ac:dyDescent="0.45">
      <c r="A1" s="1" t="s">
        <v>0</v>
      </c>
      <c r="B1" s="1" t="s">
        <v>1</v>
      </c>
      <c r="C1" s="1" t="s">
        <v>2</v>
      </c>
      <c r="D1" s="1" t="s">
        <v>73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15</v>
      </c>
      <c r="B2" t="s">
        <v>23</v>
      </c>
      <c r="C2" t="s">
        <v>9</v>
      </c>
      <c r="D2">
        <v>150</v>
      </c>
      <c r="E2">
        <v>1</v>
      </c>
      <c r="F2">
        <v>1</v>
      </c>
      <c r="I2">
        <v>10</v>
      </c>
    </row>
    <row r="3" spans="1:9" x14ac:dyDescent="0.45">
      <c r="A3" t="s">
        <v>16</v>
      </c>
      <c r="B3" t="s">
        <v>24</v>
      </c>
      <c r="C3" t="s">
        <v>10</v>
      </c>
      <c r="D3">
        <v>200</v>
      </c>
      <c r="E3">
        <v>1</v>
      </c>
      <c r="F3">
        <v>1</v>
      </c>
      <c r="I3">
        <v>10</v>
      </c>
    </row>
    <row r="4" spans="1:9" x14ac:dyDescent="0.45">
      <c r="A4" t="s">
        <v>17</v>
      </c>
      <c r="B4" t="s">
        <v>25</v>
      </c>
      <c r="C4" t="s">
        <v>258</v>
      </c>
      <c r="D4">
        <v>200</v>
      </c>
      <c r="E4">
        <v>1</v>
      </c>
      <c r="F4">
        <v>1</v>
      </c>
      <c r="I4">
        <v>10</v>
      </c>
    </row>
    <row r="5" spans="1:9" x14ac:dyDescent="0.45">
      <c r="A5" t="s">
        <v>18</v>
      </c>
      <c r="B5" t="s">
        <v>26</v>
      </c>
      <c r="C5" t="s">
        <v>11</v>
      </c>
      <c r="D5">
        <v>400</v>
      </c>
      <c r="E5">
        <v>1</v>
      </c>
      <c r="F5">
        <v>1</v>
      </c>
      <c r="I5">
        <v>10</v>
      </c>
    </row>
    <row r="6" spans="1:9" x14ac:dyDescent="0.45">
      <c r="A6" t="s">
        <v>19</v>
      </c>
      <c r="B6" t="s">
        <v>27</v>
      </c>
      <c r="C6" t="s">
        <v>12</v>
      </c>
      <c r="D6">
        <v>300</v>
      </c>
      <c r="E6">
        <v>1</v>
      </c>
      <c r="F6">
        <v>1</v>
      </c>
      <c r="I6">
        <v>10</v>
      </c>
    </row>
    <row r="7" spans="1:9" x14ac:dyDescent="0.45">
      <c r="A7" t="s">
        <v>20</v>
      </c>
      <c r="B7" t="s">
        <v>28</v>
      </c>
      <c r="C7" t="s">
        <v>13</v>
      </c>
      <c r="D7">
        <v>200</v>
      </c>
      <c r="E7">
        <v>1</v>
      </c>
      <c r="F7">
        <v>1</v>
      </c>
      <c r="I7">
        <v>10</v>
      </c>
    </row>
    <row r="8" spans="1:9" x14ac:dyDescent="0.45">
      <c r="A8" t="s">
        <v>21</v>
      </c>
      <c r="B8" t="s">
        <v>29</v>
      </c>
      <c r="C8" t="s">
        <v>14</v>
      </c>
      <c r="D8">
        <v>250</v>
      </c>
      <c r="E8">
        <v>1</v>
      </c>
      <c r="F8">
        <v>1</v>
      </c>
      <c r="I8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Zeros="0" workbookViewId="0">
      <pane xSplit="2" topLeftCell="C1" activePane="topRight" state="frozen"/>
      <selection pane="topRight" activeCell="A2" sqref="A2"/>
    </sheetView>
  </sheetViews>
  <sheetFormatPr defaultColWidth="6.5" defaultRowHeight="17" x14ac:dyDescent="0.45"/>
  <cols>
    <col min="1" max="1" width="8.4140625" style="31" customWidth="1"/>
    <col min="2" max="2" width="13.4140625" style="5" customWidth="1"/>
    <col min="5" max="6" width="6.5" customWidth="1"/>
    <col min="8" max="11" width="6.5" customWidth="1"/>
    <col min="13" max="16" width="6.5" customWidth="1"/>
    <col min="18" max="21" width="6.5" customWidth="1"/>
    <col min="23" max="26" width="6.5" customWidth="1"/>
    <col min="28" max="31" width="6.5" customWidth="1"/>
    <col min="33" max="36" width="6.5" customWidth="1"/>
    <col min="38" max="41" width="6.5" customWidth="1"/>
    <col min="43" max="46" width="6.5" customWidth="1"/>
    <col min="48" max="51" width="6.5" customWidth="1"/>
  </cols>
  <sheetData>
    <row r="1" spans="1:15" x14ac:dyDescent="0.45">
      <c r="A1" s="6" t="s">
        <v>74</v>
      </c>
      <c r="B1"/>
      <c r="C1" s="2" t="s">
        <v>76</v>
      </c>
      <c r="D1" s="2" t="s">
        <v>77</v>
      </c>
      <c r="E1" s="2" t="s">
        <v>78</v>
      </c>
    </row>
    <row r="2" spans="1:15" ht="17.5" thickBot="1" x14ac:dyDescent="0.5">
      <c r="A2" s="6" t="s">
        <v>75</v>
      </c>
      <c r="B2">
        <f>IF(A2=C1,1,IF(A2=D1,2,IF(A2=E1,4)))</f>
        <v>1</v>
      </c>
    </row>
    <row r="3" spans="1:15" s="4" customFormat="1" ht="18" thickTop="1" thickBot="1" x14ac:dyDescent="0.5">
      <c r="A3" s="3" t="s">
        <v>251</v>
      </c>
      <c r="B3" s="3" t="s">
        <v>252</v>
      </c>
      <c r="C3" s="4">
        <v>1</v>
      </c>
      <c r="D3" s="4">
        <v>5</v>
      </c>
      <c r="E3" s="4">
        <v>10</v>
      </c>
      <c r="F3" s="4">
        <v>15</v>
      </c>
      <c r="G3" s="4">
        <v>20</v>
      </c>
      <c r="H3" s="4">
        <v>25</v>
      </c>
      <c r="I3" s="4">
        <v>30</v>
      </c>
      <c r="J3" s="4">
        <v>35</v>
      </c>
      <c r="K3" s="4">
        <v>40</v>
      </c>
      <c r="L3" s="4">
        <v>45</v>
      </c>
      <c r="M3" s="4">
        <v>50</v>
      </c>
      <c r="N3" s="4">
        <v>55</v>
      </c>
      <c r="O3" s="4">
        <v>60</v>
      </c>
    </row>
    <row r="4" spans="1:15" ht="17.5" thickTop="1" x14ac:dyDescent="0.45">
      <c r="A4" s="31" t="str">
        <f>'적 스펙'!A2</f>
        <v>E001</v>
      </c>
      <c r="B4" s="5" t="str">
        <f>'적 스펙'!C2</f>
        <v>스마일 얼굴</v>
      </c>
      <c r="C4">
        <f>ROUND(('적 스펙'!$D2+('적 스펙'!$D2*(0.1*(QUOTIENT(C$3,5)+1))))*$B$2,0)</f>
        <v>165</v>
      </c>
      <c r="D4">
        <f>ROUND(('적 스펙'!$D2+('적 스펙'!$D2*(0.1*(QUOTIENT(D$3,5)+1))))*$B$2,0)</f>
        <v>180</v>
      </c>
      <c r="E4">
        <f>ROUND(('적 스펙'!$D2+('적 스펙'!$D2*(0.1*(QUOTIENT(E$3,5)+1))))*$B$2,0)</f>
        <v>195</v>
      </c>
      <c r="F4">
        <f>ROUND(('적 스펙'!$D2+('적 스펙'!$D2*(0.1*(QUOTIENT(F$3,5)+1))))*$B$2,0)</f>
        <v>210</v>
      </c>
      <c r="G4">
        <f>ROUND(('적 스펙'!$D2+('적 스펙'!$D2*(0.1*(QUOTIENT(G$3,5)+1))))*$B$2,0)</f>
        <v>225</v>
      </c>
      <c r="H4">
        <f>ROUND(('적 스펙'!$D2+('적 스펙'!$D2*(0.1*(QUOTIENT(H$3,5)+1))))*$B$2,0)</f>
        <v>240</v>
      </c>
      <c r="I4">
        <f>ROUND(('적 스펙'!$D2+('적 스펙'!$D2*(0.1*(QUOTIENT(I$3,5)+1))))*$B$2,0)</f>
        <v>255</v>
      </c>
      <c r="J4">
        <f>ROUND(('적 스펙'!$D2+('적 스펙'!$D2*(0.1*(QUOTIENT(J$3,5)+1))))*$B$2,0)</f>
        <v>270</v>
      </c>
      <c r="K4">
        <f>ROUND(('적 스펙'!$D2+('적 스펙'!$D2*(0.1*(QUOTIENT(K$3,5)+1))))*$B$2,0)</f>
        <v>285</v>
      </c>
      <c r="L4">
        <f>ROUND(('적 스펙'!$D2+('적 스펙'!$D2*(0.1*(QUOTIENT(L$3,5)+1))))*$B$2,0)</f>
        <v>300</v>
      </c>
      <c r="M4">
        <f>ROUND(('적 스펙'!$D2+('적 스펙'!$D2*(0.1*(QUOTIENT(M$3,5)+1))))*$B$2,0)</f>
        <v>315</v>
      </c>
      <c r="N4">
        <f>ROUND(('적 스펙'!$D2+('적 스펙'!$D2*(0.1*(QUOTIENT(N$3,5)+1))))*$B$2,0)</f>
        <v>330</v>
      </c>
      <c r="O4">
        <f>ROUND(('적 스펙'!$D2+('적 스펙'!$D2*(0.1*(QUOTIENT(O$3,5)+1))))*$B$2,0)</f>
        <v>345</v>
      </c>
    </row>
    <row r="5" spans="1:15" x14ac:dyDescent="0.45">
      <c r="A5" s="31" t="str">
        <f>'적 스펙'!A3</f>
        <v>E002</v>
      </c>
      <c r="B5" s="5" t="str">
        <f>'적 스펙'!C3</f>
        <v>V라인 얼굴</v>
      </c>
      <c r="C5">
        <f>ROUND(('적 스펙'!$D3+('적 스펙'!$D3*(0.1*(QUOTIENT(C$3,5)+1))))*$B$2,0)</f>
        <v>220</v>
      </c>
      <c r="D5">
        <f>ROUND(('적 스펙'!$D3+('적 스펙'!$D3*(0.1*(QUOTIENT(D$3,5)+1))))*$B$2,0)</f>
        <v>240</v>
      </c>
      <c r="E5">
        <f>ROUND(('적 스펙'!$D3+('적 스펙'!$D3*(0.1*(QUOTIENT(E$3,5)+1))))*$B$2,0)</f>
        <v>260</v>
      </c>
      <c r="F5">
        <f>ROUND(('적 스펙'!$D3+('적 스펙'!$D3*(0.1*(QUOTIENT(F$3,5)+1))))*$B$2,0)</f>
        <v>280</v>
      </c>
      <c r="G5">
        <f>ROUND(('적 스펙'!$D3+('적 스펙'!$D3*(0.1*(QUOTIENT(G$3,5)+1))))*$B$2,0)</f>
        <v>300</v>
      </c>
      <c r="H5">
        <f>ROUND(('적 스펙'!$D3+('적 스펙'!$D3*(0.1*(QUOTIENT(H$3,5)+1))))*$B$2,0)</f>
        <v>320</v>
      </c>
      <c r="I5">
        <f>ROUND(('적 스펙'!$D3+('적 스펙'!$D3*(0.1*(QUOTIENT(I$3,5)+1))))*$B$2,0)</f>
        <v>340</v>
      </c>
      <c r="J5">
        <f>ROUND(('적 스펙'!$D3+('적 스펙'!$D3*(0.1*(QUOTIENT(J$3,5)+1))))*$B$2,0)</f>
        <v>360</v>
      </c>
      <c r="K5">
        <f>ROUND(('적 스펙'!$D3+('적 스펙'!$D3*(0.1*(QUOTIENT(K$3,5)+1))))*$B$2,0)</f>
        <v>380</v>
      </c>
      <c r="L5">
        <f>ROUND(('적 스펙'!$D3+('적 스펙'!$D3*(0.1*(QUOTIENT(L$3,5)+1))))*$B$2,0)</f>
        <v>400</v>
      </c>
      <c r="M5">
        <f>ROUND(('적 스펙'!$D3+('적 스펙'!$D3*(0.1*(QUOTIENT(M$3,5)+1))))*$B$2,0)</f>
        <v>420</v>
      </c>
      <c r="N5">
        <f>ROUND(('적 스펙'!$D3+('적 스펙'!$D3*(0.1*(QUOTIENT(N$3,5)+1))))*$B$2,0)</f>
        <v>440</v>
      </c>
      <c r="O5">
        <f>ROUND(('적 스펙'!$D3+('적 스펙'!$D3*(0.1*(QUOTIENT(O$3,5)+1))))*$B$2,0)</f>
        <v>460</v>
      </c>
    </row>
    <row r="6" spans="1:15" x14ac:dyDescent="0.45">
      <c r="A6" s="31" t="str">
        <f>'적 스펙'!A4</f>
        <v>E003</v>
      </c>
      <c r="B6" s="5" t="str">
        <f>'적 스펙'!C4</f>
        <v>유리 얼굴(X2)</v>
      </c>
      <c r="C6">
        <f>ROUND(('적 스펙'!$D4+('적 스펙'!$D4*(0.1*(QUOTIENT(C$3,5)+1))))*$B$2,0)</f>
        <v>220</v>
      </c>
      <c r="D6">
        <f>ROUND(('적 스펙'!$D4+('적 스펙'!$D4*(0.1*(QUOTIENT(D$3,5)+1))))*$B$2,0)</f>
        <v>240</v>
      </c>
      <c r="E6">
        <f>ROUND(('적 스펙'!$D4+('적 스펙'!$D4*(0.1*(QUOTIENT(E$3,5)+1))))*$B$2,0)</f>
        <v>260</v>
      </c>
      <c r="F6">
        <f>ROUND(('적 스펙'!$D4+('적 스펙'!$D4*(0.1*(QUOTIENT(F$3,5)+1))))*$B$2,0)</f>
        <v>280</v>
      </c>
      <c r="G6">
        <f>ROUND(('적 스펙'!$D4+('적 스펙'!$D4*(0.1*(QUOTIENT(G$3,5)+1))))*$B$2,0)</f>
        <v>300</v>
      </c>
      <c r="H6">
        <f>ROUND(('적 스펙'!$D4+('적 스펙'!$D4*(0.1*(QUOTIENT(H$3,5)+1))))*$B$2,0)</f>
        <v>320</v>
      </c>
      <c r="I6">
        <f>ROUND(('적 스펙'!$D4+('적 스펙'!$D4*(0.1*(QUOTIENT(I$3,5)+1))))*$B$2,0)</f>
        <v>340</v>
      </c>
      <c r="J6">
        <f>ROUND(('적 스펙'!$D4+('적 스펙'!$D4*(0.1*(QUOTIENT(J$3,5)+1))))*$B$2,0)</f>
        <v>360</v>
      </c>
      <c r="K6">
        <f>ROUND(('적 스펙'!$D4+('적 스펙'!$D4*(0.1*(QUOTIENT(K$3,5)+1))))*$B$2,0)</f>
        <v>380</v>
      </c>
      <c r="L6">
        <f>ROUND(('적 스펙'!$D4+('적 스펙'!$D4*(0.1*(QUOTIENT(L$3,5)+1))))*$B$2,0)</f>
        <v>400</v>
      </c>
      <c r="M6">
        <f>ROUND(('적 스펙'!$D4+('적 스펙'!$D4*(0.1*(QUOTIENT(M$3,5)+1))))*$B$2,0)</f>
        <v>420</v>
      </c>
      <c r="N6">
        <f>ROUND(('적 스펙'!$D4+('적 스펙'!$D4*(0.1*(QUOTIENT(N$3,5)+1))))*$B$2,0)</f>
        <v>440</v>
      </c>
      <c r="O6">
        <f>ROUND(('적 스펙'!$D4+('적 스펙'!$D4*(0.1*(QUOTIENT(O$3,5)+1))))*$B$2,0)</f>
        <v>460</v>
      </c>
    </row>
    <row r="7" spans="1:15" x14ac:dyDescent="0.45">
      <c r="A7" s="31" t="str">
        <f>'적 스펙'!A5</f>
        <v>E004</v>
      </c>
      <c r="B7" s="5" t="str">
        <f>'적 스펙'!C5</f>
        <v>방패 얼굴</v>
      </c>
      <c r="C7">
        <f>ROUND(('적 스펙'!$D5+('적 스펙'!$D5*(0.1*(QUOTIENT(C$3,5)+1))))*$B$2,0)</f>
        <v>440</v>
      </c>
      <c r="D7">
        <f>ROUND(('적 스펙'!$D5+('적 스펙'!$D5*(0.1*(QUOTIENT(D$3,5)+1))))*$B$2,0)</f>
        <v>480</v>
      </c>
      <c r="E7">
        <f>ROUND(('적 스펙'!$D5+('적 스펙'!$D5*(0.1*(QUOTIENT(E$3,5)+1))))*$B$2,0)</f>
        <v>520</v>
      </c>
      <c r="F7">
        <f>ROUND(('적 스펙'!$D5+('적 스펙'!$D5*(0.1*(QUOTIENT(F$3,5)+1))))*$B$2,0)</f>
        <v>560</v>
      </c>
      <c r="G7">
        <f>ROUND(('적 스펙'!$D5+('적 스펙'!$D5*(0.1*(QUOTIENT(G$3,5)+1))))*$B$2,0)</f>
        <v>600</v>
      </c>
      <c r="H7">
        <f>ROUND(('적 스펙'!$D5+('적 스펙'!$D5*(0.1*(QUOTIENT(H$3,5)+1))))*$B$2,0)</f>
        <v>640</v>
      </c>
      <c r="I7">
        <f>ROUND(('적 스펙'!$D5+('적 스펙'!$D5*(0.1*(QUOTIENT(I$3,5)+1))))*$B$2,0)</f>
        <v>680</v>
      </c>
      <c r="J7">
        <f>ROUND(('적 스펙'!$D5+('적 스펙'!$D5*(0.1*(QUOTIENT(J$3,5)+1))))*$B$2,0)</f>
        <v>720</v>
      </c>
      <c r="K7">
        <f>ROUND(('적 스펙'!$D5+('적 스펙'!$D5*(0.1*(QUOTIENT(K$3,5)+1))))*$B$2,0)</f>
        <v>760</v>
      </c>
      <c r="L7">
        <f>ROUND(('적 스펙'!$D5+('적 스펙'!$D5*(0.1*(QUOTIENT(L$3,5)+1))))*$B$2,0)</f>
        <v>800</v>
      </c>
      <c r="M7">
        <f>ROUND(('적 스펙'!$D5+('적 스펙'!$D5*(0.1*(QUOTIENT(M$3,5)+1))))*$B$2,0)</f>
        <v>840</v>
      </c>
      <c r="N7">
        <f>ROUND(('적 스펙'!$D5+('적 스펙'!$D5*(0.1*(QUOTIENT(N$3,5)+1))))*$B$2,0)</f>
        <v>880</v>
      </c>
      <c r="O7">
        <f>ROUND(('적 스펙'!$D5+('적 스펙'!$D5*(0.1*(QUOTIENT(O$3,5)+1))))*$B$2,0)</f>
        <v>920</v>
      </c>
    </row>
    <row r="8" spans="1:15" x14ac:dyDescent="0.45">
      <c r="A8" s="31" t="str">
        <f>'적 스펙'!A6</f>
        <v>E005</v>
      </c>
      <c r="B8" s="5" t="str">
        <f>'적 스펙'!C6</f>
        <v>폭주족 얼굴</v>
      </c>
      <c r="C8">
        <f>ROUND(('적 스펙'!$D6+('적 스펙'!$D6*(0.1*(QUOTIENT(C$3,5)+1))))*$B$2,0)</f>
        <v>330</v>
      </c>
      <c r="D8">
        <f>ROUND(('적 스펙'!$D6+('적 스펙'!$D6*(0.1*(QUOTIENT(D$3,5)+1))))*$B$2,0)</f>
        <v>360</v>
      </c>
      <c r="E8">
        <f>ROUND(('적 스펙'!$D6+('적 스펙'!$D6*(0.1*(QUOTIENT(E$3,5)+1))))*$B$2,0)</f>
        <v>390</v>
      </c>
      <c r="F8">
        <f>ROUND(('적 스펙'!$D6+('적 스펙'!$D6*(0.1*(QUOTIENT(F$3,5)+1))))*$B$2,0)</f>
        <v>420</v>
      </c>
      <c r="G8">
        <f>ROUND(('적 스펙'!$D6+('적 스펙'!$D6*(0.1*(QUOTIENT(G$3,5)+1))))*$B$2,0)</f>
        <v>450</v>
      </c>
      <c r="H8">
        <f>ROUND(('적 스펙'!$D6+('적 스펙'!$D6*(0.1*(QUOTIENT(H$3,5)+1))))*$B$2,0)</f>
        <v>480</v>
      </c>
      <c r="I8">
        <f>ROUND(('적 스펙'!$D6+('적 스펙'!$D6*(0.1*(QUOTIENT(I$3,5)+1))))*$B$2,0)</f>
        <v>510</v>
      </c>
      <c r="J8">
        <f>ROUND(('적 스펙'!$D6+('적 스펙'!$D6*(0.1*(QUOTIENT(J$3,5)+1))))*$B$2,0)</f>
        <v>540</v>
      </c>
      <c r="K8">
        <f>ROUND(('적 스펙'!$D6+('적 스펙'!$D6*(0.1*(QUOTIENT(K$3,5)+1))))*$B$2,0)</f>
        <v>570</v>
      </c>
      <c r="L8">
        <f>ROUND(('적 스펙'!$D6+('적 스펙'!$D6*(0.1*(QUOTIENT(L$3,5)+1))))*$B$2,0)</f>
        <v>600</v>
      </c>
      <c r="M8">
        <f>ROUND(('적 스펙'!$D6+('적 스펙'!$D6*(0.1*(QUOTIENT(M$3,5)+1))))*$B$2,0)</f>
        <v>630</v>
      </c>
      <c r="N8">
        <f>ROUND(('적 스펙'!$D6+('적 스펙'!$D6*(0.1*(QUOTIENT(N$3,5)+1))))*$B$2,0)</f>
        <v>660</v>
      </c>
      <c r="O8">
        <f>ROUND(('적 스펙'!$D6+('적 스펙'!$D6*(0.1*(QUOTIENT(O$3,5)+1))))*$B$2,0)</f>
        <v>690</v>
      </c>
    </row>
    <row r="9" spans="1:15" x14ac:dyDescent="0.45">
      <c r="A9" s="31" t="str">
        <f>'적 스펙'!A7</f>
        <v>E006</v>
      </c>
      <c r="B9" s="5" t="str">
        <f>'적 스펙'!C7</f>
        <v>개구리 얼굴</v>
      </c>
      <c r="C9">
        <f>ROUND(('적 스펙'!$D7+('적 스펙'!$D7*(0.1*(QUOTIENT(C$3,5)+1))))*$B$2,0)</f>
        <v>220</v>
      </c>
      <c r="D9">
        <f>ROUND(('적 스펙'!$D7+('적 스펙'!$D7*(0.1*(QUOTIENT(D$3,5)+1))))*$B$2,0)</f>
        <v>240</v>
      </c>
      <c r="E9">
        <f>ROUND(('적 스펙'!$D7+('적 스펙'!$D7*(0.1*(QUOTIENT(E$3,5)+1))))*$B$2,0)</f>
        <v>260</v>
      </c>
      <c r="F9">
        <f>ROUND(('적 스펙'!$D7+('적 스펙'!$D7*(0.1*(QUOTIENT(F$3,5)+1))))*$B$2,0)</f>
        <v>280</v>
      </c>
      <c r="G9">
        <f>ROUND(('적 스펙'!$D7+('적 스펙'!$D7*(0.1*(QUOTIENT(G$3,5)+1))))*$B$2,0)</f>
        <v>300</v>
      </c>
      <c r="H9">
        <f>ROUND(('적 스펙'!$D7+('적 스펙'!$D7*(0.1*(QUOTIENT(H$3,5)+1))))*$B$2,0)</f>
        <v>320</v>
      </c>
      <c r="I9">
        <f>ROUND(('적 스펙'!$D7+('적 스펙'!$D7*(0.1*(QUOTIENT(I$3,5)+1))))*$B$2,0)</f>
        <v>340</v>
      </c>
      <c r="J9">
        <f>ROUND(('적 스펙'!$D7+('적 스펙'!$D7*(0.1*(QUOTIENT(J$3,5)+1))))*$B$2,0)</f>
        <v>360</v>
      </c>
      <c r="K9">
        <f>ROUND(('적 스펙'!$D7+('적 스펙'!$D7*(0.1*(QUOTIENT(K$3,5)+1))))*$B$2,0)</f>
        <v>380</v>
      </c>
      <c r="L9">
        <f>ROUND(('적 스펙'!$D7+('적 스펙'!$D7*(0.1*(QUOTIENT(L$3,5)+1))))*$B$2,0)</f>
        <v>400</v>
      </c>
      <c r="M9">
        <f>ROUND(('적 스펙'!$D7+('적 스펙'!$D7*(0.1*(QUOTIENT(M$3,5)+1))))*$B$2,0)</f>
        <v>420</v>
      </c>
      <c r="N9">
        <f>ROUND(('적 스펙'!$D7+('적 스펙'!$D7*(0.1*(QUOTIENT(N$3,5)+1))))*$B$2,0)</f>
        <v>440</v>
      </c>
      <c r="O9">
        <f>ROUND(('적 스펙'!$D7+('적 스펙'!$D7*(0.1*(QUOTIENT(O$3,5)+1))))*$B$2,0)</f>
        <v>460</v>
      </c>
    </row>
    <row r="10" spans="1:15" x14ac:dyDescent="0.45">
      <c r="A10" s="31" t="str">
        <f>'적 스펙'!A8</f>
        <v>E007</v>
      </c>
      <c r="B10" s="5" t="str">
        <f>'적 스펙'!C8</f>
        <v>닌자 얼굴</v>
      </c>
      <c r="C10">
        <f>ROUND(('적 스펙'!$D8+('적 스펙'!$D8*(0.1*(QUOTIENT(C$3,5)+1))))*$B$2,0)</f>
        <v>275</v>
      </c>
      <c r="D10">
        <f>ROUND(('적 스펙'!$D8+('적 스펙'!$D8*(0.1*(QUOTIENT(D$3,5)+1))))*$B$2,0)</f>
        <v>300</v>
      </c>
      <c r="E10">
        <f>ROUND(('적 스펙'!$D8+('적 스펙'!$D8*(0.1*(QUOTIENT(E$3,5)+1))))*$B$2,0)</f>
        <v>325</v>
      </c>
      <c r="F10">
        <f>ROUND(('적 스펙'!$D8+('적 스펙'!$D8*(0.1*(QUOTIENT(F$3,5)+1))))*$B$2,0)</f>
        <v>350</v>
      </c>
      <c r="G10">
        <f>ROUND(('적 스펙'!$D8+('적 스펙'!$D8*(0.1*(QUOTIENT(G$3,5)+1))))*$B$2,0)</f>
        <v>375</v>
      </c>
      <c r="H10">
        <f>ROUND(('적 스펙'!$D8+('적 스펙'!$D8*(0.1*(QUOTIENT(H$3,5)+1))))*$B$2,0)</f>
        <v>400</v>
      </c>
      <c r="I10">
        <f>ROUND(('적 스펙'!$D8+('적 스펙'!$D8*(0.1*(QUOTIENT(I$3,5)+1))))*$B$2,0)</f>
        <v>425</v>
      </c>
      <c r="J10">
        <f>ROUND(('적 스펙'!$D8+('적 스펙'!$D8*(0.1*(QUOTIENT(J$3,5)+1))))*$B$2,0)</f>
        <v>450</v>
      </c>
      <c r="K10">
        <f>ROUND(('적 스펙'!$D8+('적 스펙'!$D8*(0.1*(QUOTIENT(K$3,5)+1))))*$B$2,0)</f>
        <v>475</v>
      </c>
      <c r="L10">
        <f>ROUND(('적 스펙'!$D8+('적 스펙'!$D8*(0.1*(QUOTIENT(L$3,5)+1))))*$B$2,0)</f>
        <v>500</v>
      </c>
      <c r="M10">
        <f>ROUND(('적 스펙'!$D8+('적 스펙'!$D8*(0.1*(QUOTIENT(M$3,5)+1))))*$B$2,0)</f>
        <v>525</v>
      </c>
      <c r="N10">
        <f>ROUND(('적 스펙'!$D8+('적 스펙'!$D8*(0.1*(QUOTIENT(N$3,5)+1))))*$B$2,0)</f>
        <v>550</v>
      </c>
      <c r="O10">
        <f>ROUND(('적 스펙'!$D8+('적 스펙'!$D8*(0.1*(QUOTIENT(O$3,5)+1))))*$B$2,0)</f>
        <v>575</v>
      </c>
    </row>
    <row r="11" spans="1:15" x14ac:dyDescent="0.45">
      <c r="A11" s="31">
        <f>'적 스펙'!A9</f>
        <v>0</v>
      </c>
      <c r="B11" s="5">
        <f>'적 스펙'!C9</f>
        <v>0</v>
      </c>
    </row>
    <row r="12" spans="1:15" x14ac:dyDescent="0.45">
      <c r="A12" s="31">
        <f>'적 스펙'!A10</f>
        <v>0</v>
      </c>
      <c r="B12" s="5">
        <f>'적 스펙'!C10</f>
        <v>0</v>
      </c>
    </row>
    <row r="13" spans="1:15" x14ac:dyDescent="0.45">
      <c r="A13" s="31">
        <f>'적 스펙'!A11</f>
        <v>0</v>
      </c>
      <c r="B13" s="5">
        <f>'적 스펙'!C11</f>
        <v>0</v>
      </c>
    </row>
    <row r="14" spans="1:15" x14ac:dyDescent="0.45">
      <c r="A14" s="31">
        <f>'적 스펙'!A12</f>
        <v>0</v>
      </c>
      <c r="B14" s="5">
        <f>'적 스펙'!C12</f>
        <v>0</v>
      </c>
    </row>
    <row r="15" spans="1:15" x14ac:dyDescent="0.45">
      <c r="A15" s="31">
        <f>'적 스펙'!A13</f>
        <v>0</v>
      </c>
      <c r="B15" s="5">
        <f>'적 스펙'!C13</f>
        <v>0</v>
      </c>
    </row>
    <row r="16" spans="1:15" x14ac:dyDescent="0.45">
      <c r="A16" s="31">
        <f>'적 스펙'!A14</f>
        <v>0</v>
      </c>
      <c r="B16" s="5">
        <f>'적 스펙'!C14</f>
        <v>0</v>
      </c>
    </row>
    <row r="17" spans="1:2" x14ac:dyDescent="0.45">
      <c r="A17" s="31">
        <f>'적 스펙'!A15</f>
        <v>0</v>
      </c>
      <c r="B17" s="5">
        <f>'적 스펙'!C15</f>
        <v>0</v>
      </c>
    </row>
    <row r="18" spans="1:2" x14ac:dyDescent="0.45">
      <c r="A18" s="31">
        <f>'적 스펙'!A16</f>
        <v>0</v>
      </c>
      <c r="B18" s="5">
        <f>'적 스펙'!C16</f>
        <v>0</v>
      </c>
    </row>
    <row r="19" spans="1:2" x14ac:dyDescent="0.45">
      <c r="A19" s="31">
        <f>'적 스펙'!A17</f>
        <v>0</v>
      </c>
      <c r="B19" s="5">
        <f>'적 스펙'!C17</f>
        <v>0</v>
      </c>
    </row>
    <row r="20" spans="1:2" x14ac:dyDescent="0.45">
      <c r="A20" s="31">
        <f>'적 스펙'!A18</f>
        <v>0</v>
      </c>
      <c r="B20" s="5">
        <f>'적 스펙'!C18</f>
        <v>0</v>
      </c>
    </row>
    <row r="21" spans="1:2" x14ac:dyDescent="0.45">
      <c r="A21" s="31">
        <f>'적 스펙'!C19</f>
        <v>0</v>
      </c>
    </row>
    <row r="22" spans="1:2" x14ac:dyDescent="0.45">
      <c r="A22" s="31">
        <f>'적 스펙'!C20</f>
        <v>0</v>
      </c>
    </row>
    <row r="23" spans="1:2" x14ac:dyDescent="0.45">
      <c r="A23" s="31">
        <f>'적 스펙'!C21</f>
        <v>0</v>
      </c>
    </row>
    <row r="24" spans="1:2" x14ac:dyDescent="0.45">
      <c r="A24" s="31">
        <f>'적 스펙'!C22</f>
        <v>0</v>
      </c>
    </row>
    <row r="25" spans="1:2" x14ac:dyDescent="0.45">
      <c r="A25" s="31">
        <f>'적 스펙'!C23</f>
        <v>0</v>
      </c>
    </row>
    <row r="26" spans="1:2" x14ac:dyDescent="0.45">
      <c r="A26" s="31">
        <f>'적 스펙'!C24</f>
        <v>0</v>
      </c>
    </row>
    <row r="27" spans="1:2" x14ac:dyDescent="0.45">
      <c r="A27" s="31">
        <f>'적 스펙'!C25</f>
        <v>0</v>
      </c>
    </row>
    <row r="28" spans="1:2" x14ac:dyDescent="0.45">
      <c r="A28" s="31">
        <f>'적 스펙'!C26</f>
        <v>0</v>
      </c>
    </row>
    <row r="29" spans="1:2" x14ac:dyDescent="0.45">
      <c r="A29" s="31">
        <f>'적 스펙'!C27</f>
        <v>0</v>
      </c>
    </row>
    <row r="30" spans="1:2" x14ac:dyDescent="0.45">
      <c r="A30" s="31">
        <f>'적 스펙'!C28</f>
        <v>0</v>
      </c>
    </row>
  </sheetData>
  <phoneticPr fontId="1" type="noConversion"/>
  <dataValidations count="1">
    <dataValidation type="list" allowBlank="1" showInputMessage="1" showErrorMessage="1" sqref="A2">
      <formula1>$C$1:$E$1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3" sqref="D3"/>
    </sheetView>
  </sheetViews>
  <sheetFormatPr defaultRowHeight="17" x14ac:dyDescent="0.45"/>
  <cols>
    <col min="1" max="1" width="5.5" bestFit="1" customWidth="1"/>
    <col min="2" max="2" width="21.83203125" customWidth="1"/>
    <col min="3" max="3" width="11.25" customWidth="1"/>
  </cols>
  <sheetData>
    <row r="1" spans="1:9" s="1" customFormat="1" x14ac:dyDescent="0.4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22</v>
      </c>
      <c r="B2" t="s">
        <v>31</v>
      </c>
      <c r="C2" t="s">
        <v>30</v>
      </c>
      <c r="D2">
        <v>3800</v>
      </c>
    </row>
    <row r="3" spans="1:9" x14ac:dyDescent="0.45">
      <c r="A3" t="s">
        <v>260</v>
      </c>
      <c r="B3" t="s">
        <v>264</v>
      </c>
      <c r="C3" t="s">
        <v>268</v>
      </c>
      <c r="D3">
        <v>7000</v>
      </c>
    </row>
    <row r="4" spans="1:9" x14ac:dyDescent="0.45">
      <c r="A4" t="s">
        <v>261</v>
      </c>
      <c r="B4" t="s">
        <v>265</v>
      </c>
      <c r="C4" t="s">
        <v>269</v>
      </c>
      <c r="D4">
        <v>8500</v>
      </c>
    </row>
    <row r="5" spans="1:9" x14ac:dyDescent="0.45">
      <c r="A5" t="s">
        <v>262</v>
      </c>
      <c r="B5" t="s">
        <v>266</v>
      </c>
      <c r="C5" t="s">
        <v>270</v>
      </c>
      <c r="D5">
        <v>11000</v>
      </c>
    </row>
    <row r="6" spans="1:9" x14ac:dyDescent="0.45">
      <c r="A6" t="s">
        <v>263</v>
      </c>
      <c r="B6" t="s">
        <v>267</v>
      </c>
      <c r="C6" t="s">
        <v>271</v>
      </c>
      <c r="D6">
        <v>16000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8"/>
  <sheetViews>
    <sheetView showZeros="0"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I47" sqref="I47"/>
    </sheetView>
  </sheetViews>
  <sheetFormatPr defaultColWidth="5.25" defaultRowHeight="17" x14ac:dyDescent="0.45"/>
  <cols>
    <col min="1" max="1" width="5.25" style="19"/>
    <col min="2" max="2" width="8.5" style="2" bestFit="1" customWidth="1"/>
    <col min="3" max="7" width="5.25" style="14"/>
    <col min="8" max="25" width="5.25" style="2"/>
  </cols>
  <sheetData>
    <row r="1" spans="1:40" s="21" customFormat="1" ht="17.5" thickBot="1" x14ac:dyDescent="0.5">
      <c r="A1" s="20" t="s">
        <v>32</v>
      </c>
      <c r="B1" s="20"/>
      <c r="C1" s="20" t="s">
        <v>35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40</v>
      </c>
      <c r="I1" s="20" t="s">
        <v>41</v>
      </c>
      <c r="J1" s="20" t="s">
        <v>42</v>
      </c>
      <c r="K1" s="20" t="s">
        <v>43</v>
      </c>
      <c r="L1" s="20" t="s">
        <v>44</v>
      </c>
      <c r="M1" s="20" t="s">
        <v>45</v>
      </c>
      <c r="N1" s="20" t="s">
        <v>46</v>
      </c>
      <c r="O1" s="20" t="s">
        <v>47</v>
      </c>
      <c r="P1" s="20" t="s">
        <v>48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20" t="s">
        <v>57</v>
      </c>
      <c r="Z1" s="20" t="s">
        <v>58</v>
      </c>
      <c r="AA1" s="20" t="s">
        <v>59</v>
      </c>
      <c r="AB1" s="20" t="s">
        <v>60</v>
      </c>
      <c r="AC1" s="20" t="s">
        <v>61</v>
      </c>
      <c r="AD1" s="20" t="s">
        <v>62</v>
      </c>
      <c r="AE1" s="20" t="s">
        <v>63</v>
      </c>
      <c r="AF1" s="20" t="s">
        <v>64</v>
      </c>
      <c r="AG1" s="20" t="s">
        <v>65</v>
      </c>
      <c r="AH1" s="20" t="s">
        <v>66</v>
      </c>
      <c r="AI1" s="20" t="s">
        <v>67</v>
      </c>
      <c r="AJ1" s="20" t="s">
        <v>68</v>
      </c>
      <c r="AK1" s="20" t="s">
        <v>69</v>
      </c>
      <c r="AL1" s="20" t="s">
        <v>70</v>
      </c>
      <c r="AM1" s="20" t="s">
        <v>71</v>
      </c>
      <c r="AN1" s="20" t="s">
        <v>72</v>
      </c>
    </row>
    <row r="2" spans="1:40" ht="17.5" thickBot="1" x14ac:dyDescent="0.5">
      <c r="A2" s="39">
        <v>1</v>
      </c>
      <c r="B2" s="2" t="s">
        <v>248</v>
      </c>
      <c r="C2" s="16" t="s">
        <v>33</v>
      </c>
      <c r="D2" s="16" t="s">
        <v>247</v>
      </c>
      <c r="E2" s="18" t="s">
        <v>149</v>
      </c>
      <c r="F2" s="18" t="s">
        <v>154</v>
      </c>
      <c r="G2" s="17" t="s">
        <v>167</v>
      </c>
      <c r="H2" s="17" t="s">
        <v>120</v>
      </c>
    </row>
    <row r="3" spans="1:40" x14ac:dyDescent="0.45">
      <c r="A3" s="39"/>
      <c r="B3" s="2" t="s">
        <v>249</v>
      </c>
      <c r="C3" s="14" t="s">
        <v>34</v>
      </c>
      <c r="D3" s="14" t="s">
        <v>15</v>
      </c>
      <c r="E3" s="14" t="s">
        <v>15</v>
      </c>
      <c r="F3" s="14" t="s">
        <v>15</v>
      </c>
      <c r="G3" s="14" t="s">
        <v>15</v>
      </c>
      <c r="H3" s="14" t="s">
        <v>15</v>
      </c>
    </row>
    <row r="4" spans="1:40" x14ac:dyDescent="0.45">
      <c r="A4" s="39"/>
      <c r="B4" s="13">
        <f>SUM(C4:XFD4)</f>
        <v>990</v>
      </c>
      <c r="C4" s="14">
        <f>IFERROR(VLOOKUP(스테이지!C3,'적 HP'!$4:$359,QUOTIENT($A2,5)+3,TRUE),"")</f>
        <v>165</v>
      </c>
      <c r="D4" s="14">
        <f>IFERROR(VLOOKUP(스테이지!D3,'적 HP'!$4:$359,QUOTIENT($A2,5)+3,TRUE),"")</f>
        <v>165</v>
      </c>
      <c r="E4" s="14">
        <f>IFERROR(VLOOKUP(스테이지!E3,'적 HP'!$4:$359,QUOTIENT($A2,5)+3,TRUE),"")</f>
        <v>165</v>
      </c>
      <c r="F4" s="14">
        <f>IFERROR(VLOOKUP(스테이지!F3,'적 HP'!$4:$359,QUOTIENT($A2,5)+3,TRUE),"")</f>
        <v>165</v>
      </c>
      <c r="G4" s="14">
        <f>IFERROR(VLOOKUP(스테이지!G3,'적 HP'!$4:$359,QUOTIENT($A2,5)+3,TRUE),"")</f>
        <v>165</v>
      </c>
      <c r="H4" s="14">
        <f>IFERROR(VLOOKUP(스테이지!H3,'적 HP'!$4:$359,QUOTIENT($A2,5)+3,TRUE),"")</f>
        <v>165</v>
      </c>
      <c r="I4" s="14">
        <f>IFERROR(VLOOKUP(스테이지!I3,'적 HP'!$4:$359,QUOTIENT($A2,5)+3,TRUE),"")</f>
        <v>0</v>
      </c>
      <c r="J4" s="14">
        <f>IFERROR(VLOOKUP(스테이지!J3,'적 HP'!$4:$359,QUOTIENT($A2,5)+3,TRUE),"")</f>
        <v>0</v>
      </c>
      <c r="K4" s="14">
        <f>IFERROR(VLOOKUP(스테이지!K3,'적 HP'!$4:$359,QUOTIENT($A2,5)+3,TRUE),"")</f>
        <v>0</v>
      </c>
      <c r="L4" s="14">
        <f>IFERROR(VLOOKUP(스테이지!L3,'적 HP'!$4:$359,QUOTIENT($A2,5)+3,TRUE),"")</f>
        <v>0</v>
      </c>
      <c r="M4" s="14">
        <f>IFERROR(VLOOKUP(스테이지!M3,'적 HP'!$4:$359,QUOTIENT($A2,5)+3,TRUE),"")</f>
        <v>0</v>
      </c>
      <c r="N4" s="14">
        <f>IFERROR(VLOOKUP(스테이지!N3,'적 HP'!$4:$359,QUOTIENT($A2,5)+3,TRUE),"")</f>
        <v>0</v>
      </c>
      <c r="O4" s="14">
        <f>IFERROR(VLOOKUP(스테이지!O3,'적 HP'!$4:$359,QUOTIENT($A2,5)+3,TRUE),"")</f>
        <v>0</v>
      </c>
      <c r="P4" s="14">
        <f>IFERROR(VLOOKUP(스테이지!P3,'적 HP'!$4:$359,QUOTIENT($A2,5)+3,TRUE),"")</f>
        <v>0</v>
      </c>
      <c r="Q4" s="14">
        <f>IFERROR(VLOOKUP(스테이지!Q3,'적 HP'!$4:$359,QUOTIENT($A2,5)+3,TRUE),"")</f>
        <v>0</v>
      </c>
      <c r="R4" s="14">
        <f>IFERROR(VLOOKUP(스테이지!R3,'적 HP'!$4:$359,QUOTIENT($A2,5)+3,TRUE),"")</f>
        <v>0</v>
      </c>
      <c r="S4" s="14">
        <f>IFERROR(VLOOKUP(스테이지!S3,'적 HP'!$4:$359,QUOTIENT($A2,5)+3,TRUE),"")</f>
        <v>0</v>
      </c>
      <c r="T4" s="14">
        <f>IFERROR(VLOOKUP(스테이지!T3,'적 HP'!$4:$359,QUOTIENT($A2,5)+3,TRUE),"")</f>
        <v>0</v>
      </c>
      <c r="U4" s="14">
        <f>IFERROR(VLOOKUP(스테이지!U3,'적 HP'!$4:$359,QUOTIENT($A2,5)+3,TRUE),"")</f>
        <v>0</v>
      </c>
      <c r="V4" s="14">
        <f>IFERROR(VLOOKUP(스테이지!V3,'적 HP'!$4:$359,QUOTIENT($A2,5)+3,TRUE),"")</f>
        <v>0</v>
      </c>
      <c r="W4" s="14">
        <f>IFERROR(VLOOKUP(스테이지!W3,'적 HP'!$4:$359,QUOTIENT($A2,5)+3,TRUE),"")</f>
        <v>0</v>
      </c>
      <c r="X4" s="14">
        <f>IFERROR(VLOOKUP(스테이지!X3,'적 HP'!$4:$359,QUOTIENT($A2,5)+3,TRUE),"")</f>
        <v>0</v>
      </c>
      <c r="Y4" s="14">
        <f>IFERROR(VLOOKUP(스테이지!Y3,'적 HP'!$4:$359,QUOTIENT($A2,5)+3,TRUE),"")</f>
        <v>0</v>
      </c>
      <c r="Z4" s="14">
        <f>IFERROR(VLOOKUP(스테이지!Z3,'적 HP'!$4:$359,QUOTIENT($A2,5)+3,TRUE),"")</f>
        <v>0</v>
      </c>
      <c r="AA4" s="14">
        <f>IFERROR(VLOOKUP(스테이지!AA3,'적 HP'!$4:$359,QUOTIENT($A2,5)+3,TRUE),"")</f>
        <v>0</v>
      </c>
      <c r="AB4" s="14">
        <f>IFERROR(VLOOKUP(스테이지!AB3,'적 HP'!$4:$359,QUOTIENT($A2,5)+3,TRUE),"")</f>
        <v>0</v>
      </c>
      <c r="AC4" s="14">
        <f>IFERROR(VLOOKUP(스테이지!AC3,'적 HP'!$4:$359,QUOTIENT($A2,5)+3,TRUE),"")</f>
        <v>0</v>
      </c>
      <c r="AD4" s="14">
        <f>IFERROR(VLOOKUP(스테이지!AD3,'적 HP'!$4:$359,QUOTIENT($A2,5)+3,TRUE),"")</f>
        <v>0</v>
      </c>
      <c r="AE4" s="14">
        <f>IFERROR(VLOOKUP(스테이지!AE3,'적 HP'!$4:$359,QUOTIENT($A2,5)+3,TRUE),"")</f>
        <v>0</v>
      </c>
      <c r="AF4" s="14">
        <f>IFERROR(VLOOKUP(스테이지!AF3,'적 HP'!$4:$359,QUOTIENT($A2,5)+3,TRUE),"")</f>
        <v>0</v>
      </c>
      <c r="AG4" s="14">
        <f>IFERROR(VLOOKUP(스테이지!AG3,'적 HP'!$4:$359,QUOTIENT($A2,5)+3,TRUE),"")</f>
        <v>0</v>
      </c>
      <c r="AH4" s="14">
        <f>IFERROR(VLOOKUP(스테이지!AH3,'적 HP'!$4:$359,QUOTIENT($A2,5)+3,TRUE),"")</f>
        <v>0</v>
      </c>
      <c r="AI4" s="14">
        <f>IFERROR(VLOOKUP(스테이지!AI3,'적 HP'!$4:$359,QUOTIENT($A2,5)+3,TRUE),"")</f>
        <v>0</v>
      </c>
      <c r="AJ4" s="14">
        <f>IFERROR(VLOOKUP(스테이지!AJ3,'적 HP'!$4:$359,QUOTIENT($A2,5)+3,TRUE),"")</f>
        <v>0</v>
      </c>
      <c r="AK4" s="14">
        <f>IFERROR(VLOOKUP(스테이지!AK3,'적 HP'!$4:$359,QUOTIENT($A2,5)+3,TRUE),"")</f>
        <v>0</v>
      </c>
      <c r="AL4" s="14">
        <f>IFERROR(VLOOKUP(스테이지!AL3,'적 HP'!$4:$359,QUOTIENT($A2,5)+3,TRUE),"")</f>
        <v>0</v>
      </c>
      <c r="AM4" s="14">
        <f>IFERROR(VLOOKUP(스테이지!AM3,'적 HP'!$4:$359,QUOTIENT($A2,5)+3,TRUE),"")</f>
        <v>0</v>
      </c>
      <c r="AN4" s="14">
        <f>IFERROR(VLOOKUP(스테이지!AN3,'적 HP'!$4:$359,QUOTIENT($A2,5)+3,TRUE),"")</f>
        <v>0</v>
      </c>
    </row>
    <row r="5" spans="1:40" ht="17.5" thickBot="1" x14ac:dyDescent="0.5">
      <c r="A5" s="39"/>
      <c r="B5" s="2" t="s">
        <v>250</v>
      </c>
      <c r="C5" s="14">
        <v>1</v>
      </c>
      <c r="D5" s="14">
        <v>5</v>
      </c>
      <c r="E5" s="14">
        <v>5</v>
      </c>
      <c r="F5" s="14">
        <v>10</v>
      </c>
      <c r="G5" s="14">
        <v>10</v>
      </c>
      <c r="H5" s="2">
        <v>15</v>
      </c>
    </row>
    <row r="6" spans="1:40" s="24" customFormat="1" ht="17.5" thickBot="1" x14ac:dyDescent="0.5">
      <c r="A6" s="36">
        <v>2</v>
      </c>
      <c r="B6" s="23" t="s">
        <v>248</v>
      </c>
      <c r="C6" s="7" t="s">
        <v>135</v>
      </c>
      <c r="D6" s="7" t="s">
        <v>148</v>
      </c>
      <c r="E6" s="7" t="s">
        <v>114</v>
      </c>
      <c r="F6" s="7" t="s">
        <v>123</v>
      </c>
      <c r="G6" s="7" t="s">
        <v>159</v>
      </c>
      <c r="H6" s="7" t="s">
        <v>163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40" s="26" customFormat="1" ht="17.5" thickTop="1" x14ac:dyDescent="0.45">
      <c r="A7" s="37"/>
      <c r="B7" s="25" t="s">
        <v>249</v>
      </c>
      <c r="C7" s="26" t="s">
        <v>16</v>
      </c>
      <c r="D7" s="26" t="s">
        <v>16</v>
      </c>
      <c r="E7" s="9" t="s">
        <v>34</v>
      </c>
      <c r="F7" s="9" t="s">
        <v>34</v>
      </c>
      <c r="G7" s="26" t="s">
        <v>16</v>
      </c>
      <c r="H7" s="26" t="s">
        <v>16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40" s="26" customFormat="1" x14ac:dyDescent="0.45">
      <c r="A8" s="37"/>
      <c r="B8" s="25">
        <f>SUM(C8:XFD8)</f>
        <v>1210</v>
      </c>
      <c r="C8" s="14">
        <f>IFERROR(VLOOKUP(스테이지!C7,'적 HP'!$4:$359,QUOTIENT($A6,5)+3,TRUE),"")</f>
        <v>220</v>
      </c>
      <c r="D8" s="14">
        <f>IFERROR(VLOOKUP(스테이지!D7,'적 HP'!$4:$359,QUOTIENT($A6,5)+3,TRUE),"")</f>
        <v>220</v>
      </c>
      <c r="E8" s="14">
        <f>IFERROR(VLOOKUP(스테이지!E7,'적 HP'!$4:$359,QUOTIENT($A6,5)+3,TRUE),"")</f>
        <v>165</v>
      </c>
      <c r="F8" s="14">
        <f>IFERROR(VLOOKUP(스테이지!F7,'적 HP'!$4:$359,QUOTIENT($A6,5)+3,TRUE),"")</f>
        <v>165</v>
      </c>
      <c r="G8" s="14">
        <f>IFERROR(VLOOKUP(스테이지!G7,'적 HP'!$4:$359,QUOTIENT($A6,5)+3,TRUE),"")</f>
        <v>220</v>
      </c>
      <c r="H8" s="14">
        <f>IFERROR(VLOOKUP(스테이지!H7,'적 HP'!$4:$359,QUOTIENT($A6,5)+3,TRUE),"")</f>
        <v>220</v>
      </c>
      <c r="I8" s="14">
        <f>IFERROR(VLOOKUP(스테이지!I7,'적 HP'!$4:$359,QUOTIENT($A6,5)+3,TRUE),"")</f>
        <v>0</v>
      </c>
      <c r="J8" s="14">
        <f>IFERROR(VLOOKUP(스테이지!J7,'적 HP'!$4:$359,QUOTIENT($A6,5)+3,TRUE),"")</f>
        <v>0</v>
      </c>
      <c r="K8" s="14">
        <f>IFERROR(VLOOKUP(스테이지!K7,'적 HP'!$4:$359,QUOTIENT($A6,5)+3,TRUE),"")</f>
        <v>0</v>
      </c>
      <c r="L8" s="14">
        <f>IFERROR(VLOOKUP(스테이지!L7,'적 HP'!$4:$359,QUOTIENT($A6,5)+3,TRUE),"")</f>
        <v>0</v>
      </c>
      <c r="M8" s="14">
        <f>IFERROR(VLOOKUP(스테이지!M7,'적 HP'!$4:$359,QUOTIENT($A6,5)+3,TRUE),"")</f>
        <v>0</v>
      </c>
      <c r="N8" s="14">
        <f>IFERROR(VLOOKUP(스테이지!N7,'적 HP'!$4:$359,QUOTIENT($A6,5)+3,TRUE),"")</f>
        <v>0</v>
      </c>
      <c r="O8" s="14">
        <f>IFERROR(VLOOKUP(스테이지!O7,'적 HP'!$4:$359,QUOTIENT($A6,5)+3,TRUE),"")</f>
        <v>0</v>
      </c>
      <c r="P8" s="14">
        <f>IFERROR(VLOOKUP(스테이지!P7,'적 HP'!$4:$359,QUOTIENT($A6,5)+3,TRUE),"")</f>
        <v>0</v>
      </c>
      <c r="Q8" s="14">
        <f>IFERROR(VLOOKUP(스테이지!Q7,'적 HP'!$4:$359,QUOTIENT($A6,5)+3,TRUE),"")</f>
        <v>0</v>
      </c>
      <c r="R8" s="14">
        <f>IFERROR(VLOOKUP(스테이지!R7,'적 HP'!$4:$359,QUOTIENT($A6,5)+3,TRUE),"")</f>
        <v>0</v>
      </c>
      <c r="S8" s="14">
        <f>IFERROR(VLOOKUP(스테이지!S7,'적 HP'!$4:$359,QUOTIENT($A6,5)+3,TRUE),"")</f>
        <v>0</v>
      </c>
      <c r="T8" s="14">
        <f>IFERROR(VLOOKUP(스테이지!T7,'적 HP'!$4:$359,QUOTIENT($A6,5)+3,TRUE),"")</f>
        <v>0</v>
      </c>
      <c r="U8" s="14">
        <f>IFERROR(VLOOKUP(스테이지!U7,'적 HP'!$4:$359,QUOTIENT($A6,5)+3,TRUE),"")</f>
        <v>0</v>
      </c>
      <c r="V8" s="14">
        <f>IFERROR(VLOOKUP(스테이지!V7,'적 HP'!$4:$359,QUOTIENT($A6,5)+3,TRUE),"")</f>
        <v>0</v>
      </c>
      <c r="W8" s="14">
        <f>IFERROR(VLOOKUP(스테이지!W7,'적 HP'!$4:$359,QUOTIENT($A6,5)+3,TRUE),"")</f>
        <v>0</v>
      </c>
      <c r="X8" s="14">
        <f>IFERROR(VLOOKUP(스테이지!X7,'적 HP'!$4:$359,QUOTIENT($A6,5)+3,TRUE),"")</f>
        <v>0</v>
      </c>
      <c r="Y8" s="14">
        <f>IFERROR(VLOOKUP(스테이지!Y7,'적 HP'!$4:$359,QUOTIENT($A6,5)+3,TRUE),"")</f>
        <v>0</v>
      </c>
      <c r="Z8" s="14">
        <f>IFERROR(VLOOKUP(스테이지!Z7,'적 HP'!$4:$359,QUOTIENT($A6,5)+3,TRUE),"")</f>
        <v>0</v>
      </c>
      <c r="AA8" s="14">
        <f>IFERROR(VLOOKUP(스테이지!AA7,'적 HP'!$4:$359,QUOTIENT($A6,5)+3,TRUE),"")</f>
        <v>0</v>
      </c>
      <c r="AB8" s="14">
        <f>IFERROR(VLOOKUP(스테이지!AB7,'적 HP'!$4:$359,QUOTIENT($A6,5)+3,TRUE),"")</f>
        <v>0</v>
      </c>
      <c r="AC8" s="14">
        <f>IFERROR(VLOOKUP(스테이지!AC7,'적 HP'!$4:$359,QUOTIENT($A6,5)+3,TRUE),"")</f>
        <v>0</v>
      </c>
      <c r="AD8" s="14">
        <f>IFERROR(VLOOKUP(스테이지!AD7,'적 HP'!$4:$359,QUOTIENT($A6,5)+3,TRUE),"")</f>
        <v>0</v>
      </c>
      <c r="AE8" s="14">
        <f>IFERROR(VLOOKUP(스테이지!AE7,'적 HP'!$4:$359,QUOTIENT($A6,5)+3,TRUE),"")</f>
        <v>0</v>
      </c>
      <c r="AF8" s="14">
        <f>IFERROR(VLOOKUP(스테이지!AF7,'적 HP'!$4:$359,QUOTIENT($A6,5)+3,TRUE),"")</f>
        <v>0</v>
      </c>
      <c r="AG8" s="14">
        <f>IFERROR(VLOOKUP(스테이지!AG7,'적 HP'!$4:$359,QUOTIENT($A6,5)+3,TRUE),"")</f>
        <v>0</v>
      </c>
      <c r="AH8" s="14">
        <f>IFERROR(VLOOKUP(스테이지!AH7,'적 HP'!$4:$359,QUOTIENT($A6,5)+3,TRUE),"")</f>
        <v>0</v>
      </c>
      <c r="AI8" s="14">
        <f>IFERROR(VLOOKUP(스테이지!AI7,'적 HP'!$4:$359,QUOTIENT($A6,5)+3,TRUE),"")</f>
        <v>0</v>
      </c>
      <c r="AJ8" s="14">
        <f>IFERROR(VLOOKUP(스테이지!AJ7,'적 HP'!$4:$359,QUOTIENT($A6,5)+3,TRUE),"")</f>
        <v>0</v>
      </c>
      <c r="AK8" s="14">
        <f>IFERROR(VLOOKUP(스테이지!AK7,'적 HP'!$4:$359,QUOTIENT($A6,5)+3,TRUE),"")</f>
        <v>0</v>
      </c>
      <c r="AL8" s="14">
        <f>IFERROR(VLOOKUP(스테이지!AL7,'적 HP'!$4:$359,QUOTIENT($A6,5)+3,TRUE),"")</f>
        <v>0</v>
      </c>
      <c r="AM8" s="14">
        <f>IFERROR(VLOOKUP(스테이지!AM7,'적 HP'!$4:$359,QUOTIENT($A6,5)+3,TRUE),"")</f>
        <v>0</v>
      </c>
      <c r="AN8" s="14">
        <f>IFERROR(VLOOKUP(스테이지!AN7,'적 HP'!$4:$359,QUOTIENT($A6,5)+3,TRUE),"")</f>
        <v>0</v>
      </c>
    </row>
    <row r="9" spans="1:40" s="29" customFormat="1" ht="17.5" thickBot="1" x14ac:dyDescent="0.5">
      <c r="A9" s="38"/>
      <c r="B9" s="27" t="s">
        <v>250</v>
      </c>
      <c r="C9" s="28">
        <v>1</v>
      </c>
      <c r="D9" s="28">
        <v>1</v>
      </c>
      <c r="E9" s="28">
        <v>5</v>
      </c>
      <c r="F9" s="28">
        <v>5</v>
      </c>
      <c r="G9" s="28">
        <v>10</v>
      </c>
      <c r="H9" s="27">
        <v>10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40" ht="17.5" thickBot="1" x14ac:dyDescent="0.5">
      <c r="A10" s="39">
        <v>3</v>
      </c>
      <c r="B10" s="13" t="s">
        <v>248</v>
      </c>
      <c r="C10" s="22" t="s">
        <v>116</v>
      </c>
      <c r="D10" s="22" t="s">
        <v>129</v>
      </c>
      <c r="E10" s="22" t="s">
        <v>192</v>
      </c>
      <c r="F10" s="22" t="s">
        <v>205</v>
      </c>
      <c r="G10" s="22" t="s">
        <v>92</v>
      </c>
      <c r="H10" s="22" t="s">
        <v>100</v>
      </c>
      <c r="I10" s="22" t="s">
        <v>259</v>
      </c>
      <c r="J10" s="22" t="s">
        <v>151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40" ht="17.5" thickTop="1" x14ac:dyDescent="0.45">
      <c r="A11" s="39"/>
      <c r="B11" s="13" t="s">
        <v>249</v>
      </c>
      <c r="C11" t="s">
        <v>16</v>
      </c>
      <c r="D11" t="s">
        <v>16</v>
      </c>
      <c r="E11" t="s">
        <v>16</v>
      </c>
      <c r="F11" t="s">
        <v>16</v>
      </c>
      <c r="G11" s="14" t="s">
        <v>15</v>
      </c>
      <c r="H11" s="14" t="s">
        <v>15</v>
      </c>
      <c r="I11" s="14" t="s">
        <v>15</v>
      </c>
      <c r="J11" s="14" t="s">
        <v>15</v>
      </c>
      <c r="K11"/>
      <c r="L11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40" x14ac:dyDescent="0.45">
      <c r="A12" s="39"/>
      <c r="B12" s="13">
        <f t="shared" ref="B12" si="0">SUM(C12:XFD12)</f>
        <v>1540</v>
      </c>
      <c r="C12" s="14">
        <f>IFERROR(VLOOKUP(스테이지!C11,'적 HP'!$4:$359,QUOTIENT($A10,5)+3,TRUE),"")</f>
        <v>220</v>
      </c>
      <c r="D12" s="14">
        <f>IFERROR(VLOOKUP(스테이지!D11,'적 HP'!$4:$359,QUOTIENT($A10,5)+3,TRUE),"")</f>
        <v>220</v>
      </c>
      <c r="E12" s="14">
        <f>IFERROR(VLOOKUP(스테이지!E11,'적 HP'!$4:$359,QUOTIENT($A10,5)+3,TRUE),"")</f>
        <v>220</v>
      </c>
      <c r="F12" s="14">
        <f>IFERROR(VLOOKUP(스테이지!F11,'적 HP'!$4:$359,QUOTIENT($A10,5)+3,TRUE),"")</f>
        <v>220</v>
      </c>
      <c r="G12" s="14">
        <f>IFERROR(VLOOKUP(스테이지!G11,'적 HP'!$4:$359,QUOTIENT($A10,5)+3,TRUE),"")</f>
        <v>165</v>
      </c>
      <c r="H12" s="14">
        <f>IFERROR(VLOOKUP(스테이지!H11,'적 HP'!$4:$359,QUOTIENT($A10,5)+3,TRUE),"")</f>
        <v>165</v>
      </c>
      <c r="I12" s="14">
        <f>IFERROR(VLOOKUP(스테이지!I11,'적 HP'!$4:$359,QUOTIENT($A10,5)+3,TRUE),"")</f>
        <v>165</v>
      </c>
      <c r="J12" s="14">
        <f>IFERROR(VLOOKUP(스테이지!J11,'적 HP'!$4:$359,QUOTIENT($A10,5)+3,TRUE),"")</f>
        <v>165</v>
      </c>
      <c r="K12" s="14">
        <f>IFERROR(VLOOKUP(스테이지!K11,'적 HP'!$4:$359,QUOTIENT($A10,5)+3,TRUE),"")</f>
        <v>0</v>
      </c>
      <c r="L12" s="14">
        <f>IFERROR(VLOOKUP(스테이지!L11,'적 HP'!$4:$359,QUOTIENT($A10,5)+3,TRUE),"")</f>
        <v>0</v>
      </c>
      <c r="M12" s="14">
        <f>IFERROR(VLOOKUP(스테이지!M11,'적 HP'!$4:$359,QUOTIENT($A10,5)+3,TRUE),"")</f>
        <v>0</v>
      </c>
      <c r="N12" s="14">
        <f>IFERROR(VLOOKUP(스테이지!N11,'적 HP'!$4:$359,QUOTIENT($A10,5)+3,TRUE),"")</f>
        <v>0</v>
      </c>
      <c r="O12" s="14">
        <f>IFERROR(VLOOKUP(스테이지!O11,'적 HP'!$4:$359,QUOTIENT($A10,5)+3,TRUE),"")</f>
        <v>0</v>
      </c>
      <c r="P12" s="14">
        <f>IFERROR(VLOOKUP(스테이지!P11,'적 HP'!$4:$359,QUOTIENT($A10,5)+3,TRUE),"")</f>
        <v>0</v>
      </c>
      <c r="Q12" s="14">
        <f>IFERROR(VLOOKUP(스테이지!Q11,'적 HP'!$4:$359,QUOTIENT($A10,5)+3,TRUE),"")</f>
        <v>0</v>
      </c>
      <c r="R12" s="14">
        <f>IFERROR(VLOOKUP(스테이지!R11,'적 HP'!$4:$359,QUOTIENT($A10,5)+3,TRUE),"")</f>
        <v>0</v>
      </c>
      <c r="S12" s="14">
        <f>IFERROR(VLOOKUP(스테이지!S11,'적 HP'!$4:$359,QUOTIENT($A10,5)+3,TRUE),"")</f>
        <v>0</v>
      </c>
      <c r="T12" s="14">
        <f>IFERROR(VLOOKUP(스테이지!T11,'적 HP'!$4:$359,QUOTIENT($A10,5)+3,TRUE),"")</f>
        <v>0</v>
      </c>
      <c r="U12" s="14">
        <f>IFERROR(VLOOKUP(스테이지!U11,'적 HP'!$4:$359,QUOTIENT($A10,5)+3,TRUE),"")</f>
        <v>0</v>
      </c>
      <c r="V12" s="14">
        <f>IFERROR(VLOOKUP(스테이지!V11,'적 HP'!$4:$359,QUOTIENT($A10,5)+3,TRUE),"")</f>
        <v>0</v>
      </c>
      <c r="W12" s="14">
        <f>IFERROR(VLOOKUP(스테이지!W11,'적 HP'!$4:$359,QUOTIENT($A10,5)+3,TRUE),"")</f>
        <v>0</v>
      </c>
      <c r="X12" s="14">
        <f>IFERROR(VLOOKUP(스테이지!X11,'적 HP'!$4:$359,QUOTIENT($A10,5)+3,TRUE),"")</f>
        <v>0</v>
      </c>
      <c r="Y12" s="14">
        <f>IFERROR(VLOOKUP(스테이지!Y11,'적 HP'!$4:$359,QUOTIENT($A10,5)+3,TRUE),"")</f>
        <v>0</v>
      </c>
      <c r="Z12" s="14">
        <f>IFERROR(VLOOKUP(스테이지!Z11,'적 HP'!$4:$359,QUOTIENT($A10,5)+3,TRUE),"")</f>
        <v>0</v>
      </c>
      <c r="AA12" s="14">
        <f>IFERROR(VLOOKUP(스테이지!AA11,'적 HP'!$4:$359,QUOTIENT($A10,5)+3,TRUE),"")</f>
        <v>0</v>
      </c>
      <c r="AB12" s="14">
        <f>IFERROR(VLOOKUP(스테이지!AB11,'적 HP'!$4:$359,QUOTIENT($A10,5)+3,TRUE),"")</f>
        <v>0</v>
      </c>
      <c r="AC12" s="14">
        <f>IFERROR(VLOOKUP(스테이지!AC11,'적 HP'!$4:$359,QUOTIENT($A10,5)+3,TRUE),"")</f>
        <v>0</v>
      </c>
      <c r="AD12" s="14">
        <f>IFERROR(VLOOKUP(스테이지!AD11,'적 HP'!$4:$359,QUOTIENT($A10,5)+3,TRUE),"")</f>
        <v>0</v>
      </c>
      <c r="AE12" s="14">
        <f>IFERROR(VLOOKUP(스테이지!AE11,'적 HP'!$4:$359,QUOTIENT($A10,5)+3,TRUE),"")</f>
        <v>0</v>
      </c>
      <c r="AF12" s="14">
        <f>IFERROR(VLOOKUP(스테이지!AF11,'적 HP'!$4:$359,QUOTIENT($A10,5)+3,TRUE),"")</f>
        <v>0</v>
      </c>
      <c r="AG12" s="14">
        <f>IFERROR(VLOOKUP(스테이지!AG11,'적 HP'!$4:$359,QUOTIENT($A10,5)+3,TRUE),"")</f>
        <v>0</v>
      </c>
      <c r="AH12" s="14">
        <f>IFERROR(VLOOKUP(스테이지!AH11,'적 HP'!$4:$359,QUOTIENT($A10,5)+3,TRUE),"")</f>
        <v>0</v>
      </c>
      <c r="AI12" s="14">
        <f>IFERROR(VLOOKUP(스테이지!AI11,'적 HP'!$4:$359,QUOTIENT($A10,5)+3,TRUE),"")</f>
        <v>0</v>
      </c>
      <c r="AJ12" s="14">
        <f>IFERROR(VLOOKUP(스테이지!AJ11,'적 HP'!$4:$359,QUOTIENT($A10,5)+3,TRUE),"")</f>
        <v>0</v>
      </c>
      <c r="AK12" s="14">
        <f>IFERROR(VLOOKUP(스테이지!AK11,'적 HP'!$4:$359,QUOTIENT($A10,5)+3,TRUE),"")</f>
        <v>0</v>
      </c>
      <c r="AL12" s="14">
        <f>IFERROR(VLOOKUP(스테이지!AL11,'적 HP'!$4:$359,QUOTIENT($A10,5)+3,TRUE),"")</f>
        <v>0</v>
      </c>
      <c r="AM12" s="14">
        <f>IFERROR(VLOOKUP(스테이지!AM11,'적 HP'!$4:$359,QUOTIENT($A10,5)+3,TRUE),"")</f>
        <v>0</v>
      </c>
      <c r="AN12" s="14">
        <f>IFERROR(VLOOKUP(스테이지!AN11,'적 HP'!$4:$359,QUOTIENT($A10,5)+3,TRUE),"")</f>
        <v>0</v>
      </c>
    </row>
    <row r="13" spans="1:40" ht="17.5" thickBot="1" x14ac:dyDescent="0.5">
      <c r="A13" s="39"/>
      <c r="B13" s="13" t="s">
        <v>250</v>
      </c>
      <c r="C13" s="14">
        <v>1</v>
      </c>
      <c r="D13" s="14">
        <v>1</v>
      </c>
      <c r="E13" s="14">
        <v>5</v>
      </c>
      <c r="F13" s="14">
        <v>5</v>
      </c>
      <c r="G13" s="14">
        <v>10</v>
      </c>
      <c r="H13" s="13">
        <v>10</v>
      </c>
      <c r="I13" s="13">
        <v>15</v>
      </c>
      <c r="J13" s="13">
        <v>15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40" s="24" customFormat="1" ht="17.5" thickBot="1" x14ac:dyDescent="0.5">
      <c r="A14" s="36">
        <v>4</v>
      </c>
      <c r="B14" s="23" t="s">
        <v>248</v>
      </c>
      <c r="C14" s="7" t="s">
        <v>174</v>
      </c>
      <c r="D14" s="7" t="s">
        <v>185</v>
      </c>
      <c r="E14" s="7" t="s">
        <v>114</v>
      </c>
      <c r="F14" s="7" t="s">
        <v>131</v>
      </c>
      <c r="G14" s="7" t="s">
        <v>91</v>
      </c>
      <c r="H14" s="7" t="s">
        <v>103</v>
      </c>
      <c r="I14" s="7" t="s">
        <v>161</v>
      </c>
      <c r="J14" s="7" t="s">
        <v>97</v>
      </c>
      <c r="K14" s="7" t="s">
        <v>211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40" s="26" customFormat="1" ht="17.5" thickTop="1" x14ac:dyDescent="0.45">
      <c r="A15" s="37"/>
      <c r="B15" s="25" t="s">
        <v>249</v>
      </c>
      <c r="C15" s="9" t="s">
        <v>15</v>
      </c>
      <c r="D15" s="9" t="s">
        <v>15</v>
      </c>
      <c r="E15" s="26" t="s">
        <v>16</v>
      </c>
      <c r="F15" s="26" t="s">
        <v>16</v>
      </c>
      <c r="G15" s="9" t="s">
        <v>15</v>
      </c>
      <c r="H15" s="9" t="s">
        <v>15</v>
      </c>
      <c r="I15" s="9" t="s">
        <v>15</v>
      </c>
      <c r="J15" s="26" t="s">
        <v>16</v>
      </c>
      <c r="K15" s="26" t="s">
        <v>16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40" s="26" customFormat="1" x14ac:dyDescent="0.45">
      <c r="A16" s="37"/>
      <c r="B16" s="25">
        <f t="shared" ref="B16" si="1">SUM(C16:XFD16)</f>
        <v>1705</v>
      </c>
      <c r="C16" s="14">
        <f>IFERROR(VLOOKUP(스테이지!C15,'적 HP'!$4:$359,QUOTIENT($A14,5)+3,TRUE),"")</f>
        <v>165</v>
      </c>
      <c r="D16" s="14">
        <f>IFERROR(VLOOKUP(스테이지!D15,'적 HP'!$4:$359,QUOTIENT($A14,5)+3,TRUE),"")</f>
        <v>165</v>
      </c>
      <c r="E16" s="14">
        <f>IFERROR(VLOOKUP(스테이지!E15,'적 HP'!$4:$359,QUOTIENT($A14,5)+3,TRUE),"")</f>
        <v>220</v>
      </c>
      <c r="F16" s="14">
        <f>IFERROR(VLOOKUP(스테이지!F15,'적 HP'!$4:$359,QUOTIENT($A14,5)+3,TRUE),"")</f>
        <v>220</v>
      </c>
      <c r="G16" s="14">
        <f>IFERROR(VLOOKUP(스테이지!G15,'적 HP'!$4:$359,QUOTIENT($A14,5)+3,TRUE),"")</f>
        <v>165</v>
      </c>
      <c r="H16" s="14">
        <f>IFERROR(VLOOKUP(스테이지!H15,'적 HP'!$4:$359,QUOTIENT($A14,5)+3,TRUE),"")</f>
        <v>165</v>
      </c>
      <c r="I16" s="14">
        <f>IFERROR(VLOOKUP(스테이지!I15,'적 HP'!$4:$359,QUOTIENT($A14,5)+3,TRUE),"")</f>
        <v>165</v>
      </c>
      <c r="J16" s="14">
        <f>IFERROR(VLOOKUP(스테이지!J15,'적 HP'!$4:$359,QUOTIENT($A14,5)+3,TRUE),"")</f>
        <v>220</v>
      </c>
      <c r="K16" s="14">
        <f>IFERROR(VLOOKUP(스테이지!K15,'적 HP'!$4:$359,QUOTIENT($A14,5)+3,TRUE),"")</f>
        <v>220</v>
      </c>
      <c r="L16" s="14">
        <f>IFERROR(VLOOKUP(스테이지!L15,'적 HP'!$4:$359,QUOTIENT($A14,5)+3,TRUE),"")</f>
        <v>0</v>
      </c>
      <c r="M16" s="14">
        <f>IFERROR(VLOOKUP(스테이지!M15,'적 HP'!$4:$359,QUOTIENT($A14,5)+3,TRUE),"")</f>
        <v>0</v>
      </c>
      <c r="N16" s="14">
        <f>IFERROR(VLOOKUP(스테이지!N15,'적 HP'!$4:$359,QUOTIENT($A14,5)+3,TRUE),"")</f>
        <v>0</v>
      </c>
      <c r="O16" s="14">
        <f>IFERROR(VLOOKUP(스테이지!O15,'적 HP'!$4:$359,QUOTIENT($A14,5)+3,TRUE),"")</f>
        <v>0</v>
      </c>
      <c r="P16" s="14">
        <f>IFERROR(VLOOKUP(스테이지!P15,'적 HP'!$4:$359,QUOTIENT($A14,5)+3,TRUE),"")</f>
        <v>0</v>
      </c>
      <c r="Q16" s="14">
        <f>IFERROR(VLOOKUP(스테이지!Q15,'적 HP'!$4:$359,QUOTIENT($A14,5)+3,TRUE),"")</f>
        <v>0</v>
      </c>
      <c r="R16" s="14">
        <f>IFERROR(VLOOKUP(스테이지!R15,'적 HP'!$4:$359,QUOTIENT($A14,5)+3,TRUE),"")</f>
        <v>0</v>
      </c>
      <c r="S16" s="14">
        <f>IFERROR(VLOOKUP(스테이지!S15,'적 HP'!$4:$359,QUOTIENT($A14,5)+3,TRUE),"")</f>
        <v>0</v>
      </c>
      <c r="T16" s="14">
        <f>IFERROR(VLOOKUP(스테이지!T15,'적 HP'!$4:$359,QUOTIENT($A14,5)+3,TRUE),"")</f>
        <v>0</v>
      </c>
      <c r="U16" s="14">
        <f>IFERROR(VLOOKUP(스테이지!U15,'적 HP'!$4:$359,QUOTIENT($A14,5)+3,TRUE),"")</f>
        <v>0</v>
      </c>
      <c r="V16" s="14">
        <f>IFERROR(VLOOKUP(스테이지!V15,'적 HP'!$4:$359,QUOTIENT($A14,5)+3,TRUE),"")</f>
        <v>0</v>
      </c>
      <c r="W16" s="14">
        <f>IFERROR(VLOOKUP(스테이지!W15,'적 HP'!$4:$359,QUOTIENT($A14,5)+3,TRUE),"")</f>
        <v>0</v>
      </c>
      <c r="X16" s="14">
        <f>IFERROR(VLOOKUP(스테이지!X15,'적 HP'!$4:$359,QUOTIENT($A14,5)+3,TRUE),"")</f>
        <v>0</v>
      </c>
      <c r="Y16" s="14">
        <f>IFERROR(VLOOKUP(스테이지!Y15,'적 HP'!$4:$359,QUOTIENT($A14,5)+3,TRUE),"")</f>
        <v>0</v>
      </c>
      <c r="Z16" s="14">
        <f>IFERROR(VLOOKUP(스테이지!Z15,'적 HP'!$4:$359,QUOTIENT($A14,5)+3,TRUE),"")</f>
        <v>0</v>
      </c>
      <c r="AA16" s="14">
        <f>IFERROR(VLOOKUP(스테이지!AA15,'적 HP'!$4:$359,QUOTIENT($A14,5)+3,TRUE),"")</f>
        <v>0</v>
      </c>
      <c r="AB16" s="14">
        <f>IFERROR(VLOOKUP(스테이지!AB15,'적 HP'!$4:$359,QUOTIENT($A14,5)+3,TRUE),"")</f>
        <v>0</v>
      </c>
      <c r="AC16" s="14">
        <f>IFERROR(VLOOKUP(스테이지!AC15,'적 HP'!$4:$359,QUOTIENT($A14,5)+3,TRUE),"")</f>
        <v>0</v>
      </c>
      <c r="AD16" s="14">
        <f>IFERROR(VLOOKUP(스테이지!AD15,'적 HP'!$4:$359,QUOTIENT($A14,5)+3,TRUE),"")</f>
        <v>0</v>
      </c>
      <c r="AE16" s="14">
        <f>IFERROR(VLOOKUP(스테이지!AE15,'적 HP'!$4:$359,QUOTIENT($A14,5)+3,TRUE),"")</f>
        <v>0</v>
      </c>
      <c r="AF16" s="14">
        <f>IFERROR(VLOOKUP(스테이지!AF15,'적 HP'!$4:$359,QUOTIENT($A14,5)+3,TRUE),"")</f>
        <v>0</v>
      </c>
      <c r="AG16" s="14">
        <f>IFERROR(VLOOKUP(스테이지!AG15,'적 HP'!$4:$359,QUOTIENT($A14,5)+3,TRUE),"")</f>
        <v>0</v>
      </c>
      <c r="AH16" s="14">
        <f>IFERROR(VLOOKUP(스테이지!AH15,'적 HP'!$4:$359,QUOTIENT($A14,5)+3,TRUE),"")</f>
        <v>0</v>
      </c>
      <c r="AI16" s="14">
        <f>IFERROR(VLOOKUP(스테이지!AI15,'적 HP'!$4:$359,QUOTIENT($A14,5)+3,TRUE),"")</f>
        <v>0</v>
      </c>
      <c r="AJ16" s="14">
        <f>IFERROR(VLOOKUP(스테이지!AJ15,'적 HP'!$4:$359,QUOTIENT($A14,5)+3,TRUE),"")</f>
        <v>0</v>
      </c>
      <c r="AK16" s="14">
        <f>IFERROR(VLOOKUP(스테이지!AK15,'적 HP'!$4:$359,QUOTIENT($A14,5)+3,TRUE),"")</f>
        <v>0</v>
      </c>
      <c r="AL16" s="14">
        <f>IFERROR(VLOOKUP(스테이지!AL15,'적 HP'!$4:$359,QUOTIENT($A14,5)+3,TRUE),"")</f>
        <v>0</v>
      </c>
      <c r="AM16" s="14">
        <f>IFERROR(VLOOKUP(스테이지!AM15,'적 HP'!$4:$359,QUOTIENT($A14,5)+3,TRUE),"")</f>
        <v>0</v>
      </c>
      <c r="AN16" s="14">
        <f>IFERROR(VLOOKUP(스테이지!AN15,'적 HP'!$4:$359,QUOTIENT($A14,5)+3,TRUE),"")</f>
        <v>0</v>
      </c>
    </row>
    <row r="17" spans="1:45" s="29" customFormat="1" ht="17.5" thickBot="1" x14ac:dyDescent="0.5">
      <c r="A17" s="38"/>
      <c r="B17" s="27" t="s">
        <v>250</v>
      </c>
      <c r="C17" s="28">
        <v>1</v>
      </c>
      <c r="D17" s="28">
        <v>1</v>
      </c>
      <c r="E17" s="28">
        <v>1</v>
      </c>
      <c r="F17" s="28">
        <v>1</v>
      </c>
      <c r="G17" s="28">
        <v>10</v>
      </c>
      <c r="H17" s="28">
        <v>10</v>
      </c>
      <c r="I17" s="28">
        <v>10</v>
      </c>
      <c r="J17" s="28">
        <v>15</v>
      </c>
      <c r="K17" s="27">
        <v>15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45" s="24" customFormat="1" ht="18" thickTop="1" thickBot="1" x14ac:dyDescent="0.5">
      <c r="A18" s="33">
        <v>5</v>
      </c>
      <c r="B18" s="23" t="s">
        <v>248</v>
      </c>
      <c r="C18" s="7" t="s">
        <v>103</v>
      </c>
      <c r="D18" s="8" t="s">
        <v>114</v>
      </c>
      <c r="E18" s="8" t="s">
        <v>145</v>
      </c>
      <c r="F18" s="8" t="s">
        <v>158</v>
      </c>
      <c r="G18" s="8" t="s">
        <v>171</v>
      </c>
      <c r="H18" s="8" t="s">
        <v>207</v>
      </c>
      <c r="I18" s="8" t="s">
        <v>121</v>
      </c>
      <c r="J18" s="8" t="s">
        <v>173</v>
      </c>
      <c r="K18" s="8" t="s">
        <v>185</v>
      </c>
      <c r="L18" s="8" t="s">
        <v>160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45" s="26" customFormat="1" ht="17.5" thickTop="1" x14ac:dyDescent="0.45">
      <c r="A19" s="34"/>
      <c r="B19" s="25" t="s">
        <v>249</v>
      </c>
      <c r="C19" s="9" t="s">
        <v>15</v>
      </c>
      <c r="D19" s="9" t="s">
        <v>15</v>
      </c>
      <c r="E19" s="9" t="s">
        <v>15</v>
      </c>
      <c r="F19" s="9" t="s">
        <v>15</v>
      </c>
      <c r="G19" s="26" t="s">
        <v>16</v>
      </c>
      <c r="H19" s="26" t="s">
        <v>16</v>
      </c>
      <c r="I19" s="26" t="s">
        <v>16</v>
      </c>
      <c r="J19" s="9" t="s">
        <v>15</v>
      </c>
      <c r="K19" s="9" t="s">
        <v>15</v>
      </c>
      <c r="L19" s="9" t="s">
        <v>15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45" s="26" customFormat="1" x14ac:dyDescent="0.45">
      <c r="A20" s="34"/>
      <c r="B20" s="25">
        <f t="shared" ref="B20" si="2">SUM(C20:XFD20)</f>
        <v>1980</v>
      </c>
      <c r="C20" s="14">
        <f>IFERROR(VLOOKUP(스테이지!C19,'적 HP'!$4:$359,QUOTIENT($A18,5)+3,TRUE),"")</f>
        <v>180</v>
      </c>
      <c r="D20" s="14">
        <f>IFERROR(VLOOKUP(스테이지!D19,'적 HP'!$4:$359,QUOTIENT($A18,5)+3,TRUE),"")</f>
        <v>180</v>
      </c>
      <c r="E20" s="14">
        <f>IFERROR(VLOOKUP(스테이지!E19,'적 HP'!$4:$359,QUOTIENT($A18,5)+3,TRUE),"")</f>
        <v>180</v>
      </c>
      <c r="F20" s="14">
        <f>IFERROR(VLOOKUP(스테이지!F19,'적 HP'!$4:$359,QUOTIENT($A18,5)+3,TRUE),"")</f>
        <v>180</v>
      </c>
      <c r="G20" s="14">
        <f>IFERROR(VLOOKUP(스테이지!G19,'적 HP'!$4:$359,QUOTIENT($A18,5)+3,TRUE),"")</f>
        <v>240</v>
      </c>
      <c r="H20" s="14">
        <f>IFERROR(VLOOKUP(스테이지!H19,'적 HP'!$4:$359,QUOTIENT($A18,5)+3,TRUE),"")</f>
        <v>240</v>
      </c>
      <c r="I20" s="14">
        <f>IFERROR(VLOOKUP(스테이지!I19,'적 HP'!$4:$359,QUOTIENT($A18,5)+3,TRUE),"")</f>
        <v>240</v>
      </c>
      <c r="J20" s="14">
        <f>IFERROR(VLOOKUP(스테이지!J19,'적 HP'!$4:$359,QUOTIENT($A18,5)+3,TRUE),"")</f>
        <v>180</v>
      </c>
      <c r="K20" s="14">
        <f>IFERROR(VLOOKUP(스테이지!K19,'적 HP'!$4:$359,QUOTIENT($A18,5)+3,TRUE),"")</f>
        <v>180</v>
      </c>
      <c r="L20" s="14">
        <f>IFERROR(VLOOKUP(스테이지!L19,'적 HP'!$4:$359,QUOTIENT($A18,5)+3,TRUE),"")</f>
        <v>180</v>
      </c>
      <c r="M20" s="14">
        <f>IFERROR(VLOOKUP(스테이지!M19,'적 HP'!$4:$359,QUOTIENT($A18,5)+3,TRUE),"")</f>
        <v>0</v>
      </c>
      <c r="N20" s="14">
        <f>IFERROR(VLOOKUP(스테이지!N19,'적 HP'!$4:$359,QUOTIENT($A18,5)+3,TRUE),"")</f>
        <v>0</v>
      </c>
      <c r="O20" s="14">
        <f>IFERROR(VLOOKUP(스테이지!O19,'적 HP'!$4:$359,QUOTIENT($A18,5)+3,TRUE),"")</f>
        <v>0</v>
      </c>
      <c r="P20" s="14">
        <f>IFERROR(VLOOKUP(스테이지!P19,'적 HP'!$4:$359,QUOTIENT($A18,5)+3,TRUE),"")</f>
        <v>0</v>
      </c>
      <c r="Q20" s="14">
        <f>IFERROR(VLOOKUP(스테이지!Q19,'적 HP'!$4:$359,QUOTIENT($A18,5)+3,TRUE),"")</f>
        <v>0</v>
      </c>
      <c r="R20" s="14">
        <f>IFERROR(VLOOKUP(스테이지!R19,'적 HP'!$4:$359,QUOTIENT($A18,5)+3,TRUE),"")</f>
        <v>0</v>
      </c>
      <c r="S20" s="14">
        <f>IFERROR(VLOOKUP(스테이지!S19,'적 HP'!$4:$359,QUOTIENT($A18,5)+3,TRUE),"")</f>
        <v>0</v>
      </c>
      <c r="T20" s="14">
        <f>IFERROR(VLOOKUP(스테이지!T19,'적 HP'!$4:$359,QUOTIENT($A18,5)+3,TRUE),"")</f>
        <v>0</v>
      </c>
      <c r="U20" s="14">
        <f>IFERROR(VLOOKUP(스테이지!U19,'적 HP'!$4:$359,QUOTIENT($A18,5)+3,TRUE),"")</f>
        <v>0</v>
      </c>
      <c r="V20" s="14">
        <f>IFERROR(VLOOKUP(스테이지!V19,'적 HP'!$4:$359,QUOTIENT($A18,5)+3,TRUE),"")</f>
        <v>0</v>
      </c>
      <c r="W20" s="14">
        <f>IFERROR(VLOOKUP(스테이지!W19,'적 HP'!$4:$359,QUOTIENT($A18,5)+3,TRUE),"")</f>
        <v>0</v>
      </c>
      <c r="X20" s="14">
        <f>IFERROR(VLOOKUP(스테이지!X19,'적 HP'!$4:$359,QUOTIENT($A18,5)+3,TRUE),"")</f>
        <v>0</v>
      </c>
      <c r="Y20" s="14">
        <f>IFERROR(VLOOKUP(스테이지!Y19,'적 HP'!$4:$359,QUOTIENT($A18,5)+3,TRUE),"")</f>
        <v>0</v>
      </c>
      <c r="Z20" s="14">
        <f>IFERROR(VLOOKUP(스테이지!Z19,'적 HP'!$4:$359,QUOTIENT($A18,5)+3,TRUE),"")</f>
        <v>0</v>
      </c>
      <c r="AA20" s="14">
        <f>IFERROR(VLOOKUP(스테이지!AA19,'적 HP'!$4:$359,QUOTIENT($A18,5)+3,TRUE),"")</f>
        <v>0</v>
      </c>
      <c r="AB20" s="14">
        <f>IFERROR(VLOOKUP(스테이지!AB19,'적 HP'!$4:$359,QUOTIENT($A18,5)+3,TRUE),"")</f>
        <v>0</v>
      </c>
      <c r="AC20" s="14">
        <f>IFERROR(VLOOKUP(스테이지!AC19,'적 HP'!$4:$359,QUOTIENT($A18,5)+3,TRUE),"")</f>
        <v>0</v>
      </c>
      <c r="AD20" s="14">
        <f>IFERROR(VLOOKUP(스테이지!AD19,'적 HP'!$4:$359,QUOTIENT($A18,5)+3,TRUE),"")</f>
        <v>0</v>
      </c>
      <c r="AE20" s="14">
        <f>IFERROR(VLOOKUP(스테이지!AE19,'적 HP'!$4:$359,QUOTIENT($A18,5)+3,TRUE),"")</f>
        <v>0</v>
      </c>
      <c r="AF20" s="14">
        <f>IFERROR(VLOOKUP(스테이지!AF19,'적 HP'!$4:$359,QUOTIENT($A18,5)+3,TRUE),"")</f>
        <v>0</v>
      </c>
      <c r="AG20" s="14">
        <f>IFERROR(VLOOKUP(스테이지!AG19,'적 HP'!$4:$359,QUOTIENT($A18,5)+3,TRUE),"")</f>
        <v>0</v>
      </c>
      <c r="AH20" s="14">
        <f>IFERROR(VLOOKUP(스테이지!AH19,'적 HP'!$4:$359,QUOTIENT($A18,5)+3,TRUE),"")</f>
        <v>0</v>
      </c>
      <c r="AI20" s="14">
        <f>IFERROR(VLOOKUP(스테이지!AI19,'적 HP'!$4:$359,QUOTIENT($A18,5)+3,TRUE),"")</f>
        <v>0</v>
      </c>
      <c r="AJ20" s="14">
        <f>IFERROR(VLOOKUP(스테이지!AJ19,'적 HP'!$4:$359,QUOTIENT($A18,5)+3,TRUE),"")</f>
        <v>0</v>
      </c>
      <c r="AK20" s="14">
        <f>IFERROR(VLOOKUP(스테이지!AK19,'적 HP'!$4:$359,QUOTIENT($A18,5)+3,TRUE),"")</f>
        <v>0</v>
      </c>
      <c r="AL20" s="14">
        <f>IFERROR(VLOOKUP(스테이지!AL19,'적 HP'!$4:$359,QUOTIENT($A18,5)+3,TRUE),"")</f>
        <v>0</v>
      </c>
      <c r="AM20" s="14">
        <f>IFERROR(VLOOKUP(스테이지!AM19,'적 HP'!$4:$359,QUOTIENT($A18,5)+3,TRUE),"")</f>
        <v>0</v>
      </c>
      <c r="AN20" s="14">
        <f>IFERROR(VLOOKUP(스테이지!AN19,'적 HP'!$4:$359,QUOTIENT($A18,5)+3,TRUE),"")</f>
        <v>0</v>
      </c>
    </row>
    <row r="21" spans="1:45" s="29" customFormat="1" ht="17.5" thickBot="1" x14ac:dyDescent="0.5">
      <c r="A21" s="35"/>
      <c r="B21" s="27" t="s">
        <v>250</v>
      </c>
      <c r="C21" s="28">
        <v>1</v>
      </c>
      <c r="D21" s="28">
        <v>1</v>
      </c>
      <c r="E21" s="28">
        <v>1</v>
      </c>
      <c r="F21" s="28">
        <v>1</v>
      </c>
      <c r="G21" s="28">
        <v>10</v>
      </c>
      <c r="H21" s="27">
        <v>10</v>
      </c>
      <c r="I21" s="27">
        <v>10</v>
      </c>
      <c r="J21" s="27">
        <v>15</v>
      </c>
      <c r="K21" s="27">
        <v>15</v>
      </c>
      <c r="L21" s="27">
        <v>15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45" s="24" customFormat="1" ht="18" thickTop="1" thickBot="1" x14ac:dyDescent="0.5">
      <c r="A22" s="36">
        <v>6</v>
      </c>
      <c r="B22" s="23" t="s">
        <v>248</v>
      </c>
      <c r="C22" s="7" t="s">
        <v>155</v>
      </c>
      <c r="D22" s="8" t="s">
        <v>134</v>
      </c>
      <c r="E22" s="8" t="s">
        <v>176</v>
      </c>
      <c r="F22" s="7" t="s">
        <v>105</v>
      </c>
      <c r="G22" s="8" t="s">
        <v>143</v>
      </c>
      <c r="H22" s="8" t="s">
        <v>168</v>
      </c>
      <c r="I22" s="8" t="s">
        <v>196</v>
      </c>
      <c r="J22" s="8" t="s">
        <v>175</v>
      </c>
      <c r="K22" s="8" t="s">
        <v>139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45" s="26" customFormat="1" ht="17.5" thickTop="1" x14ac:dyDescent="0.45">
      <c r="A23" s="37"/>
      <c r="B23" s="25" t="s">
        <v>249</v>
      </c>
      <c r="C23" s="26" t="s">
        <v>254</v>
      </c>
      <c r="D23" s="26" t="s">
        <v>254</v>
      </c>
      <c r="E23" s="26" t="s">
        <v>254</v>
      </c>
      <c r="F23" s="9" t="s">
        <v>15</v>
      </c>
      <c r="G23" s="9" t="s">
        <v>15</v>
      </c>
      <c r="H23" s="9" t="s">
        <v>15</v>
      </c>
      <c r="I23" s="26" t="s">
        <v>254</v>
      </c>
      <c r="J23" s="26" t="s">
        <v>254</v>
      </c>
      <c r="K23" s="26" t="s">
        <v>254</v>
      </c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45" s="26" customFormat="1" x14ac:dyDescent="0.45">
      <c r="A24" s="37"/>
      <c r="B24" s="25">
        <f t="shared" ref="B24" si="3">SUM(C24:XFD24)</f>
        <v>1980</v>
      </c>
      <c r="C24" s="14">
        <f>IFERROR(VLOOKUP(스테이지!C23,'적 HP'!$4:$359,QUOTIENT($A22,5)+3,TRUE),"")</f>
        <v>240</v>
      </c>
      <c r="D24" s="14">
        <f>IFERROR(VLOOKUP(스테이지!D23,'적 HP'!$4:$359,QUOTIENT($A22,5)+3,TRUE),"")</f>
        <v>240</v>
      </c>
      <c r="E24" s="14">
        <f>IFERROR(VLOOKUP(스테이지!E23,'적 HP'!$4:$359,QUOTIENT($A22,5)+3,TRUE),"")</f>
        <v>240</v>
      </c>
      <c r="F24" s="14">
        <f>IFERROR(VLOOKUP(스테이지!F23,'적 HP'!$4:$359,QUOTIENT($A22,5)+3,TRUE),"")</f>
        <v>180</v>
      </c>
      <c r="G24" s="14">
        <f>IFERROR(VLOOKUP(스테이지!G23,'적 HP'!$4:$359,QUOTIENT($A22,5)+3,TRUE),"")</f>
        <v>180</v>
      </c>
      <c r="H24" s="14">
        <f>IFERROR(VLOOKUP(스테이지!H23,'적 HP'!$4:$359,QUOTIENT($A22,5)+3,TRUE),"")</f>
        <v>180</v>
      </c>
      <c r="I24" s="14">
        <f>IFERROR(VLOOKUP(스테이지!I23,'적 HP'!$4:$359,QUOTIENT($A22,5)+3,TRUE),"")</f>
        <v>240</v>
      </c>
      <c r="J24" s="14">
        <f>IFERROR(VLOOKUP(스테이지!J23,'적 HP'!$4:$359,QUOTIENT($A22,5)+3,TRUE),"")</f>
        <v>240</v>
      </c>
      <c r="K24" s="14">
        <f>IFERROR(VLOOKUP(스테이지!K23,'적 HP'!$4:$359,QUOTIENT($A22,5)+3,TRUE),"")</f>
        <v>240</v>
      </c>
      <c r="L24" s="14">
        <f>IFERROR(VLOOKUP(스테이지!L23,'적 HP'!$4:$359,QUOTIENT($A22,5)+3,TRUE),"")</f>
        <v>0</v>
      </c>
      <c r="M24" s="14">
        <f>IFERROR(VLOOKUP(스테이지!M23,'적 HP'!$4:$359,QUOTIENT($A22,5)+3,TRUE),"")</f>
        <v>0</v>
      </c>
      <c r="N24" s="14">
        <f>IFERROR(VLOOKUP(스테이지!N23,'적 HP'!$4:$359,QUOTIENT($A22,5)+3,TRUE),"")</f>
        <v>0</v>
      </c>
      <c r="O24" s="14">
        <f>IFERROR(VLOOKUP(스테이지!O23,'적 HP'!$4:$359,QUOTIENT($A22,5)+3,TRUE),"")</f>
        <v>0</v>
      </c>
      <c r="P24" s="14">
        <f>IFERROR(VLOOKUP(스테이지!P23,'적 HP'!$4:$359,QUOTIENT($A22,5)+3,TRUE),"")</f>
        <v>0</v>
      </c>
      <c r="Q24" s="14">
        <f>IFERROR(VLOOKUP(스테이지!Q23,'적 HP'!$4:$359,QUOTIENT($A22,5)+3,TRUE),"")</f>
        <v>0</v>
      </c>
      <c r="R24" s="14">
        <f>IFERROR(VLOOKUP(스테이지!R23,'적 HP'!$4:$359,QUOTIENT($A22,5)+3,TRUE),"")</f>
        <v>0</v>
      </c>
      <c r="S24" s="14">
        <f>IFERROR(VLOOKUP(스테이지!S23,'적 HP'!$4:$359,QUOTIENT($A22,5)+3,TRUE),"")</f>
        <v>0</v>
      </c>
      <c r="T24" s="14">
        <f>IFERROR(VLOOKUP(스테이지!T23,'적 HP'!$4:$359,QUOTIENT($A22,5)+3,TRUE),"")</f>
        <v>0</v>
      </c>
      <c r="U24" s="14">
        <f>IFERROR(VLOOKUP(스테이지!U23,'적 HP'!$4:$359,QUOTIENT($A22,5)+3,TRUE),"")</f>
        <v>0</v>
      </c>
      <c r="V24" s="14">
        <f>IFERROR(VLOOKUP(스테이지!V23,'적 HP'!$4:$359,QUOTIENT($A22,5)+3,TRUE),"")</f>
        <v>0</v>
      </c>
      <c r="W24" s="14">
        <f>IFERROR(VLOOKUP(스테이지!W23,'적 HP'!$4:$359,QUOTIENT($A22,5)+3,TRUE),"")</f>
        <v>0</v>
      </c>
      <c r="X24" s="14">
        <f>IFERROR(VLOOKUP(스테이지!X23,'적 HP'!$4:$359,QUOTIENT($A22,5)+3,TRUE),"")</f>
        <v>0</v>
      </c>
      <c r="Y24" s="14">
        <f>IFERROR(VLOOKUP(스테이지!Y23,'적 HP'!$4:$359,QUOTIENT($A22,5)+3,TRUE),"")</f>
        <v>0</v>
      </c>
      <c r="Z24" s="14">
        <f>IFERROR(VLOOKUP(스테이지!Z23,'적 HP'!$4:$359,QUOTIENT($A22,5)+3,TRUE),"")</f>
        <v>0</v>
      </c>
      <c r="AA24" s="14">
        <f>IFERROR(VLOOKUP(스테이지!AA23,'적 HP'!$4:$359,QUOTIENT($A22,5)+3,TRUE),"")</f>
        <v>0</v>
      </c>
      <c r="AB24" s="14">
        <f>IFERROR(VLOOKUP(스테이지!AB23,'적 HP'!$4:$359,QUOTIENT($A22,5)+3,TRUE),"")</f>
        <v>0</v>
      </c>
      <c r="AC24" s="14">
        <f>IFERROR(VLOOKUP(스테이지!AC23,'적 HP'!$4:$359,QUOTIENT($A22,5)+3,TRUE),"")</f>
        <v>0</v>
      </c>
      <c r="AD24" s="14">
        <f>IFERROR(VLOOKUP(스테이지!AD23,'적 HP'!$4:$359,QUOTIENT($A22,5)+3,TRUE),"")</f>
        <v>0</v>
      </c>
      <c r="AE24" s="14">
        <f>IFERROR(VLOOKUP(스테이지!AE23,'적 HP'!$4:$359,QUOTIENT($A22,5)+3,TRUE),"")</f>
        <v>0</v>
      </c>
      <c r="AF24" s="14">
        <f>IFERROR(VLOOKUP(스테이지!AF23,'적 HP'!$4:$359,QUOTIENT($A22,5)+3,TRUE),"")</f>
        <v>0</v>
      </c>
      <c r="AG24" s="14">
        <f>IFERROR(VLOOKUP(스테이지!AG23,'적 HP'!$4:$359,QUOTIENT($A22,5)+3,TRUE),"")</f>
        <v>0</v>
      </c>
      <c r="AH24" s="14">
        <f>IFERROR(VLOOKUP(스테이지!AH23,'적 HP'!$4:$359,QUOTIENT($A22,5)+3,TRUE),"")</f>
        <v>0</v>
      </c>
      <c r="AI24" s="14">
        <f>IFERROR(VLOOKUP(스테이지!AI23,'적 HP'!$4:$359,QUOTIENT($A22,5)+3,TRUE),"")</f>
        <v>0</v>
      </c>
      <c r="AJ24" s="14">
        <f>IFERROR(VLOOKUP(스테이지!AJ23,'적 HP'!$4:$359,QUOTIENT($A22,5)+3,TRUE),"")</f>
        <v>0</v>
      </c>
      <c r="AK24" s="14">
        <f>IFERROR(VLOOKUP(스테이지!AK23,'적 HP'!$4:$359,QUOTIENT($A22,5)+3,TRUE),"")</f>
        <v>0</v>
      </c>
      <c r="AL24" s="14">
        <f>IFERROR(VLOOKUP(스테이지!AL23,'적 HP'!$4:$359,QUOTIENT($A22,5)+3,TRUE),"")</f>
        <v>0</v>
      </c>
      <c r="AM24" s="14">
        <f>IFERROR(VLOOKUP(스테이지!AM23,'적 HP'!$4:$359,QUOTIENT($A22,5)+3,TRUE),"")</f>
        <v>0</v>
      </c>
      <c r="AN24" s="14">
        <f>IFERROR(VLOOKUP(스테이지!AN23,'적 HP'!$4:$359,QUOTIENT($A22,5)+3,TRUE),"")</f>
        <v>0</v>
      </c>
      <c r="AO24" s="14">
        <f>IFERROR(VLOOKUP(스테이지!AO23,'적 HP'!$4:$359,4,TRUE),"")</f>
        <v>0</v>
      </c>
      <c r="AP24" s="14">
        <f>IFERROR(VLOOKUP(스테이지!AP23,'적 HP'!$4:$359,4,TRUE),"")</f>
        <v>0</v>
      </c>
      <c r="AQ24" s="14">
        <f>IFERROR(VLOOKUP(스테이지!AQ23,'적 HP'!$4:$359,4,TRUE),"")</f>
        <v>0</v>
      </c>
      <c r="AR24" s="14">
        <f>IFERROR(VLOOKUP(스테이지!AR23,'적 HP'!$4:$359,4,TRUE),"")</f>
        <v>0</v>
      </c>
      <c r="AS24" s="14">
        <f>IFERROR(VLOOKUP(스테이지!AS23,'적 HP'!$4:$359,4,TRUE),"")</f>
        <v>0</v>
      </c>
    </row>
    <row r="25" spans="1:45" s="29" customFormat="1" ht="17.5" thickBot="1" x14ac:dyDescent="0.5">
      <c r="A25" s="38"/>
      <c r="B25" s="27" t="s">
        <v>250</v>
      </c>
      <c r="C25" s="28">
        <v>1</v>
      </c>
      <c r="D25" s="28">
        <v>5</v>
      </c>
      <c r="E25" s="28">
        <v>5</v>
      </c>
      <c r="F25" s="27">
        <v>10</v>
      </c>
      <c r="G25" s="27">
        <v>10</v>
      </c>
      <c r="H25" s="27">
        <v>10</v>
      </c>
      <c r="I25" s="27">
        <v>15</v>
      </c>
      <c r="J25" s="27">
        <v>15</v>
      </c>
      <c r="K25" s="27">
        <v>15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45" ht="17.5" thickBot="1" x14ac:dyDescent="0.5">
      <c r="A26" s="39">
        <v>7</v>
      </c>
      <c r="B26" s="13" t="s">
        <v>248</v>
      </c>
      <c r="C26" s="22" t="s">
        <v>133</v>
      </c>
      <c r="D26" s="22" t="s">
        <v>150</v>
      </c>
      <c r="E26" s="22" t="s">
        <v>114</v>
      </c>
      <c r="F26" s="22" t="s">
        <v>131</v>
      </c>
      <c r="G26" s="22" t="s">
        <v>135</v>
      </c>
      <c r="H26" s="22" t="s">
        <v>148</v>
      </c>
      <c r="I26" s="22" t="s">
        <v>158</v>
      </c>
      <c r="J26" s="22" t="s">
        <v>127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45" ht="17.5" thickTop="1" x14ac:dyDescent="0.45">
      <c r="A27" s="39"/>
      <c r="B27" s="13" t="s">
        <v>249</v>
      </c>
      <c r="C27" s="14" t="s">
        <v>255</v>
      </c>
      <c r="D27" s="14" t="s">
        <v>255</v>
      </c>
      <c r="E27" s="14" t="s">
        <v>34</v>
      </c>
      <c r="F27" s="14" t="s">
        <v>34</v>
      </c>
      <c r="G27" s="14" t="s">
        <v>34</v>
      </c>
      <c r="H27" s="14" t="s">
        <v>34</v>
      </c>
      <c r="I27" t="s">
        <v>16</v>
      </c>
      <c r="J27" t="s">
        <v>16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45" x14ac:dyDescent="0.45">
      <c r="A28" s="39"/>
      <c r="B28" s="13">
        <f t="shared" ref="B28" si="4">SUM(C28:XFD28)</f>
        <v>2160</v>
      </c>
      <c r="C28" s="14">
        <f>IFERROR(VLOOKUP(스테이지!C27,'적 HP'!$4:$359,QUOTIENT($A26,5)+3,TRUE),"")</f>
        <v>480</v>
      </c>
      <c r="D28" s="14">
        <f>IFERROR(VLOOKUP(스테이지!D27,'적 HP'!$4:$359,QUOTIENT($A26,5)+3,TRUE),"")</f>
        <v>480</v>
      </c>
      <c r="E28" s="14">
        <f>IFERROR(VLOOKUP(스테이지!E27,'적 HP'!$4:$359,QUOTIENT($A26,5)+3,TRUE),"")</f>
        <v>180</v>
      </c>
      <c r="F28" s="14">
        <f>IFERROR(VLOOKUP(스테이지!F27,'적 HP'!$4:$359,QUOTIENT($A26,5)+3,TRUE),"")</f>
        <v>180</v>
      </c>
      <c r="G28" s="14">
        <f>IFERROR(VLOOKUP(스테이지!G27,'적 HP'!$4:$359,QUOTIENT($A26,5)+3,TRUE),"")</f>
        <v>180</v>
      </c>
      <c r="H28" s="14">
        <f>IFERROR(VLOOKUP(스테이지!H27,'적 HP'!$4:$359,QUOTIENT($A26,5)+3,TRUE),"")</f>
        <v>180</v>
      </c>
      <c r="I28" s="14">
        <f>IFERROR(VLOOKUP(스테이지!I27,'적 HP'!$4:$359,QUOTIENT($A26,5)+3,TRUE),"")</f>
        <v>240</v>
      </c>
      <c r="J28" s="14">
        <f>IFERROR(VLOOKUP(스테이지!J27,'적 HP'!$4:$359,QUOTIENT($A26,5)+3,TRUE),"")</f>
        <v>240</v>
      </c>
      <c r="K28" s="14">
        <f>IFERROR(VLOOKUP(스테이지!K27,'적 HP'!$4:$359,QUOTIENT($A26,5)+3,TRUE),"")</f>
        <v>0</v>
      </c>
      <c r="L28" s="14">
        <f>IFERROR(VLOOKUP(스테이지!L27,'적 HP'!$4:$359,QUOTIENT($A26,5)+3,TRUE),"")</f>
        <v>0</v>
      </c>
      <c r="M28" s="14">
        <f>IFERROR(VLOOKUP(스테이지!M27,'적 HP'!$4:$359,QUOTIENT($A26,5)+3,TRUE),"")</f>
        <v>0</v>
      </c>
      <c r="N28" s="14">
        <f>IFERROR(VLOOKUP(스테이지!N27,'적 HP'!$4:$359,QUOTIENT($A26,5)+3,TRUE),"")</f>
        <v>0</v>
      </c>
      <c r="O28" s="14">
        <f>IFERROR(VLOOKUP(스테이지!O27,'적 HP'!$4:$359,QUOTIENT($A26,5)+3,TRUE),"")</f>
        <v>0</v>
      </c>
      <c r="P28" s="14">
        <f>IFERROR(VLOOKUP(스테이지!P27,'적 HP'!$4:$359,QUOTIENT($A26,5)+3,TRUE),"")</f>
        <v>0</v>
      </c>
      <c r="Q28" s="14">
        <f>IFERROR(VLOOKUP(스테이지!Q27,'적 HP'!$4:$359,QUOTIENT($A26,5)+3,TRUE),"")</f>
        <v>0</v>
      </c>
      <c r="R28" s="14">
        <f>IFERROR(VLOOKUP(스테이지!R27,'적 HP'!$4:$359,QUOTIENT($A26,5)+3,TRUE),"")</f>
        <v>0</v>
      </c>
      <c r="S28" s="14">
        <f>IFERROR(VLOOKUP(스테이지!S27,'적 HP'!$4:$359,QUOTIENT($A26,5)+3,TRUE),"")</f>
        <v>0</v>
      </c>
      <c r="T28" s="14">
        <f>IFERROR(VLOOKUP(스테이지!T27,'적 HP'!$4:$359,QUOTIENT($A26,5)+3,TRUE),"")</f>
        <v>0</v>
      </c>
      <c r="U28" s="14">
        <f>IFERROR(VLOOKUP(스테이지!U27,'적 HP'!$4:$359,QUOTIENT($A26,5)+3,TRUE),"")</f>
        <v>0</v>
      </c>
      <c r="V28" s="14">
        <f>IFERROR(VLOOKUP(스테이지!V27,'적 HP'!$4:$359,QUOTIENT($A26,5)+3,TRUE),"")</f>
        <v>0</v>
      </c>
      <c r="W28" s="14">
        <f>IFERROR(VLOOKUP(스테이지!W27,'적 HP'!$4:$359,QUOTIENT($A26,5)+3,TRUE),"")</f>
        <v>0</v>
      </c>
      <c r="X28" s="14">
        <f>IFERROR(VLOOKUP(스테이지!X27,'적 HP'!$4:$359,QUOTIENT($A26,5)+3,TRUE),"")</f>
        <v>0</v>
      </c>
      <c r="Y28" s="14">
        <f>IFERROR(VLOOKUP(스테이지!Y27,'적 HP'!$4:$359,QUOTIENT($A26,5)+3,TRUE),"")</f>
        <v>0</v>
      </c>
      <c r="Z28" s="14">
        <f>IFERROR(VLOOKUP(스테이지!Z27,'적 HP'!$4:$359,QUOTIENT($A26,5)+3,TRUE),"")</f>
        <v>0</v>
      </c>
      <c r="AA28" s="14">
        <f>IFERROR(VLOOKUP(스테이지!AA27,'적 HP'!$4:$359,QUOTIENT($A26,5)+3,TRUE),"")</f>
        <v>0</v>
      </c>
      <c r="AB28" s="14">
        <f>IFERROR(VLOOKUP(스테이지!AB27,'적 HP'!$4:$359,QUOTIENT($A26,5)+3,TRUE),"")</f>
        <v>0</v>
      </c>
      <c r="AC28" s="14">
        <f>IFERROR(VLOOKUP(스테이지!AC27,'적 HP'!$4:$359,QUOTIENT($A26,5)+3,TRUE),"")</f>
        <v>0</v>
      </c>
      <c r="AD28" s="14">
        <f>IFERROR(VLOOKUP(스테이지!AD27,'적 HP'!$4:$359,QUOTIENT($A26,5)+3,TRUE),"")</f>
        <v>0</v>
      </c>
      <c r="AE28" s="14">
        <f>IFERROR(VLOOKUP(스테이지!AE27,'적 HP'!$4:$359,QUOTIENT($A26,5)+3,TRUE),"")</f>
        <v>0</v>
      </c>
      <c r="AF28" s="14">
        <f>IFERROR(VLOOKUP(스테이지!AF27,'적 HP'!$4:$359,QUOTIENT($A26,5)+3,TRUE),"")</f>
        <v>0</v>
      </c>
      <c r="AG28" s="14">
        <f>IFERROR(VLOOKUP(스테이지!AG27,'적 HP'!$4:$359,QUOTIENT($A26,5)+3,TRUE),"")</f>
        <v>0</v>
      </c>
      <c r="AH28" s="14">
        <f>IFERROR(VLOOKUP(스테이지!AH27,'적 HP'!$4:$359,QUOTIENT($A26,5)+3,TRUE),"")</f>
        <v>0</v>
      </c>
      <c r="AI28" s="14">
        <f>IFERROR(VLOOKUP(스테이지!AI27,'적 HP'!$4:$359,QUOTIENT($A26,5)+3,TRUE),"")</f>
        <v>0</v>
      </c>
      <c r="AJ28" s="14">
        <f>IFERROR(VLOOKUP(스테이지!AJ27,'적 HP'!$4:$359,QUOTIENT($A26,5)+3,TRUE),"")</f>
        <v>0</v>
      </c>
      <c r="AK28" s="14">
        <f>IFERROR(VLOOKUP(스테이지!AK27,'적 HP'!$4:$359,QUOTIENT($A26,5)+3,TRUE),"")</f>
        <v>0</v>
      </c>
      <c r="AL28" s="14">
        <f>IFERROR(VLOOKUP(스테이지!AL27,'적 HP'!$4:$359,QUOTIENT($A26,5)+3,TRUE),"")</f>
        <v>0</v>
      </c>
      <c r="AM28" s="14">
        <f>IFERROR(VLOOKUP(스테이지!AM27,'적 HP'!$4:$359,QUOTIENT($A26,5)+3,TRUE),"")</f>
        <v>0</v>
      </c>
      <c r="AN28" s="14">
        <f>IFERROR(VLOOKUP(스테이지!AN27,'적 HP'!$4:$359,QUOTIENT($A26,5)+3,TRUE),"")</f>
        <v>0</v>
      </c>
    </row>
    <row r="29" spans="1:45" ht="17.5" thickBot="1" x14ac:dyDescent="0.5">
      <c r="A29" s="39"/>
      <c r="B29" s="13" t="s">
        <v>250</v>
      </c>
      <c r="C29" s="14">
        <v>1</v>
      </c>
      <c r="D29" s="14">
        <v>5</v>
      </c>
      <c r="E29" s="14">
        <v>10</v>
      </c>
      <c r="F29" s="13">
        <v>10</v>
      </c>
      <c r="G29" s="13">
        <v>10</v>
      </c>
      <c r="H29" s="13">
        <v>10</v>
      </c>
      <c r="I29" s="2">
        <v>15</v>
      </c>
      <c r="J29" s="2">
        <v>15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45" s="24" customFormat="1" ht="17.5" thickBot="1" x14ac:dyDescent="0.5">
      <c r="A30" s="36">
        <v>8</v>
      </c>
      <c r="B30" s="23" t="s">
        <v>248</v>
      </c>
      <c r="C30" s="7" t="s">
        <v>256</v>
      </c>
      <c r="D30" s="7" t="s">
        <v>257</v>
      </c>
      <c r="E30" s="7" t="s">
        <v>135</v>
      </c>
      <c r="F30" s="7" t="s">
        <v>187</v>
      </c>
      <c r="G30" s="7" t="s">
        <v>120</v>
      </c>
      <c r="H30" s="7" t="s">
        <v>226</v>
      </c>
      <c r="I30" s="7" t="s">
        <v>101</v>
      </c>
      <c r="J30" s="7" t="s">
        <v>89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45" s="26" customFormat="1" ht="17.5" thickTop="1" x14ac:dyDescent="0.45">
      <c r="A31" s="37"/>
      <c r="B31" s="25" t="s">
        <v>249</v>
      </c>
      <c r="C31" s="26" t="s">
        <v>254</v>
      </c>
      <c r="D31" s="26" t="s">
        <v>254</v>
      </c>
      <c r="E31" s="26" t="s">
        <v>16</v>
      </c>
      <c r="F31" s="26" t="s">
        <v>16</v>
      </c>
      <c r="G31" s="26" t="s">
        <v>16</v>
      </c>
      <c r="H31" s="26" t="s">
        <v>16</v>
      </c>
      <c r="I31" s="9" t="s">
        <v>255</v>
      </c>
      <c r="J31" s="9" t="s">
        <v>255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1:45" s="26" customFormat="1" x14ac:dyDescent="0.45">
      <c r="A32" s="37"/>
      <c r="B32" s="25">
        <f t="shared" ref="B32" si="5">SUM(C32:XFD32)</f>
        <v>2400</v>
      </c>
      <c r="C32" s="14">
        <f>IFERROR(VLOOKUP(스테이지!C31,'적 HP'!$4:$359,QUOTIENT($A30,5)+3,TRUE),"")</f>
        <v>240</v>
      </c>
      <c r="D32" s="14">
        <f>IFERROR(VLOOKUP(스테이지!D31,'적 HP'!$4:$359,QUOTIENT($A30,5)+3,TRUE),"")</f>
        <v>240</v>
      </c>
      <c r="E32" s="14">
        <f>IFERROR(VLOOKUP(스테이지!E31,'적 HP'!$4:$359,QUOTIENT($A30,5)+3,TRUE),"")</f>
        <v>240</v>
      </c>
      <c r="F32" s="14">
        <f>IFERROR(VLOOKUP(스테이지!F31,'적 HP'!$4:$359,QUOTIENT($A30,5)+3,TRUE),"")</f>
        <v>240</v>
      </c>
      <c r="G32" s="14">
        <f>IFERROR(VLOOKUP(스테이지!G31,'적 HP'!$4:$359,QUOTIENT($A30,5)+3,TRUE),"")</f>
        <v>240</v>
      </c>
      <c r="H32" s="14">
        <f>IFERROR(VLOOKUP(스테이지!H31,'적 HP'!$4:$359,QUOTIENT($A30,5)+3,TRUE),"")</f>
        <v>240</v>
      </c>
      <c r="I32" s="14">
        <f>IFERROR(VLOOKUP(스테이지!I31,'적 HP'!$4:$359,QUOTIENT($A30,5)+3,TRUE),"")</f>
        <v>480</v>
      </c>
      <c r="J32" s="14">
        <f>IFERROR(VLOOKUP(스테이지!J31,'적 HP'!$4:$359,QUOTIENT($A30,5)+3,TRUE),"")</f>
        <v>480</v>
      </c>
      <c r="K32" s="14">
        <f>IFERROR(VLOOKUP(스테이지!K31,'적 HP'!$4:$359,QUOTIENT($A30,5)+3,TRUE),"")</f>
        <v>0</v>
      </c>
      <c r="L32" s="14">
        <f>IFERROR(VLOOKUP(스테이지!L31,'적 HP'!$4:$359,QUOTIENT($A30,5)+3,TRUE),"")</f>
        <v>0</v>
      </c>
      <c r="M32" s="14">
        <f>IFERROR(VLOOKUP(스테이지!M31,'적 HP'!$4:$359,QUOTIENT($A30,5)+3,TRUE),"")</f>
        <v>0</v>
      </c>
      <c r="N32" s="14">
        <f>IFERROR(VLOOKUP(스테이지!N31,'적 HP'!$4:$359,QUOTIENT($A30,5)+3,TRUE),"")</f>
        <v>0</v>
      </c>
      <c r="O32" s="14">
        <f>IFERROR(VLOOKUP(스테이지!O31,'적 HP'!$4:$359,QUOTIENT($A30,5)+3,TRUE),"")</f>
        <v>0</v>
      </c>
      <c r="P32" s="14">
        <f>IFERROR(VLOOKUP(스테이지!P31,'적 HP'!$4:$359,QUOTIENT($A30,5)+3,TRUE),"")</f>
        <v>0</v>
      </c>
      <c r="Q32" s="14">
        <f>IFERROR(VLOOKUP(스테이지!Q31,'적 HP'!$4:$359,QUOTIENT($A30,5)+3,TRUE),"")</f>
        <v>0</v>
      </c>
      <c r="R32" s="14">
        <f>IFERROR(VLOOKUP(스테이지!R31,'적 HP'!$4:$359,QUOTIENT($A30,5)+3,TRUE),"")</f>
        <v>0</v>
      </c>
      <c r="S32" s="14">
        <f>IFERROR(VLOOKUP(스테이지!S31,'적 HP'!$4:$359,QUOTIENT($A30,5)+3,TRUE),"")</f>
        <v>0</v>
      </c>
      <c r="T32" s="14">
        <f>IFERROR(VLOOKUP(스테이지!T31,'적 HP'!$4:$359,QUOTIENT($A30,5)+3,TRUE),"")</f>
        <v>0</v>
      </c>
      <c r="U32" s="14">
        <f>IFERROR(VLOOKUP(스테이지!U31,'적 HP'!$4:$359,QUOTIENT($A30,5)+3,TRUE),"")</f>
        <v>0</v>
      </c>
      <c r="V32" s="14">
        <f>IFERROR(VLOOKUP(스테이지!V31,'적 HP'!$4:$359,QUOTIENT($A30,5)+3,TRUE),"")</f>
        <v>0</v>
      </c>
      <c r="W32" s="14">
        <f>IFERROR(VLOOKUP(스테이지!W31,'적 HP'!$4:$359,QUOTIENT($A30,5)+3,TRUE),"")</f>
        <v>0</v>
      </c>
      <c r="X32" s="14">
        <f>IFERROR(VLOOKUP(스테이지!X31,'적 HP'!$4:$359,QUOTIENT($A30,5)+3,TRUE),"")</f>
        <v>0</v>
      </c>
      <c r="Y32" s="14">
        <f>IFERROR(VLOOKUP(스테이지!Y31,'적 HP'!$4:$359,QUOTIENT($A30,5)+3,TRUE),"")</f>
        <v>0</v>
      </c>
      <c r="Z32" s="14">
        <f>IFERROR(VLOOKUP(스테이지!Z31,'적 HP'!$4:$359,QUOTIENT($A30,5)+3,TRUE),"")</f>
        <v>0</v>
      </c>
      <c r="AA32" s="14">
        <f>IFERROR(VLOOKUP(스테이지!AA31,'적 HP'!$4:$359,QUOTIENT($A30,5)+3,TRUE),"")</f>
        <v>0</v>
      </c>
      <c r="AB32" s="14">
        <f>IFERROR(VLOOKUP(스테이지!AB31,'적 HP'!$4:$359,QUOTIENT($A30,5)+3,TRUE),"")</f>
        <v>0</v>
      </c>
      <c r="AC32" s="14">
        <f>IFERROR(VLOOKUP(스테이지!AC31,'적 HP'!$4:$359,QUOTIENT($A30,5)+3,TRUE),"")</f>
        <v>0</v>
      </c>
      <c r="AD32" s="14">
        <f>IFERROR(VLOOKUP(스테이지!AD31,'적 HP'!$4:$359,QUOTIENT($A30,5)+3,TRUE),"")</f>
        <v>0</v>
      </c>
      <c r="AE32" s="14">
        <f>IFERROR(VLOOKUP(스테이지!AE31,'적 HP'!$4:$359,QUOTIENT($A30,5)+3,TRUE),"")</f>
        <v>0</v>
      </c>
      <c r="AF32" s="14">
        <f>IFERROR(VLOOKUP(스테이지!AF31,'적 HP'!$4:$359,QUOTIENT($A30,5)+3,TRUE),"")</f>
        <v>0</v>
      </c>
      <c r="AG32" s="14">
        <f>IFERROR(VLOOKUP(스테이지!AG31,'적 HP'!$4:$359,QUOTIENT($A30,5)+3,TRUE),"")</f>
        <v>0</v>
      </c>
      <c r="AH32" s="14">
        <f>IFERROR(VLOOKUP(스테이지!AH31,'적 HP'!$4:$359,QUOTIENT($A30,5)+3,TRUE),"")</f>
        <v>0</v>
      </c>
      <c r="AI32" s="14">
        <f>IFERROR(VLOOKUP(스테이지!AI31,'적 HP'!$4:$359,QUOTIENT($A30,5)+3,TRUE),"")</f>
        <v>0</v>
      </c>
      <c r="AJ32" s="14">
        <f>IFERROR(VLOOKUP(스테이지!AJ31,'적 HP'!$4:$359,QUOTIENT($A30,5)+3,TRUE),"")</f>
        <v>0</v>
      </c>
      <c r="AK32" s="14">
        <f>IFERROR(VLOOKUP(스테이지!AK31,'적 HP'!$4:$359,QUOTIENT($A30,5)+3,TRUE),"")</f>
        <v>0</v>
      </c>
      <c r="AL32" s="14">
        <f>IFERROR(VLOOKUP(스테이지!AL31,'적 HP'!$4:$359,QUOTIENT($A30,5)+3,TRUE),"")</f>
        <v>0</v>
      </c>
      <c r="AM32" s="14">
        <f>IFERROR(VLOOKUP(스테이지!AM31,'적 HP'!$4:$359,QUOTIENT($A30,5)+3,TRUE),"")</f>
        <v>0</v>
      </c>
      <c r="AN32" s="14">
        <f>IFERROR(VLOOKUP(스테이지!AN31,'적 HP'!$4:$359,QUOTIENT($A30,5)+3,TRUE),"")</f>
        <v>0</v>
      </c>
    </row>
    <row r="33" spans="1:40" s="29" customFormat="1" ht="17.5" thickBot="1" x14ac:dyDescent="0.5">
      <c r="A33" s="38"/>
      <c r="B33" s="27" t="s">
        <v>250</v>
      </c>
      <c r="C33" s="28">
        <v>1</v>
      </c>
      <c r="D33" s="28">
        <v>1</v>
      </c>
      <c r="E33" s="28">
        <v>5</v>
      </c>
      <c r="F33" s="28">
        <v>5</v>
      </c>
      <c r="G33" s="28">
        <v>5</v>
      </c>
      <c r="H33" s="27">
        <v>5</v>
      </c>
      <c r="I33" s="27">
        <v>10</v>
      </c>
      <c r="J33" s="27">
        <v>10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40" s="24" customFormat="1" ht="17.5" thickBot="1" x14ac:dyDescent="0.5">
      <c r="A34" s="33">
        <v>9</v>
      </c>
      <c r="B34" s="23" t="s">
        <v>248</v>
      </c>
      <c r="C34" s="7" t="s">
        <v>108</v>
      </c>
      <c r="D34" s="7" t="s">
        <v>151</v>
      </c>
      <c r="E34" s="7" t="s">
        <v>117</v>
      </c>
      <c r="F34" s="7" t="s">
        <v>173</v>
      </c>
      <c r="G34" s="7" t="s">
        <v>137</v>
      </c>
      <c r="H34" s="7" t="s">
        <v>126</v>
      </c>
      <c r="I34" s="7" t="s">
        <v>91</v>
      </c>
      <c r="J34" s="7" t="s">
        <v>97</v>
      </c>
      <c r="K34" s="7" t="s">
        <v>100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40" s="26" customFormat="1" ht="17.5" thickTop="1" x14ac:dyDescent="0.45">
      <c r="A35" s="34"/>
      <c r="B35" s="25" t="s">
        <v>249</v>
      </c>
      <c r="C35" s="9" t="s">
        <v>255</v>
      </c>
      <c r="D35" s="9" t="s">
        <v>255</v>
      </c>
      <c r="E35" s="26" t="s">
        <v>254</v>
      </c>
      <c r="F35" s="26" t="s">
        <v>254</v>
      </c>
      <c r="G35" s="9" t="s">
        <v>255</v>
      </c>
      <c r="H35" s="9" t="s">
        <v>255</v>
      </c>
      <c r="I35" s="9" t="s">
        <v>34</v>
      </c>
      <c r="J35" s="9" t="s">
        <v>34</v>
      </c>
      <c r="K35" s="9" t="s">
        <v>34</v>
      </c>
      <c r="M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40" s="26" customFormat="1" x14ac:dyDescent="0.45">
      <c r="A36" s="34"/>
      <c r="B36" s="25">
        <f t="shared" ref="B36" si="6">SUM(C36:XFD36)</f>
        <v>2940</v>
      </c>
      <c r="C36" s="14">
        <f>IFERROR(VLOOKUP(스테이지!C35,'적 HP'!$4:$359,QUOTIENT($A34,5)+3,TRUE),"")</f>
        <v>480</v>
      </c>
      <c r="D36" s="14">
        <f>IFERROR(VLOOKUP(스테이지!D35,'적 HP'!$4:$359,QUOTIENT($A34,5)+3,TRUE),"")</f>
        <v>480</v>
      </c>
      <c r="E36" s="14">
        <f>IFERROR(VLOOKUP(스테이지!E35,'적 HP'!$4:$359,QUOTIENT($A34,5)+3,TRUE),"")</f>
        <v>240</v>
      </c>
      <c r="F36" s="14">
        <f>IFERROR(VLOOKUP(스테이지!F35,'적 HP'!$4:$359,QUOTIENT($A34,5)+3,TRUE),"")</f>
        <v>240</v>
      </c>
      <c r="G36" s="14">
        <f>IFERROR(VLOOKUP(스테이지!G35,'적 HP'!$4:$359,QUOTIENT($A34,5)+3,TRUE),"")</f>
        <v>480</v>
      </c>
      <c r="H36" s="14">
        <f>IFERROR(VLOOKUP(스테이지!H35,'적 HP'!$4:$359,QUOTIENT($A34,5)+3,TRUE),"")</f>
        <v>480</v>
      </c>
      <c r="I36" s="14">
        <f>IFERROR(VLOOKUP(스테이지!I35,'적 HP'!$4:$359,QUOTIENT($A34,5)+3,TRUE),"")</f>
        <v>180</v>
      </c>
      <c r="J36" s="14">
        <f>IFERROR(VLOOKUP(스테이지!J35,'적 HP'!$4:$359,QUOTIENT($A34,5)+3,TRUE),"")</f>
        <v>180</v>
      </c>
      <c r="K36" s="14">
        <f>IFERROR(VLOOKUP(스테이지!K35,'적 HP'!$4:$359,QUOTIENT($A34,5)+3,TRUE),"")</f>
        <v>180</v>
      </c>
      <c r="L36" s="14">
        <f>IFERROR(VLOOKUP(스테이지!L35,'적 HP'!$4:$359,QUOTIENT($A34,5)+3,TRUE),"")</f>
        <v>0</v>
      </c>
      <c r="M36" s="14">
        <f>IFERROR(VLOOKUP(스테이지!M35,'적 HP'!$4:$359,QUOTIENT($A34,5)+3,TRUE),"")</f>
        <v>0</v>
      </c>
      <c r="N36" s="14">
        <f>IFERROR(VLOOKUP(스테이지!N35,'적 HP'!$4:$359,QUOTIENT($A34,5)+3,TRUE),"")</f>
        <v>0</v>
      </c>
      <c r="O36" s="14">
        <f>IFERROR(VLOOKUP(스테이지!O35,'적 HP'!$4:$359,QUOTIENT($A34,5)+3,TRUE),"")</f>
        <v>0</v>
      </c>
      <c r="P36" s="14">
        <f>IFERROR(VLOOKUP(스테이지!P35,'적 HP'!$4:$359,QUOTIENT($A34,5)+3,TRUE),"")</f>
        <v>0</v>
      </c>
      <c r="Q36" s="14">
        <f>IFERROR(VLOOKUP(스테이지!Q35,'적 HP'!$4:$359,QUOTIENT($A34,5)+3,TRUE),"")</f>
        <v>0</v>
      </c>
      <c r="R36" s="14">
        <f>IFERROR(VLOOKUP(스테이지!R35,'적 HP'!$4:$359,QUOTIENT($A34,5)+3,TRUE),"")</f>
        <v>0</v>
      </c>
      <c r="S36" s="14">
        <f>IFERROR(VLOOKUP(스테이지!S35,'적 HP'!$4:$359,QUOTIENT($A34,5)+3,TRUE),"")</f>
        <v>0</v>
      </c>
      <c r="T36" s="14">
        <f>IFERROR(VLOOKUP(스테이지!T35,'적 HP'!$4:$359,QUOTIENT($A34,5)+3,TRUE),"")</f>
        <v>0</v>
      </c>
      <c r="U36" s="14">
        <f>IFERROR(VLOOKUP(스테이지!U35,'적 HP'!$4:$359,QUOTIENT($A34,5)+3,TRUE),"")</f>
        <v>0</v>
      </c>
      <c r="V36" s="14">
        <f>IFERROR(VLOOKUP(스테이지!V35,'적 HP'!$4:$359,QUOTIENT($A34,5)+3,TRUE),"")</f>
        <v>0</v>
      </c>
      <c r="W36" s="14">
        <f>IFERROR(VLOOKUP(스테이지!W35,'적 HP'!$4:$359,QUOTIENT($A34,5)+3,TRUE),"")</f>
        <v>0</v>
      </c>
      <c r="X36" s="14">
        <f>IFERROR(VLOOKUP(스테이지!X35,'적 HP'!$4:$359,QUOTIENT($A34,5)+3,TRUE),"")</f>
        <v>0</v>
      </c>
      <c r="Y36" s="14">
        <f>IFERROR(VLOOKUP(스테이지!Y35,'적 HP'!$4:$359,QUOTIENT($A34,5)+3,TRUE),"")</f>
        <v>0</v>
      </c>
      <c r="Z36" s="14">
        <f>IFERROR(VLOOKUP(스테이지!Z35,'적 HP'!$4:$359,QUOTIENT($A34,5)+3,TRUE),"")</f>
        <v>0</v>
      </c>
      <c r="AA36" s="14">
        <f>IFERROR(VLOOKUP(스테이지!AA35,'적 HP'!$4:$359,QUOTIENT($A34,5)+3,TRUE),"")</f>
        <v>0</v>
      </c>
      <c r="AB36" s="14">
        <f>IFERROR(VLOOKUP(스테이지!AB35,'적 HP'!$4:$359,QUOTIENT($A34,5)+3,TRUE),"")</f>
        <v>0</v>
      </c>
      <c r="AC36" s="14">
        <f>IFERROR(VLOOKUP(스테이지!AC35,'적 HP'!$4:$359,QUOTIENT($A34,5)+3,TRUE),"")</f>
        <v>0</v>
      </c>
      <c r="AD36" s="14">
        <f>IFERROR(VLOOKUP(스테이지!AD35,'적 HP'!$4:$359,QUOTIENT($A34,5)+3,TRUE),"")</f>
        <v>0</v>
      </c>
      <c r="AE36" s="14">
        <f>IFERROR(VLOOKUP(스테이지!AE35,'적 HP'!$4:$359,QUOTIENT($A34,5)+3,TRUE),"")</f>
        <v>0</v>
      </c>
      <c r="AF36" s="14">
        <f>IFERROR(VLOOKUP(스테이지!AF35,'적 HP'!$4:$359,QUOTIENT($A34,5)+3,TRUE),"")</f>
        <v>0</v>
      </c>
      <c r="AG36" s="14">
        <f>IFERROR(VLOOKUP(스테이지!AG35,'적 HP'!$4:$359,QUOTIENT($A34,5)+3,TRUE),"")</f>
        <v>0</v>
      </c>
      <c r="AH36" s="14">
        <f>IFERROR(VLOOKUP(스테이지!AH35,'적 HP'!$4:$359,QUOTIENT($A34,5)+3,TRUE),"")</f>
        <v>0</v>
      </c>
      <c r="AI36" s="14">
        <f>IFERROR(VLOOKUP(스테이지!AI35,'적 HP'!$4:$359,QUOTIENT($A34,5)+3,TRUE),"")</f>
        <v>0</v>
      </c>
      <c r="AJ36" s="14">
        <f>IFERROR(VLOOKUP(스테이지!AJ35,'적 HP'!$4:$359,QUOTIENT($A34,5)+3,TRUE),"")</f>
        <v>0</v>
      </c>
      <c r="AK36" s="14">
        <f>IFERROR(VLOOKUP(스테이지!AK35,'적 HP'!$4:$359,QUOTIENT($A34,5)+3,TRUE),"")</f>
        <v>0</v>
      </c>
      <c r="AL36" s="14">
        <f>IFERROR(VLOOKUP(스테이지!AL35,'적 HP'!$4:$359,QUOTIENT($A34,5)+3,TRUE),"")</f>
        <v>0</v>
      </c>
      <c r="AM36" s="14">
        <f>IFERROR(VLOOKUP(스테이지!AM35,'적 HP'!$4:$359,QUOTIENT($A34,5)+3,TRUE),"")</f>
        <v>0</v>
      </c>
      <c r="AN36" s="14">
        <f>IFERROR(VLOOKUP(스테이지!AN35,'적 HP'!$4:$359,QUOTIENT($A34,5)+3,TRUE),"")</f>
        <v>0</v>
      </c>
    </row>
    <row r="37" spans="1:40" s="29" customFormat="1" ht="17.5" thickBot="1" x14ac:dyDescent="0.5">
      <c r="A37" s="35"/>
      <c r="B37" s="27" t="s">
        <v>250</v>
      </c>
      <c r="C37" s="28">
        <v>1</v>
      </c>
      <c r="D37" s="28">
        <v>1</v>
      </c>
      <c r="E37" s="28">
        <v>5</v>
      </c>
      <c r="F37" s="28">
        <v>5</v>
      </c>
      <c r="G37" s="28">
        <v>10</v>
      </c>
      <c r="H37" s="27">
        <v>10</v>
      </c>
      <c r="I37" s="27">
        <v>15</v>
      </c>
      <c r="J37" s="27">
        <v>15</v>
      </c>
      <c r="K37" s="27">
        <v>15</v>
      </c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1:40" s="24" customFormat="1" ht="17.5" thickBot="1" x14ac:dyDescent="0.5">
      <c r="A38" s="36">
        <v>10</v>
      </c>
      <c r="B38" s="23" t="s">
        <v>248</v>
      </c>
      <c r="C38" s="7" t="s">
        <v>122</v>
      </c>
      <c r="D38" s="30"/>
      <c r="E38" s="30"/>
      <c r="F38" s="30"/>
      <c r="G38" s="30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40" s="26" customFormat="1" ht="17.5" thickTop="1" x14ac:dyDescent="0.45">
      <c r="A39" s="37"/>
      <c r="B39" s="25" t="s">
        <v>249</v>
      </c>
      <c r="C39" s="9" t="s">
        <v>253</v>
      </c>
      <c r="D39" s="9"/>
      <c r="E39" s="9"/>
      <c r="F39" s="9"/>
      <c r="G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40" s="26" customFormat="1" x14ac:dyDescent="0.45">
      <c r="A40" s="37"/>
      <c r="B40" s="25">
        <f t="shared" ref="B40" si="7">SUM(C40:XFD40)</f>
        <v>3800</v>
      </c>
      <c r="C40" s="14">
        <f>IFERROR(VLOOKUP(스테이지!C39,'보스 스펙'!$A:$D,4,TRUE),"")</f>
        <v>3800</v>
      </c>
      <c r="D40" s="9" t="str">
        <f>IFERROR(VLOOKUP(스테이지!D39,'적 스펙'!$A:$D,4,TRUE),"")</f>
        <v/>
      </c>
      <c r="E40" s="9" t="str">
        <f>IFERROR(VLOOKUP(스테이지!E39,'적 스펙'!$A:$D,4,TRUE),"")</f>
        <v/>
      </c>
      <c r="F40" s="9" t="str">
        <f>IFERROR(VLOOKUP(스테이지!F39,'적 스펙'!$A:$D,4,TRUE),"")</f>
        <v/>
      </c>
      <c r="G40" s="9" t="str">
        <f>IFERROR(VLOOKUP(스테이지!G39,'적 스펙'!$A:$D,4,TRUE),"")</f>
        <v/>
      </c>
      <c r="H40" s="9" t="str">
        <f>IFERROR(VLOOKUP(스테이지!H39,'적 스펙'!$A:$D,4,TRUE),"")</f>
        <v/>
      </c>
      <c r="I40" s="9" t="str">
        <f>IFERROR(VLOOKUP(스테이지!I39,'적 스펙'!$A:$D,4,TRUE),"")</f>
        <v/>
      </c>
      <c r="J40" s="9" t="str">
        <f>IFERROR(VLOOKUP(스테이지!J39,'적 스펙'!$A:$D,4,TRUE),"")</f>
        <v/>
      </c>
      <c r="K40" s="9" t="str">
        <f>IFERROR(VLOOKUP(스테이지!K39,'적 스펙'!$A:$D,4,TRUE),"")</f>
        <v/>
      </c>
      <c r="L40" s="9" t="str">
        <f>IFERROR(VLOOKUP(스테이지!L39,'적 스펙'!$A:$D,4,TRUE),"")</f>
        <v/>
      </c>
      <c r="M40" s="9" t="str">
        <f>IFERROR(VLOOKUP(스테이지!M39,'적 스펙'!$A:$D,4,TRUE),"")</f>
        <v/>
      </c>
      <c r="N40" s="9" t="str">
        <f>IFERROR(VLOOKUP(스테이지!N39,'적 스펙'!$A:$D,4,TRUE),"")</f>
        <v/>
      </c>
      <c r="O40" s="9" t="str">
        <f>IFERROR(VLOOKUP(스테이지!O39,'적 스펙'!$A:$D,4,TRUE),"")</f>
        <v/>
      </c>
      <c r="P40" s="9" t="str">
        <f>IFERROR(VLOOKUP(스테이지!P39,'적 스펙'!$A:$D,4,TRUE),"")</f>
        <v/>
      </c>
      <c r="Q40" s="9" t="str">
        <f>IFERROR(VLOOKUP(스테이지!Q39,'적 스펙'!$A:$D,4,TRUE),"")</f>
        <v/>
      </c>
      <c r="R40" s="9" t="str">
        <f>IFERROR(VLOOKUP(스테이지!R39,'적 스펙'!$A:$D,4,TRUE),"")</f>
        <v/>
      </c>
      <c r="S40" s="9" t="str">
        <f>IFERROR(VLOOKUP(스테이지!S39,'적 스펙'!$A:$D,4,TRUE),"")</f>
        <v/>
      </c>
      <c r="T40" s="9" t="str">
        <f>IFERROR(VLOOKUP(스테이지!T39,'적 스펙'!$A:$D,4,TRUE),"")</f>
        <v/>
      </c>
      <c r="U40" s="9" t="str">
        <f>IFERROR(VLOOKUP(스테이지!U39,'적 스펙'!$A:$D,4,TRUE),"")</f>
        <v/>
      </c>
      <c r="V40" s="9" t="str">
        <f>IFERROR(VLOOKUP(스테이지!V39,'적 스펙'!$A:$D,4,TRUE),"")</f>
        <v/>
      </c>
      <c r="W40" s="9" t="str">
        <f>IFERROR(VLOOKUP(스테이지!W39,'적 스펙'!$A:$D,4,TRUE),"")</f>
        <v/>
      </c>
      <c r="X40" s="9" t="str">
        <f>IFERROR(VLOOKUP(스테이지!X39,'적 스펙'!$A:$D,4,TRUE),"")</f>
        <v/>
      </c>
      <c r="Y40" s="9" t="str">
        <f>IFERROR(VLOOKUP(스테이지!Y39,'적 스펙'!$A:$D,4,TRUE),"")</f>
        <v/>
      </c>
      <c r="Z40" s="9" t="str">
        <f>IFERROR(VLOOKUP(스테이지!Z39,'적 스펙'!$A:$D,4,TRUE),"")</f>
        <v/>
      </c>
      <c r="AA40" s="9" t="str">
        <f>IFERROR(VLOOKUP(스테이지!AA39,'적 스펙'!$A:$D,4,TRUE),"")</f>
        <v/>
      </c>
      <c r="AB40" s="9" t="str">
        <f>IFERROR(VLOOKUP(스테이지!AB39,'적 스펙'!$A:$D,4,TRUE),"")</f>
        <v/>
      </c>
      <c r="AC40" s="9" t="str">
        <f>IFERROR(VLOOKUP(스테이지!AC39,'적 스펙'!$A:$D,4,TRUE),"")</f>
        <v/>
      </c>
      <c r="AD40" s="9" t="str">
        <f>IFERROR(VLOOKUP(스테이지!AD39,'적 스펙'!$A:$D,4,TRUE),"")</f>
        <v/>
      </c>
      <c r="AE40" s="9" t="str">
        <f>IFERROR(VLOOKUP(스테이지!AE39,'적 스펙'!$A:$D,4,TRUE),"")</f>
        <v/>
      </c>
      <c r="AF40" s="9" t="str">
        <f>IFERROR(VLOOKUP(스테이지!AF39,'적 스펙'!$A:$D,4,TRUE),"")</f>
        <v/>
      </c>
      <c r="AG40" s="9" t="str">
        <f>IFERROR(VLOOKUP(스테이지!AG39,'적 스펙'!$A:$D,4,TRUE),"")</f>
        <v/>
      </c>
      <c r="AH40" s="9" t="str">
        <f>IFERROR(VLOOKUP(스테이지!AH39,'적 스펙'!$A:$D,4,TRUE),"")</f>
        <v/>
      </c>
      <c r="AI40" s="9" t="str">
        <f>IFERROR(VLOOKUP(스테이지!AI39,'적 스펙'!$A:$D,4,TRUE),"")</f>
        <v/>
      </c>
      <c r="AJ40" s="9" t="str">
        <f>IFERROR(VLOOKUP(스테이지!AJ39,'적 스펙'!$A:$D,4,TRUE),"")</f>
        <v/>
      </c>
      <c r="AK40" s="9" t="str">
        <f>IFERROR(VLOOKUP(스테이지!AK39,'적 스펙'!$A:$D,4,TRUE),"")</f>
        <v/>
      </c>
      <c r="AL40" s="9" t="str">
        <f>IFERROR(VLOOKUP(스테이지!AL39,'적 스펙'!$A:$D,4,TRUE),"")</f>
        <v/>
      </c>
      <c r="AM40" s="9" t="str">
        <f>IFERROR(VLOOKUP(스테이지!AM39,'적 스펙'!$A:$D,4,TRUE),"")</f>
        <v/>
      </c>
      <c r="AN40" s="9" t="str">
        <f>IFERROR(VLOOKUP(스테이지!AN39,'적 스펙'!$A:$D,4,TRUE),"")</f>
        <v/>
      </c>
    </row>
    <row r="41" spans="1:40" s="26" customFormat="1" ht="17.5" thickBot="1" x14ac:dyDescent="0.5">
      <c r="A41" s="38"/>
      <c r="B41" s="25" t="s">
        <v>250</v>
      </c>
      <c r="C41" s="9">
        <v>1</v>
      </c>
      <c r="D41" s="9"/>
      <c r="E41" s="9"/>
      <c r="F41" s="9"/>
      <c r="G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40" s="24" customFormat="1" ht="18" thickTop="1" thickBot="1" x14ac:dyDescent="0.5">
      <c r="A42" s="33">
        <v>11</v>
      </c>
      <c r="B42" s="23" t="s">
        <v>248</v>
      </c>
      <c r="C42" s="8" t="s">
        <v>118</v>
      </c>
      <c r="D42" s="8" t="s">
        <v>159</v>
      </c>
      <c r="E42" s="8" t="s">
        <v>184</v>
      </c>
      <c r="F42" s="8" t="s">
        <v>151</v>
      </c>
      <c r="G42" s="8" t="s">
        <v>118</v>
      </c>
      <c r="H42" s="8" t="s">
        <v>133</v>
      </c>
      <c r="I42" s="7" t="s">
        <v>91</v>
      </c>
      <c r="J42" s="7" t="s">
        <v>98</v>
      </c>
      <c r="K42" s="8" t="s">
        <v>144</v>
      </c>
      <c r="L42" s="8" t="s">
        <v>138</v>
      </c>
      <c r="M42" s="8" t="s">
        <v>109</v>
      </c>
      <c r="N42" s="8" t="s">
        <v>176</v>
      </c>
      <c r="O42" s="8" t="s">
        <v>182</v>
      </c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40" s="26" customFormat="1" ht="17.5" thickTop="1" x14ac:dyDescent="0.45">
      <c r="A43" s="34"/>
      <c r="B43" s="25" t="s">
        <v>249</v>
      </c>
      <c r="C43" s="9" t="s">
        <v>15</v>
      </c>
      <c r="D43" s="9" t="s">
        <v>15</v>
      </c>
      <c r="E43" s="9" t="s">
        <v>15</v>
      </c>
      <c r="F43" s="9" t="s">
        <v>255</v>
      </c>
      <c r="G43" s="9" t="s">
        <v>255</v>
      </c>
      <c r="H43" s="9" t="s">
        <v>15</v>
      </c>
      <c r="I43" s="9" t="s">
        <v>15</v>
      </c>
      <c r="J43" s="9" t="s">
        <v>15</v>
      </c>
      <c r="K43" s="9" t="s">
        <v>15</v>
      </c>
      <c r="L43" s="26" t="s">
        <v>254</v>
      </c>
      <c r="M43" s="26" t="s">
        <v>254</v>
      </c>
      <c r="N43" s="9" t="s">
        <v>15</v>
      </c>
      <c r="O43" s="9" t="s">
        <v>15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40" s="26" customFormat="1" x14ac:dyDescent="0.45">
      <c r="A44" s="34"/>
      <c r="B44" s="25">
        <f t="shared" ref="B44" si="8">SUM(C44:XFD44)</f>
        <v>3315</v>
      </c>
      <c r="C44" s="9">
        <f>IFERROR(VLOOKUP(스테이지!C43,'적 HP'!$4:$359,QUOTIENT($A42,5)+3,TRUE),"")</f>
        <v>195</v>
      </c>
      <c r="D44" s="9">
        <f>IFERROR(VLOOKUP(스테이지!D43,'적 HP'!$4:$359,QUOTIENT($A42,5)+3,TRUE),"")</f>
        <v>195</v>
      </c>
      <c r="E44" s="9">
        <f>IFERROR(VLOOKUP(스테이지!E43,'적 HP'!$4:$359,QUOTIENT($A42,5)+3,TRUE),"")</f>
        <v>195</v>
      </c>
      <c r="F44" s="9">
        <f>IFERROR(VLOOKUP(스테이지!F43,'적 HP'!$4:$359,QUOTIENT($A42,5)+3,TRUE),"")</f>
        <v>520</v>
      </c>
      <c r="G44" s="9">
        <f>IFERROR(VLOOKUP(스테이지!G43,'적 HP'!$4:$359,QUOTIENT($A42,5)+3,TRUE),"")</f>
        <v>520</v>
      </c>
      <c r="H44" s="9">
        <f>IFERROR(VLOOKUP(스테이지!H43,'적 HP'!$4:$359,QUOTIENT($A42,5)+3,TRUE),"")</f>
        <v>195</v>
      </c>
      <c r="I44" s="9">
        <f>IFERROR(VLOOKUP(스테이지!I43,'적 HP'!$4:$359,QUOTIENT($A42,5)+3,TRUE),"")</f>
        <v>195</v>
      </c>
      <c r="J44" s="9">
        <f>IFERROR(VLOOKUP(스테이지!J43,'적 HP'!$4:$359,QUOTIENT($A42,5)+3,TRUE),"")</f>
        <v>195</v>
      </c>
      <c r="K44" s="9">
        <f>IFERROR(VLOOKUP(스테이지!K43,'적 HP'!$4:$359,QUOTIENT($A42,5)+3,TRUE),"")</f>
        <v>195</v>
      </c>
      <c r="L44" s="9">
        <f>IFERROR(VLOOKUP(스테이지!L43,'적 HP'!$4:$359,QUOTIENT($A42,5)+3,TRUE),"")</f>
        <v>260</v>
      </c>
      <c r="M44" s="9">
        <f>IFERROR(VLOOKUP(스테이지!M43,'적 HP'!$4:$359,QUOTIENT($A42,5)+3,TRUE),"")</f>
        <v>260</v>
      </c>
      <c r="N44" s="9">
        <f>IFERROR(VLOOKUP(스테이지!N43,'적 HP'!$4:$359,QUOTIENT($A42,5)+3,TRUE),"")</f>
        <v>195</v>
      </c>
      <c r="O44" s="9">
        <f>IFERROR(VLOOKUP(스테이지!O43,'적 HP'!$4:$359,QUOTIENT($A42,5)+3,TRUE),"")</f>
        <v>195</v>
      </c>
      <c r="P44" s="9">
        <f>IFERROR(VLOOKUP(스테이지!P43,'적 HP'!$4:$359,QUOTIENT($A42,5)+3,TRUE),"")</f>
        <v>0</v>
      </c>
      <c r="Q44" s="9">
        <f>IFERROR(VLOOKUP(스테이지!Q43,'적 HP'!$4:$359,QUOTIENT($A42,5)+3,TRUE),"")</f>
        <v>0</v>
      </c>
      <c r="R44" s="9">
        <f>IFERROR(VLOOKUP(스테이지!R43,'적 HP'!$4:$359,QUOTIENT($A42,5)+3,TRUE),"")</f>
        <v>0</v>
      </c>
      <c r="S44" s="9">
        <f>IFERROR(VLOOKUP(스테이지!S43,'적 HP'!$4:$359,QUOTIENT($A42,5)+3,TRUE),"")</f>
        <v>0</v>
      </c>
      <c r="T44" s="9">
        <f>IFERROR(VLOOKUP(스테이지!T43,'적 HP'!$4:$359,QUOTIENT($A42,5)+3,TRUE),"")</f>
        <v>0</v>
      </c>
      <c r="U44" s="9">
        <f>IFERROR(VLOOKUP(스테이지!U43,'적 HP'!$4:$359,QUOTIENT($A42,5)+3,TRUE),"")</f>
        <v>0</v>
      </c>
      <c r="V44" s="9">
        <f>IFERROR(VLOOKUP(스테이지!V43,'적 HP'!$4:$359,QUOTIENT($A42,5)+3,TRUE),"")</f>
        <v>0</v>
      </c>
      <c r="W44" s="9">
        <f>IFERROR(VLOOKUP(스테이지!W43,'적 HP'!$4:$359,QUOTIENT($A42,5)+3,TRUE),"")</f>
        <v>0</v>
      </c>
      <c r="X44" s="9">
        <f>IFERROR(VLOOKUP(스테이지!X43,'적 HP'!$4:$359,QUOTIENT($A42,5)+3,TRUE),"")</f>
        <v>0</v>
      </c>
      <c r="Y44" s="9">
        <f>IFERROR(VLOOKUP(스테이지!Y43,'적 HP'!$4:$359,QUOTIENT($A42,5)+3,TRUE),"")</f>
        <v>0</v>
      </c>
      <c r="Z44" s="9">
        <f>IFERROR(VLOOKUP(스테이지!Z43,'적 HP'!$4:$359,QUOTIENT($A42,5)+3,TRUE),"")</f>
        <v>0</v>
      </c>
      <c r="AA44" s="9">
        <f>IFERROR(VLOOKUP(스테이지!AA43,'적 HP'!$4:$359,QUOTIENT($A42,5)+3,TRUE),"")</f>
        <v>0</v>
      </c>
      <c r="AB44" s="9">
        <f>IFERROR(VLOOKUP(스테이지!AB43,'적 HP'!$4:$359,QUOTIENT($A42,5)+3,TRUE),"")</f>
        <v>0</v>
      </c>
      <c r="AC44" s="9">
        <f>IFERROR(VLOOKUP(스테이지!AC43,'적 HP'!$4:$359,QUOTIENT($A42,5)+3,TRUE),"")</f>
        <v>0</v>
      </c>
      <c r="AD44" s="9">
        <f>IFERROR(VLOOKUP(스테이지!AD43,'적 HP'!$4:$359,QUOTIENT($A42,5)+3,TRUE),"")</f>
        <v>0</v>
      </c>
      <c r="AE44" s="9">
        <f>IFERROR(VLOOKUP(스테이지!AE43,'적 HP'!$4:$359,QUOTIENT($A42,5)+3,TRUE),"")</f>
        <v>0</v>
      </c>
      <c r="AF44" s="9">
        <f>IFERROR(VLOOKUP(스테이지!AF43,'적 HP'!$4:$359,QUOTIENT($A42,5)+3,TRUE),"")</f>
        <v>0</v>
      </c>
      <c r="AG44" s="9">
        <f>IFERROR(VLOOKUP(스테이지!AG43,'적 HP'!$4:$359,QUOTIENT($A42,5)+3,TRUE),"")</f>
        <v>0</v>
      </c>
      <c r="AH44" s="9">
        <f>IFERROR(VLOOKUP(스테이지!AH43,'적 HP'!$4:$359,QUOTIENT($A42,5)+3,TRUE),"")</f>
        <v>0</v>
      </c>
      <c r="AI44" s="9">
        <f>IFERROR(VLOOKUP(스테이지!AI43,'적 HP'!$4:$359,QUOTIENT($A42,5)+3,TRUE),"")</f>
        <v>0</v>
      </c>
      <c r="AJ44" s="9">
        <f>IFERROR(VLOOKUP(스테이지!AJ43,'적 HP'!$4:$359,QUOTIENT($A42,5)+3,TRUE),"")</f>
        <v>0</v>
      </c>
      <c r="AK44" s="9">
        <f>IFERROR(VLOOKUP(스테이지!AK43,'적 HP'!$4:$359,QUOTIENT($A42,5)+3,TRUE),"")</f>
        <v>0</v>
      </c>
      <c r="AL44" s="9">
        <f>IFERROR(VLOOKUP(스테이지!AL43,'적 HP'!$4:$359,QUOTIENT($A42,5)+3,TRUE),"")</f>
        <v>0</v>
      </c>
      <c r="AM44" s="9">
        <f>IFERROR(VLOOKUP(스테이지!AM43,'적 HP'!$4:$359,QUOTIENT($A42,5)+3,TRUE),"")</f>
        <v>0</v>
      </c>
      <c r="AN44" s="9">
        <f>IFERROR(VLOOKUP(스테이지!AN43,'적 HP'!$4:$359,QUOTIENT($A42,5)+3,TRUE),"")</f>
        <v>0</v>
      </c>
    </row>
    <row r="45" spans="1:40" s="29" customFormat="1" ht="17.5" thickBot="1" x14ac:dyDescent="0.5">
      <c r="A45" s="35"/>
      <c r="B45" s="27" t="s">
        <v>250</v>
      </c>
      <c r="C45" s="28">
        <v>1</v>
      </c>
      <c r="D45" s="28">
        <v>1</v>
      </c>
      <c r="E45" s="28">
        <v>1</v>
      </c>
      <c r="F45" s="27">
        <v>5</v>
      </c>
      <c r="G45" s="27">
        <v>5</v>
      </c>
      <c r="H45" s="27">
        <v>10</v>
      </c>
      <c r="I45" s="27">
        <v>10</v>
      </c>
      <c r="J45" s="27">
        <v>10</v>
      </c>
      <c r="K45" s="27">
        <v>10</v>
      </c>
      <c r="L45" s="27">
        <v>15</v>
      </c>
      <c r="M45" s="27">
        <v>15</v>
      </c>
      <c r="N45" s="27">
        <v>15</v>
      </c>
      <c r="O45" s="27">
        <v>15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40" s="26" customFormat="1" x14ac:dyDescent="0.45">
      <c r="A46" s="36">
        <v>12</v>
      </c>
      <c r="B46" s="25" t="s">
        <v>248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40" s="26" customFormat="1" x14ac:dyDescent="0.45">
      <c r="A47" s="37"/>
      <c r="B47" s="25" t="s">
        <v>249</v>
      </c>
      <c r="C47" s="9" t="s">
        <v>255</v>
      </c>
      <c r="D47" t="s">
        <v>16</v>
      </c>
      <c r="E47" t="s">
        <v>16</v>
      </c>
      <c r="F47" s="9" t="s">
        <v>255</v>
      </c>
      <c r="G47" t="s">
        <v>16</v>
      </c>
      <c r="H47" t="s">
        <v>16</v>
      </c>
      <c r="I47" s="9"/>
      <c r="J47" s="9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40" s="26" customFormat="1" x14ac:dyDescent="0.45">
      <c r="A48" s="37"/>
      <c r="B48" s="25">
        <f t="shared" ref="B48" si="9">SUM(C48:XFD48)</f>
        <v>2080</v>
      </c>
      <c r="C48" s="14">
        <f>IFERROR(VLOOKUP(스테이지!C47,'적 HP'!$4:$359,QUOTIENT($A46,5)+3,TRUE),"")</f>
        <v>520</v>
      </c>
      <c r="D48" s="14">
        <f>IFERROR(VLOOKUP(스테이지!D47,'적 HP'!$4:$359,QUOTIENT($A46,5)+3,TRUE),"")</f>
        <v>260</v>
      </c>
      <c r="E48" s="14">
        <f>IFERROR(VLOOKUP(스테이지!E47,'적 HP'!$4:$359,QUOTIENT($A46,5)+3,TRUE),"")</f>
        <v>260</v>
      </c>
      <c r="F48" s="14">
        <f>IFERROR(VLOOKUP(스테이지!F47,'적 HP'!$4:$359,QUOTIENT($A46,5)+3,TRUE),"")</f>
        <v>520</v>
      </c>
      <c r="G48" s="14">
        <f>IFERROR(VLOOKUP(스테이지!G47,'적 HP'!$4:$359,QUOTIENT($A46,5)+3,TRUE),"")</f>
        <v>260</v>
      </c>
      <c r="H48" s="14">
        <f>IFERROR(VLOOKUP(스테이지!H47,'적 HP'!$4:$359,QUOTIENT($A46,5)+3,TRUE),"")</f>
        <v>260</v>
      </c>
      <c r="I48" s="14">
        <f>IFERROR(VLOOKUP(스테이지!I47,'적 HP'!$4:$359,QUOTIENT($A46,5)+3,TRUE),"")</f>
        <v>0</v>
      </c>
      <c r="J48" s="14">
        <f>IFERROR(VLOOKUP(스테이지!J47,'적 HP'!$4:$359,QUOTIENT($A46,5)+3,TRUE),"")</f>
        <v>0</v>
      </c>
      <c r="K48" s="14">
        <f>IFERROR(VLOOKUP(스테이지!K47,'적 HP'!$4:$359,QUOTIENT($A46,5)+3,TRUE),"")</f>
        <v>0</v>
      </c>
      <c r="L48" s="14">
        <f>IFERROR(VLOOKUP(스테이지!L47,'적 HP'!$4:$359,QUOTIENT($A46,5)+3,TRUE),"")</f>
        <v>0</v>
      </c>
      <c r="M48" s="14">
        <f>IFERROR(VLOOKUP(스테이지!M47,'적 HP'!$4:$359,QUOTIENT($A46,5)+3,TRUE),"")</f>
        <v>0</v>
      </c>
      <c r="N48" s="14">
        <f>IFERROR(VLOOKUP(스테이지!N47,'적 HP'!$4:$359,QUOTIENT($A46,5)+3,TRUE),"")</f>
        <v>0</v>
      </c>
      <c r="O48" s="14">
        <f>IFERROR(VLOOKUP(스테이지!O47,'적 HP'!$4:$359,QUOTIENT($A46,5)+3,TRUE),"")</f>
        <v>0</v>
      </c>
      <c r="P48" s="14">
        <f>IFERROR(VLOOKUP(스테이지!P47,'적 HP'!$4:$359,QUOTIENT($A46,5)+3,TRUE),"")</f>
        <v>0</v>
      </c>
      <c r="Q48" s="14">
        <f>IFERROR(VLOOKUP(스테이지!Q47,'적 HP'!$4:$359,QUOTIENT($A46,5)+3,TRUE),"")</f>
        <v>0</v>
      </c>
      <c r="R48" s="14">
        <f>IFERROR(VLOOKUP(스테이지!R47,'적 HP'!$4:$359,QUOTIENT($A46,5)+3,TRUE),"")</f>
        <v>0</v>
      </c>
      <c r="S48" s="14">
        <f>IFERROR(VLOOKUP(스테이지!S47,'적 HP'!$4:$359,QUOTIENT($A46,5)+3,TRUE),"")</f>
        <v>0</v>
      </c>
      <c r="T48" s="14">
        <f>IFERROR(VLOOKUP(스테이지!T47,'적 HP'!$4:$359,QUOTIENT($A46,5)+3,TRUE),"")</f>
        <v>0</v>
      </c>
      <c r="U48" s="14">
        <f>IFERROR(VLOOKUP(스테이지!U47,'적 HP'!$4:$359,QUOTIENT($A46,5)+3,TRUE),"")</f>
        <v>0</v>
      </c>
      <c r="V48" s="14">
        <f>IFERROR(VLOOKUP(스테이지!V47,'적 HP'!$4:$359,QUOTIENT($A46,5)+3,TRUE),"")</f>
        <v>0</v>
      </c>
      <c r="W48" s="14">
        <f>IFERROR(VLOOKUP(스테이지!W47,'적 HP'!$4:$359,QUOTIENT($A46,5)+3,TRUE),"")</f>
        <v>0</v>
      </c>
      <c r="X48" s="14">
        <f>IFERROR(VLOOKUP(스테이지!X47,'적 HP'!$4:$359,QUOTIENT($A46,5)+3,TRUE),"")</f>
        <v>0</v>
      </c>
      <c r="Y48" s="14">
        <f>IFERROR(VLOOKUP(스테이지!Y47,'적 HP'!$4:$359,QUOTIENT($A46,5)+3,TRUE),"")</f>
        <v>0</v>
      </c>
      <c r="Z48" s="14">
        <f>IFERROR(VLOOKUP(스테이지!Z47,'적 HP'!$4:$359,QUOTIENT($A46,5)+3,TRUE),"")</f>
        <v>0</v>
      </c>
      <c r="AA48" s="14">
        <f>IFERROR(VLOOKUP(스테이지!AA47,'적 HP'!$4:$359,QUOTIENT($A46,5)+3,TRUE),"")</f>
        <v>0</v>
      </c>
      <c r="AB48" s="14">
        <f>IFERROR(VLOOKUP(스테이지!AB47,'적 HP'!$4:$359,QUOTIENT($A46,5)+3,TRUE),"")</f>
        <v>0</v>
      </c>
      <c r="AC48" s="14">
        <f>IFERROR(VLOOKUP(스테이지!AC47,'적 HP'!$4:$359,QUOTIENT($A46,5)+3,TRUE),"")</f>
        <v>0</v>
      </c>
      <c r="AD48" s="14">
        <f>IFERROR(VLOOKUP(스테이지!AD47,'적 HP'!$4:$359,QUOTIENT($A46,5)+3,TRUE),"")</f>
        <v>0</v>
      </c>
      <c r="AE48" s="14">
        <f>IFERROR(VLOOKUP(스테이지!AE47,'적 HP'!$4:$359,QUOTIENT($A46,5)+3,TRUE),"")</f>
        <v>0</v>
      </c>
      <c r="AF48" s="14">
        <f>IFERROR(VLOOKUP(스테이지!AF47,'적 HP'!$4:$359,QUOTIENT($A46,5)+3,TRUE),"")</f>
        <v>0</v>
      </c>
      <c r="AG48" s="14">
        <f>IFERROR(VLOOKUP(스테이지!AG47,'적 HP'!$4:$359,QUOTIENT($A46,5)+3,TRUE),"")</f>
        <v>0</v>
      </c>
      <c r="AH48" s="14">
        <f>IFERROR(VLOOKUP(스테이지!AH47,'적 HP'!$4:$359,QUOTIENT($A46,5)+3,TRUE),"")</f>
        <v>0</v>
      </c>
      <c r="AI48" s="14">
        <f>IFERROR(VLOOKUP(스테이지!AI47,'적 HP'!$4:$359,QUOTIENT($A46,5)+3,TRUE),"")</f>
        <v>0</v>
      </c>
      <c r="AJ48" s="14">
        <f>IFERROR(VLOOKUP(스테이지!AJ47,'적 HP'!$4:$359,QUOTIENT($A46,5)+3,TRUE),"")</f>
        <v>0</v>
      </c>
      <c r="AK48" s="14">
        <f>IFERROR(VLOOKUP(스테이지!AK47,'적 HP'!$4:$359,QUOTIENT($A46,5)+3,TRUE),"")</f>
        <v>0</v>
      </c>
      <c r="AL48" s="14">
        <f>IFERROR(VLOOKUP(스테이지!AL47,'적 HP'!$4:$359,QUOTIENT($A46,5)+3,TRUE),"")</f>
        <v>0</v>
      </c>
      <c r="AM48" s="14">
        <f>IFERROR(VLOOKUP(스테이지!AM47,'적 HP'!$4:$359,QUOTIENT($A46,5)+3,TRUE),"")</f>
        <v>0</v>
      </c>
      <c r="AN48" s="14">
        <f>IFERROR(VLOOKUP(스테이지!AN47,'적 HP'!$4:$359,QUOTIENT($A46,5)+3,TRUE),"")</f>
        <v>0</v>
      </c>
    </row>
    <row r="49" spans="1:40" s="29" customFormat="1" ht="17.5" thickBot="1" x14ac:dyDescent="0.5">
      <c r="A49" s="38"/>
      <c r="B49" s="27" t="s">
        <v>250</v>
      </c>
      <c r="C49" s="28">
        <v>1</v>
      </c>
      <c r="D49" s="28">
        <v>1</v>
      </c>
      <c r="E49" s="28">
        <v>1</v>
      </c>
      <c r="F49" s="28">
        <v>5</v>
      </c>
      <c r="G49" s="28">
        <v>5</v>
      </c>
      <c r="H49" s="27">
        <v>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1:40" s="24" customFormat="1" x14ac:dyDescent="0.45">
      <c r="A50" s="33">
        <v>13</v>
      </c>
      <c r="B50" s="23" t="s">
        <v>248</v>
      </c>
      <c r="C50" s="30"/>
      <c r="D50" s="30"/>
      <c r="E50" s="30"/>
      <c r="F50" s="30"/>
      <c r="G50" s="30"/>
      <c r="H50" s="30"/>
      <c r="I50" s="30"/>
      <c r="J50" s="30"/>
      <c r="K50" s="30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40" s="26" customFormat="1" x14ac:dyDescent="0.45">
      <c r="A51" s="34"/>
      <c r="B51" s="25" t="s">
        <v>249</v>
      </c>
      <c r="C51" s="9"/>
      <c r="D51" s="9"/>
      <c r="E51" s="9"/>
      <c r="F51" s="9"/>
      <c r="G51" s="9"/>
      <c r="H51" s="9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40" s="26" customFormat="1" x14ac:dyDescent="0.45">
      <c r="A52" s="34"/>
      <c r="B52" s="25">
        <f t="shared" ref="B52" si="10">SUM(C52:XFD52)</f>
        <v>0</v>
      </c>
      <c r="C52" s="9">
        <f>IFERROR(VLOOKUP(스테이지!C51,'적 HP'!$4:$359,QUOTIENT($A50,5)+3,TRUE),"")</f>
        <v>0</v>
      </c>
      <c r="D52" s="9">
        <f>IFERROR(VLOOKUP(스테이지!D51,'적 HP'!$4:$359,QUOTIENT($A50,5)+3,TRUE),"")</f>
        <v>0</v>
      </c>
      <c r="E52" s="9">
        <f>IFERROR(VLOOKUP(스테이지!E51,'적 HP'!$4:$359,QUOTIENT($A50,5)+3,TRUE),"")</f>
        <v>0</v>
      </c>
      <c r="F52" s="9">
        <f>IFERROR(VLOOKUP(스테이지!F51,'적 HP'!$4:$359,QUOTIENT($A50,5)+3,TRUE),"")</f>
        <v>0</v>
      </c>
      <c r="G52" s="9">
        <f>IFERROR(VLOOKUP(스테이지!G51,'적 HP'!$4:$359,QUOTIENT($A50,5)+3,TRUE),"")</f>
        <v>0</v>
      </c>
      <c r="H52" s="9">
        <f>IFERROR(VLOOKUP(스테이지!H51,'적 HP'!$4:$359,QUOTIENT($A50,5)+3,TRUE),"")</f>
        <v>0</v>
      </c>
      <c r="I52" s="9">
        <f>IFERROR(VLOOKUP(스테이지!I51,'적 HP'!$4:$359,QUOTIENT($A50,5)+3,TRUE),"")</f>
        <v>0</v>
      </c>
      <c r="J52" s="9">
        <f>IFERROR(VLOOKUP(스테이지!J51,'적 HP'!$4:$359,QUOTIENT($A50,5)+3,TRUE),"")</f>
        <v>0</v>
      </c>
      <c r="K52" s="9">
        <f>IFERROR(VLOOKUP(스테이지!K51,'적 HP'!$4:$359,QUOTIENT($A50,5)+3,TRUE),"")</f>
        <v>0</v>
      </c>
      <c r="L52" s="9">
        <f>IFERROR(VLOOKUP(스테이지!L51,'적 HP'!$4:$359,QUOTIENT($A50,5)+3,TRUE),"")</f>
        <v>0</v>
      </c>
      <c r="M52" s="9">
        <f>IFERROR(VLOOKUP(스테이지!M51,'적 HP'!$4:$359,QUOTIENT($A50,5)+3,TRUE),"")</f>
        <v>0</v>
      </c>
      <c r="N52" s="9">
        <f>IFERROR(VLOOKUP(스테이지!N51,'적 HP'!$4:$359,QUOTIENT($A50,5)+3,TRUE),"")</f>
        <v>0</v>
      </c>
      <c r="O52" s="9">
        <f>IFERROR(VLOOKUP(스테이지!O51,'적 HP'!$4:$359,QUOTIENT($A50,5)+3,TRUE),"")</f>
        <v>0</v>
      </c>
      <c r="P52" s="9">
        <f>IFERROR(VLOOKUP(스테이지!P51,'적 HP'!$4:$359,QUOTIENT($A50,5)+3,TRUE),"")</f>
        <v>0</v>
      </c>
      <c r="Q52" s="9">
        <f>IFERROR(VLOOKUP(스테이지!Q51,'적 HP'!$4:$359,QUOTIENT($A50,5)+3,TRUE),"")</f>
        <v>0</v>
      </c>
      <c r="R52" s="9">
        <f>IFERROR(VLOOKUP(스테이지!R51,'적 HP'!$4:$359,QUOTIENT($A50,5)+3,TRUE),"")</f>
        <v>0</v>
      </c>
      <c r="S52" s="9">
        <f>IFERROR(VLOOKUP(스테이지!S51,'적 HP'!$4:$359,QUOTIENT($A50,5)+3,TRUE),"")</f>
        <v>0</v>
      </c>
      <c r="T52" s="9">
        <f>IFERROR(VLOOKUP(스테이지!T51,'적 HP'!$4:$359,QUOTIENT($A50,5)+3,TRUE),"")</f>
        <v>0</v>
      </c>
      <c r="U52" s="9">
        <f>IFERROR(VLOOKUP(스테이지!U51,'적 HP'!$4:$359,QUOTIENT($A50,5)+3,TRUE),"")</f>
        <v>0</v>
      </c>
      <c r="V52" s="9">
        <f>IFERROR(VLOOKUP(스테이지!V51,'적 HP'!$4:$359,QUOTIENT($A50,5)+3,TRUE),"")</f>
        <v>0</v>
      </c>
      <c r="W52" s="9">
        <f>IFERROR(VLOOKUP(스테이지!W51,'적 HP'!$4:$359,QUOTIENT($A50,5)+3,TRUE),"")</f>
        <v>0</v>
      </c>
      <c r="X52" s="9">
        <f>IFERROR(VLOOKUP(스테이지!X51,'적 HP'!$4:$359,QUOTIENT($A50,5)+3,TRUE),"")</f>
        <v>0</v>
      </c>
      <c r="Y52" s="9">
        <f>IFERROR(VLOOKUP(스테이지!Y51,'적 HP'!$4:$359,QUOTIENT($A50,5)+3,TRUE),"")</f>
        <v>0</v>
      </c>
      <c r="Z52" s="9">
        <f>IFERROR(VLOOKUP(스테이지!Z51,'적 HP'!$4:$359,QUOTIENT($A50,5)+3,TRUE),"")</f>
        <v>0</v>
      </c>
      <c r="AA52" s="9">
        <f>IFERROR(VLOOKUP(스테이지!AA51,'적 HP'!$4:$359,QUOTIENT($A50,5)+3,TRUE),"")</f>
        <v>0</v>
      </c>
      <c r="AB52" s="9">
        <f>IFERROR(VLOOKUP(스테이지!AB51,'적 HP'!$4:$359,QUOTIENT($A50,5)+3,TRUE),"")</f>
        <v>0</v>
      </c>
      <c r="AC52" s="9">
        <f>IFERROR(VLOOKUP(스테이지!AC51,'적 HP'!$4:$359,QUOTIENT($A50,5)+3,TRUE),"")</f>
        <v>0</v>
      </c>
      <c r="AD52" s="9">
        <f>IFERROR(VLOOKUP(스테이지!AD51,'적 HP'!$4:$359,QUOTIENT($A50,5)+3,TRUE),"")</f>
        <v>0</v>
      </c>
      <c r="AE52" s="9">
        <f>IFERROR(VLOOKUP(스테이지!AE51,'적 HP'!$4:$359,QUOTIENT($A50,5)+3,TRUE),"")</f>
        <v>0</v>
      </c>
      <c r="AF52" s="9">
        <f>IFERROR(VLOOKUP(스테이지!AF51,'적 HP'!$4:$359,QUOTIENT($A50,5)+3,TRUE),"")</f>
        <v>0</v>
      </c>
      <c r="AG52" s="9">
        <f>IFERROR(VLOOKUP(스테이지!AG51,'적 HP'!$4:$359,QUOTIENT($A50,5)+3,TRUE),"")</f>
        <v>0</v>
      </c>
      <c r="AH52" s="9">
        <f>IFERROR(VLOOKUP(스테이지!AH51,'적 HP'!$4:$359,QUOTIENT($A50,5)+3,TRUE),"")</f>
        <v>0</v>
      </c>
      <c r="AI52" s="9">
        <f>IFERROR(VLOOKUP(스테이지!AI51,'적 HP'!$4:$359,QUOTIENT($A50,5)+3,TRUE),"")</f>
        <v>0</v>
      </c>
      <c r="AJ52" s="9">
        <f>IFERROR(VLOOKUP(스테이지!AJ51,'적 HP'!$4:$359,QUOTIENT($A50,5)+3,TRUE),"")</f>
        <v>0</v>
      </c>
      <c r="AK52" s="9">
        <f>IFERROR(VLOOKUP(스테이지!AK51,'적 HP'!$4:$359,QUOTIENT($A50,5)+3,TRUE),"")</f>
        <v>0</v>
      </c>
      <c r="AL52" s="9">
        <f>IFERROR(VLOOKUP(스테이지!AL51,'적 HP'!$4:$359,QUOTIENT($A50,5)+3,TRUE),"")</f>
        <v>0</v>
      </c>
      <c r="AM52" s="9">
        <f>IFERROR(VLOOKUP(스테이지!AM51,'적 HP'!$4:$359,QUOTIENT($A50,5)+3,TRUE),"")</f>
        <v>0</v>
      </c>
      <c r="AN52" s="9">
        <f>IFERROR(VLOOKUP(스테이지!AN51,'적 HP'!$4:$359,QUOTIENT($A50,5)+3,TRUE),"")</f>
        <v>0</v>
      </c>
    </row>
    <row r="53" spans="1:40" s="29" customFormat="1" ht="17.5" thickBot="1" x14ac:dyDescent="0.5">
      <c r="A53" s="35"/>
      <c r="B53" s="27" t="s">
        <v>250</v>
      </c>
      <c r="C53" s="28"/>
      <c r="D53" s="28"/>
      <c r="E53" s="2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1:40" s="26" customFormat="1" x14ac:dyDescent="0.45">
      <c r="A54" s="36">
        <v>14</v>
      </c>
      <c r="B54" s="25" t="s">
        <v>248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40" s="26" customFormat="1" x14ac:dyDescent="0.45">
      <c r="A55" s="37"/>
      <c r="B55" s="25" t="s">
        <v>249</v>
      </c>
      <c r="I55" s="9"/>
      <c r="J55" s="9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40" s="26" customFormat="1" x14ac:dyDescent="0.45">
      <c r="A56" s="37"/>
      <c r="B56" s="25">
        <f t="shared" ref="B56" si="11">SUM(C56:XFD56)</f>
        <v>0</v>
      </c>
      <c r="C56" s="14">
        <f>IFERROR(VLOOKUP(스테이지!C55,'적 HP'!$4:$359,QUOTIENT($A54,5)+3,TRUE),"")</f>
        <v>0</v>
      </c>
      <c r="D56" s="14">
        <f>IFERROR(VLOOKUP(스테이지!D55,'적 HP'!$4:$359,QUOTIENT($A54,5)+3,TRUE),"")</f>
        <v>0</v>
      </c>
      <c r="E56" s="14">
        <f>IFERROR(VLOOKUP(스테이지!E55,'적 HP'!$4:$359,QUOTIENT($A54,5)+3,TRUE),"")</f>
        <v>0</v>
      </c>
      <c r="F56" s="14">
        <f>IFERROR(VLOOKUP(스테이지!F55,'적 HP'!$4:$359,QUOTIENT($A54,5)+3,TRUE),"")</f>
        <v>0</v>
      </c>
      <c r="G56" s="14">
        <f>IFERROR(VLOOKUP(스테이지!G55,'적 HP'!$4:$359,QUOTIENT($A54,5)+3,TRUE),"")</f>
        <v>0</v>
      </c>
      <c r="H56" s="14">
        <f>IFERROR(VLOOKUP(스테이지!H55,'적 HP'!$4:$359,QUOTIENT($A54,5)+3,TRUE),"")</f>
        <v>0</v>
      </c>
      <c r="I56" s="14">
        <f>IFERROR(VLOOKUP(스테이지!I55,'적 HP'!$4:$359,QUOTIENT($A54,5)+3,TRUE),"")</f>
        <v>0</v>
      </c>
      <c r="J56" s="14">
        <f>IFERROR(VLOOKUP(스테이지!J55,'적 HP'!$4:$359,QUOTIENT($A54,5)+3,TRUE),"")</f>
        <v>0</v>
      </c>
      <c r="K56" s="14">
        <f>IFERROR(VLOOKUP(스테이지!K55,'적 HP'!$4:$359,QUOTIENT($A54,5)+3,TRUE),"")</f>
        <v>0</v>
      </c>
      <c r="L56" s="14">
        <f>IFERROR(VLOOKUP(스테이지!L55,'적 HP'!$4:$359,QUOTIENT($A54,5)+3,TRUE),"")</f>
        <v>0</v>
      </c>
      <c r="M56" s="14">
        <f>IFERROR(VLOOKUP(스테이지!M55,'적 HP'!$4:$359,QUOTIENT($A54,5)+3,TRUE),"")</f>
        <v>0</v>
      </c>
      <c r="N56" s="14">
        <f>IFERROR(VLOOKUP(스테이지!N55,'적 HP'!$4:$359,QUOTIENT($A54,5)+3,TRUE),"")</f>
        <v>0</v>
      </c>
      <c r="O56" s="14">
        <f>IFERROR(VLOOKUP(스테이지!O55,'적 HP'!$4:$359,QUOTIENT($A54,5)+3,TRUE),"")</f>
        <v>0</v>
      </c>
      <c r="P56" s="14">
        <f>IFERROR(VLOOKUP(스테이지!P55,'적 HP'!$4:$359,QUOTIENT($A54,5)+3,TRUE),"")</f>
        <v>0</v>
      </c>
      <c r="Q56" s="14">
        <f>IFERROR(VLOOKUP(스테이지!Q55,'적 HP'!$4:$359,QUOTIENT($A54,5)+3,TRUE),"")</f>
        <v>0</v>
      </c>
      <c r="R56" s="14">
        <f>IFERROR(VLOOKUP(스테이지!R55,'적 HP'!$4:$359,QUOTIENT($A54,5)+3,TRUE),"")</f>
        <v>0</v>
      </c>
      <c r="S56" s="14">
        <f>IFERROR(VLOOKUP(스테이지!S55,'적 HP'!$4:$359,QUOTIENT($A54,5)+3,TRUE),"")</f>
        <v>0</v>
      </c>
      <c r="T56" s="14">
        <f>IFERROR(VLOOKUP(스테이지!T55,'적 HP'!$4:$359,QUOTIENT($A54,5)+3,TRUE),"")</f>
        <v>0</v>
      </c>
      <c r="U56" s="14">
        <f>IFERROR(VLOOKUP(스테이지!U55,'적 HP'!$4:$359,QUOTIENT($A54,5)+3,TRUE),"")</f>
        <v>0</v>
      </c>
      <c r="V56" s="14">
        <f>IFERROR(VLOOKUP(스테이지!V55,'적 HP'!$4:$359,QUOTIENT($A54,5)+3,TRUE),"")</f>
        <v>0</v>
      </c>
      <c r="W56" s="14">
        <f>IFERROR(VLOOKUP(스테이지!W55,'적 HP'!$4:$359,QUOTIENT($A54,5)+3,TRUE),"")</f>
        <v>0</v>
      </c>
      <c r="X56" s="14">
        <f>IFERROR(VLOOKUP(스테이지!X55,'적 HP'!$4:$359,QUOTIENT($A54,5)+3,TRUE),"")</f>
        <v>0</v>
      </c>
      <c r="Y56" s="14">
        <f>IFERROR(VLOOKUP(스테이지!Y55,'적 HP'!$4:$359,QUOTIENT($A54,5)+3,TRUE),"")</f>
        <v>0</v>
      </c>
      <c r="Z56" s="14">
        <f>IFERROR(VLOOKUP(스테이지!Z55,'적 HP'!$4:$359,QUOTIENT($A54,5)+3,TRUE),"")</f>
        <v>0</v>
      </c>
      <c r="AA56" s="14">
        <f>IFERROR(VLOOKUP(스테이지!AA55,'적 HP'!$4:$359,QUOTIENT($A54,5)+3,TRUE),"")</f>
        <v>0</v>
      </c>
      <c r="AB56" s="14">
        <f>IFERROR(VLOOKUP(스테이지!AB55,'적 HP'!$4:$359,QUOTIENT($A54,5)+3,TRUE),"")</f>
        <v>0</v>
      </c>
      <c r="AC56" s="14">
        <f>IFERROR(VLOOKUP(스테이지!AC55,'적 HP'!$4:$359,QUOTIENT($A54,5)+3,TRUE),"")</f>
        <v>0</v>
      </c>
      <c r="AD56" s="14">
        <f>IFERROR(VLOOKUP(스테이지!AD55,'적 HP'!$4:$359,QUOTIENT($A54,5)+3,TRUE),"")</f>
        <v>0</v>
      </c>
      <c r="AE56" s="14">
        <f>IFERROR(VLOOKUP(스테이지!AE55,'적 HP'!$4:$359,QUOTIENT($A54,5)+3,TRUE),"")</f>
        <v>0</v>
      </c>
      <c r="AF56" s="14">
        <f>IFERROR(VLOOKUP(스테이지!AF55,'적 HP'!$4:$359,QUOTIENT($A54,5)+3,TRUE),"")</f>
        <v>0</v>
      </c>
      <c r="AG56" s="14">
        <f>IFERROR(VLOOKUP(스테이지!AG55,'적 HP'!$4:$359,QUOTIENT($A54,5)+3,TRUE),"")</f>
        <v>0</v>
      </c>
      <c r="AH56" s="14">
        <f>IFERROR(VLOOKUP(스테이지!AH55,'적 HP'!$4:$359,QUOTIENT($A54,5)+3,TRUE),"")</f>
        <v>0</v>
      </c>
      <c r="AI56" s="14">
        <f>IFERROR(VLOOKUP(스테이지!AI55,'적 HP'!$4:$359,QUOTIENT($A54,5)+3,TRUE),"")</f>
        <v>0</v>
      </c>
      <c r="AJ56" s="14">
        <f>IFERROR(VLOOKUP(스테이지!AJ55,'적 HP'!$4:$359,QUOTIENT($A54,5)+3,TRUE),"")</f>
        <v>0</v>
      </c>
      <c r="AK56" s="14">
        <f>IFERROR(VLOOKUP(스테이지!AK55,'적 HP'!$4:$359,QUOTIENT($A54,5)+3,TRUE),"")</f>
        <v>0</v>
      </c>
      <c r="AL56" s="14">
        <f>IFERROR(VLOOKUP(스테이지!AL55,'적 HP'!$4:$359,QUOTIENT($A54,5)+3,TRUE),"")</f>
        <v>0</v>
      </c>
      <c r="AM56" s="14">
        <f>IFERROR(VLOOKUP(스테이지!AM55,'적 HP'!$4:$359,QUOTIENT($A54,5)+3,TRUE),"")</f>
        <v>0</v>
      </c>
      <c r="AN56" s="14">
        <f>IFERROR(VLOOKUP(스테이지!AN55,'적 HP'!$4:$359,QUOTIENT($A54,5)+3,TRUE),"")</f>
        <v>0</v>
      </c>
    </row>
    <row r="57" spans="1:40" s="29" customFormat="1" ht="17.5" thickBot="1" x14ac:dyDescent="0.5">
      <c r="A57" s="38"/>
      <c r="B57" s="27" t="s">
        <v>250</v>
      </c>
      <c r="C57" s="28"/>
      <c r="D57" s="28"/>
      <c r="E57" s="28"/>
      <c r="F57" s="28"/>
      <c r="G57" s="28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40" s="24" customFormat="1" x14ac:dyDescent="0.45">
      <c r="A58" s="33">
        <v>15</v>
      </c>
      <c r="B58" s="23" t="s">
        <v>248</v>
      </c>
      <c r="C58" s="30"/>
      <c r="D58" s="30"/>
      <c r="E58" s="30"/>
      <c r="F58" s="30"/>
      <c r="G58" s="30"/>
      <c r="H58" s="30"/>
      <c r="I58" s="30"/>
      <c r="J58" s="30"/>
      <c r="K58" s="30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40" s="26" customFormat="1" x14ac:dyDescent="0.45">
      <c r="A59" s="34"/>
      <c r="B59" s="25" t="s">
        <v>249</v>
      </c>
      <c r="C59" s="9"/>
      <c r="D59" s="9"/>
      <c r="E59" s="9"/>
      <c r="F59" s="9"/>
      <c r="G59" s="9"/>
      <c r="H59" s="9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40" s="26" customFormat="1" x14ac:dyDescent="0.45">
      <c r="A60" s="34"/>
      <c r="B60" s="25">
        <f t="shared" ref="B60" si="12">SUM(C60:XFD60)</f>
        <v>0</v>
      </c>
      <c r="C60" s="9">
        <f>IFERROR(VLOOKUP(스테이지!C59,'적 HP'!$4:$359,QUOTIENT($A58,5)+3,TRUE),"")</f>
        <v>0</v>
      </c>
      <c r="D60" s="9">
        <f>IFERROR(VLOOKUP(스테이지!D59,'적 HP'!$4:$359,QUOTIENT($A58,5)+3,TRUE),"")</f>
        <v>0</v>
      </c>
      <c r="E60" s="9">
        <f>IFERROR(VLOOKUP(스테이지!E59,'적 HP'!$4:$359,QUOTIENT($A58,5)+3,TRUE),"")</f>
        <v>0</v>
      </c>
      <c r="F60" s="9">
        <f>IFERROR(VLOOKUP(스테이지!F59,'적 HP'!$4:$359,QUOTIENT($A58,5)+3,TRUE),"")</f>
        <v>0</v>
      </c>
      <c r="G60" s="9">
        <f>IFERROR(VLOOKUP(스테이지!G59,'적 HP'!$4:$359,QUOTIENT($A58,5)+3,TRUE),"")</f>
        <v>0</v>
      </c>
      <c r="H60" s="9">
        <f>IFERROR(VLOOKUP(스테이지!H59,'적 HP'!$4:$359,QUOTIENT($A58,5)+3,TRUE),"")</f>
        <v>0</v>
      </c>
      <c r="I60" s="9">
        <f>IFERROR(VLOOKUP(스테이지!I59,'적 HP'!$4:$359,QUOTIENT($A58,5)+3,TRUE),"")</f>
        <v>0</v>
      </c>
      <c r="J60" s="9">
        <f>IFERROR(VLOOKUP(스테이지!J59,'적 HP'!$4:$359,QUOTIENT($A58,5)+3,TRUE),"")</f>
        <v>0</v>
      </c>
      <c r="K60" s="9">
        <f>IFERROR(VLOOKUP(스테이지!K59,'적 HP'!$4:$359,QUOTIENT($A58,5)+3,TRUE),"")</f>
        <v>0</v>
      </c>
      <c r="L60" s="9">
        <f>IFERROR(VLOOKUP(스테이지!L59,'적 HP'!$4:$359,QUOTIENT($A58,5)+3,TRUE),"")</f>
        <v>0</v>
      </c>
      <c r="M60" s="9">
        <f>IFERROR(VLOOKUP(스테이지!M59,'적 HP'!$4:$359,QUOTIENT($A58,5)+3,TRUE),"")</f>
        <v>0</v>
      </c>
      <c r="N60" s="9">
        <f>IFERROR(VLOOKUP(스테이지!N59,'적 HP'!$4:$359,QUOTIENT($A58,5)+3,TRUE),"")</f>
        <v>0</v>
      </c>
      <c r="O60" s="9">
        <f>IFERROR(VLOOKUP(스테이지!O59,'적 HP'!$4:$359,QUOTIENT($A58,5)+3,TRUE),"")</f>
        <v>0</v>
      </c>
      <c r="P60" s="9">
        <f>IFERROR(VLOOKUP(스테이지!P59,'적 HP'!$4:$359,QUOTIENT($A58,5)+3,TRUE),"")</f>
        <v>0</v>
      </c>
      <c r="Q60" s="9">
        <f>IFERROR(VLOOKUP(스테이지!Q59,'적 HP'!$4:$359,QUOTIENT($A58,5)+3,TRUE),"")</f>
        <v>0</v>
      </c>
      <c r="R60" s="9">
        <f>IFERROR(VLOOKUP(스테이지!R59,'적 HP'!$4:$359,QUOTIENT($A58,5)+3,TRUE),"")</f>
        <v>0</v>
      </c>
      <c r="S60" s="9">
        <f>IFERROR(VLOOKUP(스테이지!S59,'적 HP'!$4:$359,QUOTIENT($A58,5)+3,TRUE),"")</f>
        <v>0</v>
      </c>
      <c r="T60" s="9">
        <f>IFERROR(VLOOKUP(스테이지!T59,'적 HP'!$4:$359,QUOTIENT($A58,5)+3,TRUE),"")</f>
        <v>0</v>
      </c>
      <c r="U60" s="9">
        <f>IFERROR(VLOOKUP(스테이지!U59,'적 HP'!$4:$359,QUOTIENT($A58,5)+3,TRUE),"")</f>
        <v>0</v>
      </c>
      <c r="V60" s="9">
        <f>IFERROR(VLOOKUP(스테이지!V59,'적 HP'!$4:$359,QUOTIENT($A58,5)+3,TRUE),"")</f>
        <v>0</v>
      </c>
      <c r="W60" s="9">
        <f>IFERROR(VLOOKUP(스테이지!W59,'적 HP'!$4:$359,QUOTIENT($A58,5)+3,TRUE),"")</f>
        <v>0</v>
      </c>
      <c r="X60" s="9">
        <f>IFERROR(VLOOKUP(스테이지!X59,'적 HP'!$4:$359,QUOTIENT($A58,5)+3,TRUE),"")</f>
        <v>0</v>
      </c>
      <c r="Y60" s="9">
        <f>IFERROR(VLOOKUP(스테이지!Y59,'적 HP'!$4:$359,QUOTIENT($A58,5)+3,TRUE),"")</f>
        <v>0</v>
      </c>
      <c r="Z60" s="9">
        <f>IFERROR(VLOOKUP(스테이지!Z59,'적 HP'!$4:$359,QUOTIENT($A58,5)+3,TRUE),"")</f>
        <v>0</v>
      </c>
      <c r="AA60" s="9">
        <f>IFERROR(VLOOKUP(스테이지!AA59,'적 HP'!$4:$359,QUOTIENT($A58,5)+3,TRUE),"")</f>
        <v>0</v>
      </c>
      <c r="AB60" s="9">
        <f>IFERROR(VLOOKUP(스테이지!AB59,'적 HP'!$4:$359,QUOTIENT($A58,5)+3,TRUE),"")</f>
        <v>0</v>
      </c>
      <c r="AC60" s="9">
        <f>IFERROR(VLOOKUP(스테이지!AC59,'적 HP'!$4:$359,QUOTIENT($A58,5)+3,TRUE),"")</f>
        <v>0</v>
      </c>
      <c r="AD60" s="9">
        <f>IFERROR(VLOOKUP(스테이지!AD59,'적 HP'!$4:$359,QUOTIENT($A58,5)+3,TRUE),"")</f>
        <v>0</v>
      </c>
      <c r="AE60" s="9">
        <f>IFERROR(VLOOKUP(스테이지!AE59,'적 HP'!$4:$359,QUOTIENT($A58,5)+3,TRUE),"")</f>
        <v>0</v>
      </c>
      <c r="AF60" s="9">
        <f>IFERROR(VLOOKUP(스테이지!AF59,'적 HP'!$4:$359,QUOTIENT($A58,5)+3,TRUE),"")</f>
        <v>0</v>
      </c>
      <c r="AG60" s="9">
        <f>IFERROR(VLOOKUP(스테이지!AG59,'적 HP'!$4:$359,QUOTIENT($A58,5)+3,TRUE),"")</f>
        <v>0</v>
      </c>
      <c r="AH60" s="9">
        <f>IFERROR(VLOOKUP(스테이지!AH59,'적 HP'!$4:$359,QUOTIENT($A58,5)+3,TRUE),"")</f>
        <v>0</v>
      </c>
      <c r="AI60" s="9">
        <f>IFERROR(VLOOKUP(스테이지!AI59,'적 HP'!$4:$359,QUOTIENT($A58,5)+3,TRUE),"")</f>
        <v>0</v>
      </c>
      <c r="AJ60" s="9">
        <f>IFERROR(VLOOKUP(스테이지!AJ59,'적 HP'!$4:$359,QUOTIENT($A58,5)+3,TRUE),"")</f>
        <v>0</v>
      </c>
      <c r="AK60" s="9">
        <f>IFERROR(VLOOKUP(스테이지!AK59,'적 HP'!$4:$359,QUOTIENT($A58,5)+3,TRUE),"")</f>
        <v>0</v>
      </c>
      <c r="AL60" s="9">
        <f>IFERROR(VLOOKUP(스테이지!AL59,'적 HP'!$4:$359,QUOTIENT($A58,5)+3,TRUE),"")</f>
        <v>0</v>
      </c>
      <c r="AM60" s="9">
        <f>IFERROR(VLOOKUP(스테이지!AM59,'적 HP'!$4:$359,QUOTIENT($A58,5)+3,TRUE),"")</f>
        <v>0</v>
      </c>
      <c r="AN60" s="9">
        <f>IFERROR(VLOOKUP(스테이지!AN59,'적 HP'!$4:$359,QUOTIENT($A58,5)+3,TRUE),"")</f>
        <v>0</v>
      </c>
    </row>
    <row r="61" spans="1:40" s="29" customFormat="1" ht="17.5" thickBot="1" x14ac:dyDescent="0.5">
      <c r="A61" s="35"/>
      <c r="B61" s="27" t="s">
        <v>250</v>
      </c>
      <c r="C61" s="28"/>
      <c r="D61" s="28"/>
      <c r="E61" s="2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40" s="26" customFormat="1" x14ac:dyDescent="0.45">
      <c r="A62" s="36">
        <v>16</v>
      </c>
      <c r="B62" s="25" t="s">
        <v>248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40" s="26" customFormat="1" x14ac:dyDescent="0.45">
      <c r="A63" s="37"/>
      <c r="B63" s="25" t="s">
        <v>249</v>
      </c>
      <c r="I63" s="9"/>
      <c r="J63" s="9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40" s="26" customFormat="1" x14ac:dyDescent="0.45">
      <c r="A64" s="37"/>
      <c r="B64" s="25">
        <f t="shared" ref="B64" si="13">SUM(C64:XFD64)</f>
        <v>0</v>
      </c>
      <c r="C64" s="14">
        <f>IFERROR(VLOOKUP(스테이지!C63,'적 HP'!$4:$359,QUOTIENT($A62,5)+3,TRUE),"")</f>
        <v>0</v>
      </c>
      <c r="D64" s="14">
        <f>IFERROR(VLOOKUP(스테이지!D63,'적 HP'!$4:$359,QUOTIENT($A62,5)+3,TRUE),"")</f>
        <v>0</v>
      </c>
      <c r="E64" s="14">
        <f>IFERROR(VLOOKUP(스테이지!E63,'적 HP'!$4:$359,QUOTIENT($A62,5)+3,TRUE),"")</f>
        <v>0</v>
      </c>
      <c r="F64" s="14">
        <f>IFERROR(VLOOKUP(스테이지!F63,'적 HP'!$4:$359,QUOTIENT($A62,5)+3,TRUE),"")</f>
        <v>0</v>
      </c>
      <c r="G64" s="14">
        <f>IFERROR(VLOOKUP(스테이지!G63,'적 HP'!$4:$359,QUOTIENT($A62,5)+3,TRUE),"")</f>
        <v>0</v>
      </c>
      <c r="H64" s="14">
        <f>IFERROR(VLOOKUP(스테이지!H63,'적 HP'!$4:$359,QUOTIENT($A62,5)+3,TRUE),"")</f>
        <v>0</v>
      </c>
      <c r="I64" s="14">
        <f>IFERROR(VLOOKUP(스테이지!I63,'적 HP'!$4:$359,QUOTIENT($A62,5)+3,TRUE),"")</f>
        <v>0</v>
      </c>
      <c r="J64" s="14">
        <f>IFERROR(VLOOKUP(스테이지!J63,'적 HP'!$4:$359,QUOTIENT($A62,5)+3,TRUE),"")</f>
        <v>0</v>
      </c>
      <c r="K64" s="14">
        <f>IFERROR(VLOOKUP(스테이지!K63,'적 HP'!$4:$359,QUOTIENT($A62,5)+3,TRUE),"")</f>
        <v>0</v>
      </c>
      <c r="L64" s="14">
        <f>IFERROR(VLOOKUP(스테이지!L63,'적 HP'!$4:$359,QUOTIENT($A62,5)+3,TRUE),"")</f>
        <v>0</v>
      </c>
      <c r="M64" s="14">
        <f>IFERROR(VLOOKUP(스테이지!M63,'적 HP'!$4:$359,QUOTIENT($A62,5)+3,TRUE),"")</f>
        <v>0</v>
      </c>
      <c r="N64" s="14">
        <f>IFERROR(VLOOKUP(스테이지!N63,'적 HP'!$4:$359,QUOTIENT($A62,5)+3,TRUE),"")</f>
        <v>0</v>
      </c>
      <c r="O64" s="14">
        <f>IFERROR(VLOOKUP(스테이지!O63,'적 HP'!$4:$359,QUOTIENT($A62,5)+3,TRUE),"")</f>
        <v>0</v>
      </c>
      <c r="P64" s="14">
        <f>IFERROR(VLOOKUP(스테이지!P63,'적 HP'!$4:$359,QUOTIENT($A62,5)+3,TRUE),"")</f>
        <v>0</v>
      </c>
      <c r="Q64" s="14">
        <f>IFERROR(VLOOKUP(스테이지!Q63,'적 HP'!$4:$359,QUOTIENT($A62,5)+3,TRUE),"")</f>
        <v>0</v>
      </c>
      <c r="R64" s="14">
        <f>IFERROR(VLOOKUP(스테이지!R63,'적 HP'!$4:$359,QUOTIENT($A62,5)+3,TRUE),"")</f>
        <v>0</v>
      </c>
      <c r="S64" s="14">
        <f>IFERROR(VLOOKUP(스테이지!S63,'적 HP'!$4:$359,QUOTIENT($A62,5)+3,TRUE),"")</f>
        <v>0</v>
      </c>
      <c r="T64" s="14">
        <f>IFERROR(VLOOKUP(스테이지!T63,'적 HP'!$4:$359,QUOTIENT($A62,5)+3,TRUE),"")</f>
        <v>0</v>
      </c>
      <c r="U64" s="14">
        <f>IFERROR(VLOOKUP(스테이지!U63,'적 HP'!$4:$359,QUOTIENT($A62,5)+3,TRUE),"")</f>
        <v>0</v>
      </c>
      <c r="V64" s="14">
        <f>IFERROR(VLOOKUP(스테이지!V63,'적 HP'!$4:$359,QUOTIENT($A62,5)+3,TRUE),"")</f>
        <v>0</v>
      </c>
      <c r="W64" s="14">
        <f>IFERROR(VLOOKUP(스테이지!W63,'적 HP'!$4:$359,QUOTIENT($A62,5)+3,TRUE),"")</f>
        <v>0</v>
      </c>
      <c r="X64" s="14">
        <f>IFERROR(VLOOKUP(스테이지!X63,'적 HP'!$4:$359,QUOTIENT($A62,5)+3,TRUE),"")</f>
        <v>0</v>
      </c>
      <c r="Y64" s="14">
        <f>IFERROR(VLOOKUP(스테이지!Y63,'적 HP'!$4:$359,QUOTIENT($A62,5)+3,TRUE),"")</f>
        <v>0</v>
      </c>
      <c r="Z64" s="14">
        <f>IFERROR(VLOOKUP(스테이지!Z63,'적 HP'!$4:$359,QUOTIENT($A62,5)+3,TRUE),"")</f>
        <v>0</v>
      </c>
      <c r="AA64" s="14">
        <f>IFERROR(VLOOKUP(스테이지!AA63,'적 HP'!$4:$359,QUOTIENT($A62,5)+3,TRUE),"")</f>
        <v>0</v>
      </c>
      <c r="AB64" s="14">
        <f>IFERROR(VLOOKUP(스테이지!AB63,'적 HP'!$4:$359,QUOTIENT($A62,5)+3,TRUE),"")</f>
        <v>0</v>
      </c>
      <c r="AC64" s="14">
        <f>IFERROR(VLOOKUP(스테이지!AC63,'적 HP'!$4:$359,QUOTIENT($A62,5)+3,TRUE),"")</f>
        <v>0</v>
      </c>
      <c r="AD64" s="14">
        <f>IFERROR(VLOOKUP(스테이지!AD63,'적 HP'!$4:$359,QUOTIENT($A62,5)+3,TRUE),"")</f>
        <v>0</v>
      </c>
      <c r="AE64" s="14">
        <f>IFERROR(VLOOKUP(스테이지!AE63,'적 HP'!$4:$359,QUOTIENT($A62,5)+3,TRUE),"")</f>
        <v>0</v>
      </c>
      <c r="AF64" s="14">
        <f>IFERROR(VLOOKUP(스테이지!AF63,'적 HP'!$4:$359,QUOTIENT($A62,5)+3,TRUE),"")</f>
        <v>0</v>
      </c>
      <c r="AG64" s="14">
        <f>IFERROR(VLOOKUP(스테이지!AG63,'적 HP'!$4:$359,QUOTIENT($A62,5)+3,TRUE),"")</f>
        <v>0</v>
      </c>
      <c r="AH64" s="14">
        <f>IFERROR(VLOOKUP(스테이지!AH63,'적 HP'!$4:$359,QUOTIENT($A62,5)+3,TRUE),"")</f>
        <v>0</v>
      </c>
      <c r="AI64" s="14">
        <f>IFERROR(VLOOKUP(스테이지!AI63,'적 HP'!$4:$359,QUOTIENT($A62,5)+3,TRUE),"")</f>
        <v>0</v>
      </c>
      <c r="AJ64" s="14">
        <f>IFERROR(VLOOKUP(스테이지!AJ63,'적 HP'!$4:$359,QUOTIENT($A62,5)+3,TRUE),"")</f>
        <v>0</v>
      </c>
      <c r="AK64" s="14">
        <f>IFERROR(VLOOKUP(스테이지!AK63,'적 HP'!$4:$359,QUOTIENT($A62,5)+3,TRUE),"")</f>
        <v>0</v>
      </c>
      <c r="AL64" s="14">
        <f>IFERROR(VLOOKUP(스테이지!AL63,'적 HP'!$4:$359,QUOTIENT($A62,5)+3,TRUE),"")</f>
        <v>0</v>
      </c>
      <c r="AM64" s="14">
        <f>IFERROR(VLOOKUP(스테이지!AM63,'적 HP'!$4:$359,QUOTIENT($A62,5)+3,TRUE),"")</f>
        <v>0</v>
      </c>
      <c r="AN64" s="14">
        <f>IFERROR(VLOOKUP(스테이지!AN63,'적 HP'!$4:$359,QUOTIENT($A62,5)+3,TRUE),"")</f>
        <v>0</v>
      </c>
    </row>
    <row r="65" spans="1:40" s="29" customFormat="1" ht="17.5" thickBot="1" x14ac:dyDescent="0.5">
      <c r="A65" s="38"/>
      <c r="B65" s="27" t="s">
        <v>250</v>
      </c>
      <c r="C65" s="28"/>
      <c r="D65" s="28"/>
      <c r="E65" s="28"/>
      <c r="F65" s="28"/>
      <c r="G65" s="28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1:40" s="24" customFormat="1" x14ac:dyDescent="0.45">
      <c r="A66" s="33">
        <v>17</v>
      </c>
      <c r="B66" s="23" t="s">
        <v>248</v>
      </c>
      <c r="C66" s="30"/>
      <c r="D66" s="30"/>
      <c r="E66" s="30"/>
      <c r="F66" s="30"/>
      <c r="G66" s="30"/>
      <c r="H66" s="30"/>
      <c r="I66" s="30"/>
      <c r="J66" s="30"/>
      <c r="K66" s="30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40" s="26" customFormat="1" x14ac:dyDescent="0.45">
      <c r="A67" s="34"/>
      <c r="B67" s="25" t="s">
        <v>249</v>
      </c>
      <c r="C67" s="9"/>
      <c r="D67" s="9"/>
      <c r="E67" s="9"/>
      <c r="F67" s="9"/>
      <c r="G67" s="9"/>
      <c r="H67" s="9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40" s="26" customFormat="1" x14ac:dyDescent="0.45">
      <c r="A68" s="34"/>
      <c r="B68" s="25">
        <f t="shared" ref="B68" si="14">SUM(C68:XFD68)</f>
        <v>0</v>
      </c>
      <c r="C68" s="9">
        <f>IFERROR(VLOOKUP(스테이지!C67,'적 HP'!$4:$359,QUOTIENT($A66,5)+3,TRUE),"")</f>
        <v>0</v>
      </c>
      <c r="D68" s="9">
        <f>IFERROR(VLOOKUP(스테이지!D67,'적 HP'!$4:$359,QUOTIENT($A66,5)+3,TRUE),"")</f>
        <v>0</v>
      </c>
      <c r="E68" s="9">
        <f>IFERROR(VLOOKUP(스테이지!E67,'적 HP'!$4:$359,QUOTIENT($A66,5)+3,TRUE),"")</f>
        <v>0</v>
      </c>
      <c r="F68" s="9">
        <f>IFERROR(VLOOKUP(스테이지!F67,'적 HP'!$4:$359,QUOTIENT($A66,5)+3,TRUE),"")</f>
        <v>0</v>
      </c>
      <c r="G68" s="9">
        <f>IFERROR(VLOOKUP(스테이지!G67,'적 HP'!$4:$359,QUOTIENT($A66,5)+3,TRUE),"")</f>
        <v>0</v>
      </c>
      <c r="H68" s="9">
        <f>IFERROR(VLOOKUP(스테이지!H67,'적 HP'!$4:$359,QUOTIENT($A66,5)+3,TRUE),"")</f>
        <v>0</v>
      </c>
      <c r="I68" s="9">
        <f>IFERROR(VLOOKUP(스테이지!I67,'적 HP'!$4:$359,QUOTIENT($A66,5)+3,TRUE),"")</f>
        <v>0</v>
      </c>
      <c r="J68" s="9">
        <f>IFERROR(VLOOKUP(스테이지!J67,'적 HP'!$4:$359,QUOTIENT($A66,5)+3,TRUE),"")</f>
        <v>0</v>
      </c>
      <c r="K68" s="9">
        <f>IFERROR(VLOOKUP(스테이지!K67,'적 HP'!$4:$359,QUOTIENT($A66,5)+3,TRUE),"")</f>
        <v>0</v>
      </c>
      <c r="L68" s="9">
        <f>IFERROR(VLOOKUP(스테이지!L67,'적 HP'!$4:$359,QUOTIENT($A66,5)+3,TRUE),"")</f>
        <v>0</v>
      </c>
      <c r="M68" s="9">
        <f>IFERROR(VLOOKUP(스테이지!M67,'적 HP'!$4:$359,QUOTIENT($A66,5)+3,TRUE),"")</f>
        <v>0</v>
      </c>
      <c r="N68" s="9">
        <f>IFERROR(VLOOKUP(스테이지!N67,'적 HP'!$4:$359,QUOTIENT($A66,5)+3,TRUE),"")</f>
        <v>0</v>
      </c>
      <c r="O68" s="9">
        <f>IFERROR(VLOOKUP(스테이지!O67,'적 HP'!$4:$359,QUOTIENT($A66,5)+3,TRUE),"")</f>
        <v>0</v>
      </c>
      <c r="P68" s="9">
        <f>IFERROR(VLOOKUP(스테이지!P67,'적 HP'!$4:$359,QUOTIENT($A66,5)+3,TRUE),"")</f>
        <v>0</v>
      </c>
      <c r="Q68" s="9">
        <f>IFERROR(VLOOKUP(스테이지!Q67,'적 HP'!$4:$359,QUOTIENT($A66,5)+3,TRUE),"")</f>
        <v>0</v>
      </c>
      <c r="R68" s="9">
        <f>IFERROR(VLOOKUP(스테이지!R67,'적 HP'!$4:$359,QUOTIENT($A66,5)+3,TRUE),"")</f>
        <v>0</v>
      </c>
      <c r="S68" s="9">
        <f>IFERROR(VLOOKUP(스테이지!S67,'적 HP'!$4:$359,QUOTIENT($A66,5)+3,TRUE),"")</f>
        <v>0</v>
      </c>
      <c r="T68" s="9">
        <f>IFERROR(VLOOKUP(스테이지!T67,'적 HP'!$4:$359,QUOTIENT($A66,5)+3,TRUE),"")</f>
        <v>0</v>
      </c>
      <c r="U68" s="9">
        <f>IFERROR(VLOOKUP(스테이지!U67,'적 HP'!$4:$359,QUOTIENT($A66,5)+3,TRUE),"")</f>
        <v>0</v>
      </c>
      <c r="V68" s="9">
        <f>IFERROR(VLOOKUP(스테이지!V67,'적 HP'!$4:$359,QUOTIENT($A66,5)+3,TRUE),"")</f>
        <v>0</v>
      </c>
      <c r="W68" s="9">
        <f>IFERROR(VLOOKUP(스테이지!W67,'적 HP'!$4:$359,QUOTIENT($A66,5)+3,TRUE),"")</f>
        <v>0</v>
      </c>
      <c r="X68" s="9">
        <f>IFERROR(VLOOKUP(스테이지!X67,'적 HP'!$4:$359,QUOTIENT($A66,5)+3,TRUE),"")</f>
        <v>0</v>
      </c>
      <c r="Y68" s="9">
        <f>IFERROR(VLOOKUP(스테이지!Y67,'적 HP'!$4:$359,QUOTIENT($A66,5)+3,TRUE),"")</f>
        <v>0</v>
      </c>
      <c r="Z68" s="9">
        <f>IFERROR(VLOOKUP(스테이지!Z67,'적 HP'!$4:$359,QUOTIENT($A66,5)+3,TRUE),"")</f>
        <v>0</v>
      </c>
      <c r="AA68" s="9">
        <f>IFERROR(VLOOKUP(스테이지!AA67,'적 HP'!$4:$359,QUOTIENT($A66,5)+3,TRUE),"")</f>
        <v>0</v>
      </c>
      <c r="AB68" s="9">
        <f>IFERROR(VLOOKUP(스테이지!AB67,'적 HP'!$4:$359,QUOTIENT($A66,5)+3,TRUE),"")</f>
        <v>0</v>
      </c>
      <c r="AC68" s="9">
        <f>IFERROR(VLOOKUP(스테이지!AC67,'적 HP'!$4:$359,QUOTIENT($A66,5)+3,TRUE),"")</f>
        <v>0</v>
      </c>
      <c r="AD68" s="9">
        <f>IFERROR(VLOOKUP(스테이지!AD67,'적 HP'!$4:$359,QUOTIENT($A66,5)+3,TRUE),"")</f>
        <v>0</v>
      </c>
      <c r="AE68" s="9">
        <f>IFERROR(VLOOKUP(스테이지!AE67,'적 HP'!$4:$359,QUOTIENT($A66,5)+3,TRUE),"")</f>
        <v>0</v>
      </c>
      <c r="AF68" s="9">
        <f>IFERROR(VLOOKUP(스테이지!AF67,'적 HP'!$4:$359,QUOTIENT($A66,5)+3,TRUE),"")</f>
        <v>0</v>
      </c>
      <c r="AG68" s="9">
        <f>IFERROR(VLOOKUP(스테이지!AG67,'적 HP'!$4:$359,QUOTIENT($A66,5)+3,TRUE),"")</f>
        <v>0</v>
      </c>
      <c r="AH68" s="9">
        <f>IFERROR(VLOOKUP(스테이지!AH67,'적 HP'!$4:$359,QUOTIENT($A66,5)+3,TRUE),"")</f>
        <v>0</v>
      </c>
      <c r="AI68" s="9">
        <f>IFERROR(VLOOKUP(스테이지!AI67,'적 HP'!$4:$359,QUOTIENT($A66,5)+3,TRUE),"")</f>
        <v>0</v>
      </c>
      <c r="AJ68" s="9">
        <f>IFERROR(VLOOKUP(스테이지!AJ67,'적 HP'!$4:$359,QUOTIENT($A66,5)+3,TRUE),"")</f>
        <v>0</v>
      </c>
      <c r="AK68" s="9">
        <f>IFERROR(VLOOKUP(스테이지!AK67,'적 HP'!$4:$359,QUOTIENT($A66,5)+3,TRUE),"")</f>
        <v>0</v>
      </c>
      <c r="AL68" s="9">
        <f>IFERROR(VLOOKUP(스테이지!AL67,'적 HP'!$4:$359,QUOTIENT($A66,5)+3,TRUE),"")</f>
        <v>0</v>
      </c>
      <c r="AM68" s="9">
        <f>IFERROR(VLOOKUP(스테이지!AM67,'적 HP'!$4:$359,QUOTIENT($A66,5)+3,TRUE),"")</f>
        <v>0</v>
      </c>
      <c r="AN68" s="9">
        <f>IFERROR(VLOOKUP(스테이지!AN67,'적 HP'!$4:$359,QUOTIENT($A66,5)+3,TRUE),"")</f>
        <v>0</v>
      </c>
    </row>
    <row r="69" spans="1:40" s="29" customFormat="1" ht="17.5" thickBot="1" x14ac:dyDescent="0.5">
      <c r="A69" s="35"/>
      <c r="B69" s="27" t="s">
        <v>250</v>
      </c>
      <c r="C69" s="28"/>
      <c r="D69" s="28"/>
      <c r="E69" s="28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40" s="26" customFormat="1" x14ac:dyDescent="0.45">
      <c r="A70" s="36">
        <v>18</v>
      </c>
      <c r="B70" s="25" t="s">
        <v>248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40" s="26" customFormat="1" x14ac:dyDescent="0.45">
      <c r="A71" s="37"/>
      <c r="B71" s="25" t="s">
        <v>249</v>
      </c>
      <c r="I71" s="9"/>
      <c r="J71" s="9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40" s="26" customFormat="1" x14ac:dyDescent="0.45">
      <c r="A72" s="37"/>
      <c r="B72" s="25">
        <f t="shared" ref="B72" si="15">SUM(C72:XFD72)</f>
        <v>0</v>
      </c>
      <c r="C72" s="14">
        <f>IFERROR(VLOOKUP(스테이지!C71,'적 HP'!$4:$359,QUOTIENT($A70,5)+3,TRUE),"")</f>
        <v>0</v>
      </c>
      <c r="D72" s="14">
        <f>IFERROR(VLOOKUP(스테이지!D71,'적 HP'!$4:$359,QUOTIENT($A70,5)+3,TRUE),"")</f>
        <v>0</v>
      </c>
      <c r="E72" s="14">
        <f>IFERROR(VLOOKUP(스테이지!E71,'적 HP'!$4:$359,QUOTIENT($A70,5)+3,TRUE),"")</f>
        <v>0</v>
      </c>
      <c r="F72" s="14">
        <f>IFERROR(VLOOKUP(스테이지!F71,'적 HP'!$4:$359,QUOTIENT($A70,5)+3,TRUE),"")</f>
        <v>0</v>
      </c>
      <c r="G72" s="14">
        <f>IFERROR(VLOOKUP(스테이지!G71,'적 HP'!$4:$359,QUOTIENT($A70,5)+3,TRUE),"")</f>
        <v>0</v>
      </c>
      <c r="H72" s="14">
        <f>IFERROR(VLOOKUP(스테이지!H71,'적 HP'!$4:$359,QUOTIENT($A70,5)+3,TRUE),"")</f>
        <v>0</v>
      </c>
      <c r="I72" s="14">
        <f>IFERROR(VLOOKUP(스테이지!I71,'적 HP'!$4:$359,QUOTIENT($A70,5)+3,TRUE),"")</f>
        <v>0</v>
      </c>
      <c r="J72" s="14">
        <f>IFERROR(VLOOKUP(스테이지!J71,'적 HP'!$4:$359,QUOTIENT($A70,5)+3,TRUE),"")</f>
        <v>0</v>
      </c>
      <c r="K72" s="14">
        <f>IFERROR(VLOOKUP(스테이지!K71,'적 HP'!$4:$359,QUOTIENT($A70,5)+3,TRUE),"")</f>
        <v>0</v>
      </c>
      <c r="L72" s="14">
        <f>IFERROR(VLOOKUP(스테이지!L71,'적 HP'!$4:$359,QUOTIENT($A70,5)+3,TRUE),"")</f>
        <v>0</v>
      </c>
      <c r="M72" s="14">
        <f>IFERROR(VLOOKUP(스테이지!M71,'적 HP'!$4:$359,QUOTIENT($A70,5)+3,TRUE),"")</f>
        <v>0</v>
      </c>
      <c r="N72" s="14">
        <f>IFERROR(VLOOKUP(스테이지!N71,'적 HP'!$4:$359,QUOTIENT($A70,5)+3,TRUE),"")</f>
        <v>0</v>
      </c>
      <c r="O72" s="14">
        <f>IFERROR(VLOOKUP(스테이지!O71,'적 HP'!$4:$359,QUOTIENT($A70,5)+3,TRUE),"")</f>
        <v>0</v>
      </c>
      <c r="P72" s="14">
        <f>IFERROR(VLOOKUP(스테이지!P71,'적 HP'!$4:$359,QUOTIENT($A70,5)+3,TRUE),"")</f>
        <v>0</v>
      </c>
      <c r="Q72" s="14">
        <f>IFERROR(VLOOKUP(스테이지!Q71,'적 HP'!$4:$359,QUOTIENT($A70,5)+3,TRUE),"")</f>
        <v>0</v>
      </c>
      <c r="R72" s="14">
        <f>IFERROR(VLOOKUP(스테이지!R71,'적 HP'!$4:$359,QUOTIENT($A70,5)+3,TRUE),"")</f>
        <v>0</v>
      </c>
      <c r="S72" s="14">
        <f>IFERROR(VLOOKUP(스테이지!S71,'적 HP'!$4:$359,QUOTIENT($A70,5)+3,TRUE),"")</f>
        <v>0</v>
      </c>
      <c r="T72" s="14">
        <f>IFERROR(VLOOKUP(스테이지!T71,'적 HP'!$4:$359,QUOTIENT($A70,5)+3,TRUE),"")</f>
        <v>0</v>
      </c>
      <c r="U72" s="14">
        <f>IFERROR(VLOOKUP(스테이지!U71,'적 HP'!$4:$359,QUOTIENT($A70,5)+3,TRUE),"")</f>
        <v>0</v>
      </c>
      <c r="V72" s="14">
        <f>IFERROR(VLOOKUP(스테이지!V71,'적 HP'!$4:$359,QUOTIENT($A70,5)+3,TRUE),"")</f>
        <v>0</v>
      </c>
      <c r="W72" s="14">
        <f>IFERROR(VLOOKUP(스테이지!W71,'적 HP'!$4:$359,QUOTIENT($A70,5)+3,TRUE),"")</f>
        <v>0</v>
      </c>
      <c r="X72" s="14">
        <f>IFERROR(VLOOKUP(스테이지!X71,'적 HP'!$4:$359,QUOTIENT($A70,5)+3,TRUE),"")</f>
        <v>0</v>
      </c>
      <c r="Y72" s="14">
        <f>IFERROR(VLOOKUP(스테이지!Y71,'적 HP'!$4:$359,QUOTIENT($A70,5)+3,TRUE),"")</f>
        <v>0</v>
      </c>
      <c r="Z72" s="14">
        <f>IFERROR(VLOOKUP(스테이지!Z71,'적 HP'!$4:$359,QUOTIENT($A70,5)+3,TRUE),"")</f>
        <v>0</v>
      </c>
      <c r="AA72" s="14">
        <f>IFERROR(VLOOKUP(스테이지!AA71,'적 HP'!$4:$359,QUOTIENT($A70,5)+3,TRUE),"")</f>
        <v>0</v>
      </c>
      <c r="AB72" s="14">
        <f>IFERROR(VLOOKUP(스테이지!AB71,'적 HP'!$4:$359,QUOTIENT($A70,5)+3,TRUE),"")</f>
        <v>0</v>
      </c>
      <c r="AC72" s="14">
        <f>IFERROR(VLOOKUP(스테이지!AC71,'적 HP'!$4:$359,QUOTIENT($A70,5)+3,TRUE),"")</f>
        <v>0</v>
      </c>
      <c r="AD72" s="14">
        <f>IFERROR(VLOOKUP(스테이지!AD71,'적 HP'!$4:$359,QUOTIENT($A70,5)+3,TRUE),"")</f>
        <v>0</v>
      </c>
      <c r="AE72" s="14">
        <f>IFERROR(VLOOKUP(스테이지!AE71,'적 HP'!$4:$359,QUOTIENT($A70,5)+3,TRUE),"")</f>
        <v>0</v>
      </c>
      <c r="AF72" s="14">
        <f>IFERROR(VLOOKUP(스테이지!AF71,'적 HP'!$4:$359,QUOTIENT($A70,5)+3,TRUE),"")</f>
        <v>0</v>
      </c>
      <c r="AG72" s="14">
        <f>IFERROR(VLOOKUP(스테이지!AG71,'적 HP'!$4:$359,QUOTIENT($A70,5)+3,TRUE),"")</f>
        <v>0</v>
      </c>
      <c r="AH72" s="14">
        <f>IFERROR(VLOOKUP(스테이지!AH71,'적 HP'!$4:$359,QUOTIENT($A70,5)+3,TRUE),"")</f>
        <v>0</v>
      </c>
      <c r="AI72" s="14">
        <f>IFERROR(VLOOKUP(스테이지!AI71,'적 HP'!$4:$359,QUOTIENT($A70,5)+3,TRUE),"")</f>
        <v>0</v>
      </c>
      <c r="AJ72" s="14">
        <f>IFERROR(VLOOKUP(스테이지!AJ71,'적 HP'!$4:$359,QUOTIENT($A70,5)+3,TRUE),"")</f>
        <v>0</v>
      </c>
      <c r="AK72" s="14">
        <f>IFERROR(VLOOKUP(스테이지!AK71,'적 HP'!$4:$359,QUOTIENT($A70,5)+3,TRUE),"")</f>
        <v>0</v>
      </c>
      <c r="AL72" s="14">
        <f>IFERROR(VLOOKUP(스테이지!AL71,'적 HP'!$4:$359,QUOTIENT($A70,5)+3,TRUE),"")</f>
        <v>0</v>
      </c>
      <c r="AM72" s="14">
        <f>IFERROR(VLOOKUP(스테이지!AM71,'적 HP'!$4:$359,QUOTIENT($A70,5)+3,TRUE),"")</f>
        <v>0</v>
      </c>
      <c r="AN72" s="14">
        <f>IFERROR(VLOOKUP(스테이지!AN71,'적 HP'!$4:$359,QUOTIENT($A70,5)+3,TRUE),"")</f>
        <v>0</v>
      </c>
    </row>
    <row r="73" spans="1:40" s="29" customFormat="1" ht="17.5" thickBot="1" x14ac:dyDescent="0.5">
      <c r="A73" s="38"/>
      <c r="B73" s="27" t="s">
        <v>250</v>
      </c>
      <c r="C73" s="28"/>
      <c r="D73" s="28"/>
      <c r="E73" s="28"/>
      <c r="F73" s="28"/>
      <c r="G73" s="28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40" s="24" customFormat="1" x14ac:dyDescent="0.45">
      <c r="A74" s="33">
        <v>19</v>
      </c>
      <c r="B74" s="23" t="s">
        <v>248</v>
      </c>
      <c r="C74" s="30"/>
      <c r="D74" s="30"/>
      <c r="E74" s="30"/>
      <c r="F74" s="30"/>
      <c r="G74" s="30"/>
      <c r="H74" s="30"/>
      <c r="I74" s="30"/>
      <c r="J74" s="30"/>
      <c r="K74" s="30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40" s="26" customFormat="1" x14ac:dyDescent="0.45">
      <c r="A75" s="34"/>
      <c r="B75" s="25" t="s">
        <v>249</v>
      </c>
      <c r="C75" s="9"/>
      <c r="D75" s="9"/>
      <c r="E75" s="9"/>
      <c r="F75" s="9"/>
      <c r="G75" s="9"/>
      <c r="H75" s="9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40" s="26" customFormat="1" x14ac:dyDescent="0.45">
      <c r="A76" s="34"/>
      <c r="B76" s="25">
        <f t="shared" ref="B76" si="16">SUM(C76:XFD76)</f>
        <v>0</v>
      </c>
      <c r="C76" s="9">
        <f>IFERROR(VLOOKUP(스테이지!C75,'적 HP'!$4:$359,QUOTIENT($A74,5)+3,TRUE),"")</f>
        <v>0</v>
      </c>
      <c r="D76" s="9">
        <f>IFERROR(VLOOKUP(스테이지!D75,'적 HP'!$4:$359,QUOTIENT($A74,5)+3,TRUE),"")</f>
        <v>0</v>
      </c>
      <c r="E76" s="9">
        <f>IFERROR(VLOOKUP(스테이지!E75,'적 HP'!$4:$359,QUOTIENT($A74,5)+3,TRUE),"")</f>
        <v>0</v>
      </c>
      <c r="F76" s="9">
        <f>IFERROR(VLOOKUP(스테이지!F75,'적 HP'!$4:$359,QUOTIENT($A74,5)+3,TRUE),"")</f>
        <v>0</v>
      </c>
      <c r="G76" s="9">
        <f>IFERROR(VLOOKUP(스테이지!G75,'적 HP'!$4:$359,QUOTIENT($A74,5)+3,TRUE),"")</f>
        <v>0</v>
      </c>
      <c r="H76" s="9">
        <f>IFERROR(VLOOKUP(스테이지!H75,'적 HP'!$4:$359,QUOTIENT($A74,5)+3,TRUE),"")</f>
        <v>0</v>
      </c>
      <c r="I76" s="9">
        <f>IFERROR(VLOOKUP(스테이지!I75,'적 HP'!$4:$359,QUOTIENT($A74,5)+3,TRUE),"")</f>
        <v>0</v>
      </c>
      <c r="J76" s="9">
        <f>IFERROR(VLOOKUP(스테이지!J75,'적 HP'!$4:$359,QUOTIENT($A74,5)+3,TRUE),"")</f>
        <v>0</v>
      </c>
      <c r="K76" s="9">
        <f>IFERROR(VLOOKUP(스테이지!K75,'적 HP'!$4:$359,QUOTIENT($A74,5)+3,TRUE),"")</f>
        <v>0</v>
      </c>
      <c r="L76" s="9">
        <f>IFERROR(VLOOKUP(스테이지!L75,'적 HP'!$4:$359,QUOTIENT($A74,5)+3,TRUE),"")</f>
        <v>0</v>
      </c>
      <c r="M76" s="9">
        <f>IFERROR(VLOOKUP(스테이지!M75,'적 HP'!$4:$359,QUOTIENT($A74,5)+3,TRUE),"")</f>
        <v>0</v>
      </c>
      <c r="N76" s="9">
        <f>IFERROR(VLOOKUP(스테이지!N75,'적 HP'!$4:$359,QUOTIENT($A74,5)+3,TRUE),"")</f>
        <v>0</v>
      </c>
      <c r="O76" s="9">
        <f>IFERROR(VLOOKUP(스테이지!O75,'적 HP'!$4:$359,QUOTIENT($A74,5)+3,TRUE),"")</f>
        <v>0</v>
      </c>
      <c r="P76" s="9">
        <f>IFERROR(VLOOKUP(스테이지!P75,'적 HP'!$4:$359,QUOTIENT($A74,5)+3,TRUE),"")</f>
        <v>0</v>
      </c>
      <c r="Q76" s="9">
        <f>IFERROR(VLOOKUP(스테이지!Q75,'적 HP'!$4:$359,QUOTIENT($A74,5)+3,TRUE),"")</f>
        <v>0</v>
      </c>
      <c r="R76" s="9">
        <f>IFERROR(VLOOKUP(스테이지!R75,'적 HP'!$4:$359,QUOTIENT($A74,5)+3,TRUE),"")</f>
        <v>0</v>
      </c>
      <c r="S76" s="9">
        <f>IFERROR(VLOOKUP(스테이지!S75,'적 HP'!$4:$359,QUOTIENT($A74,5)+3,TRUE),"")</f>
        <v>0</v>
      </c>
      <c r="T76" s="9">
        <f>IFERROR(VLOOKUP(스테이지!T75,'적 HP'!$4:$359,QUOTIENT($A74,5)+3,TRUE),"")</f>
        <v>0</v>
      </c>
      <c r="U76" s="9">
        <f>IFERROR(VLOOKUP(스테이지!U75,'적 HP'!$4:$359,QUOTIENT($A74,5)+3,TRUE),"")</f>
        <v>0</v>
      </c>
      <c r="V76" s="9">
        <f>IFERROR(VLOOKUP(스테이지!V75,'적 HP'!$4:$359,QUOTIENT($A74,5)+3,TRUE),"")</f>
        <v>0</v>
      </c>
      <c r="W76" s="9">
        <f>IFERROR(VLOOKUP(스테이지!W75,'적 HP'!$4:$359,QUOTIENT($A74,5)+3,TRUE),"")</f>
        <v>0</v>
      </c>
      <c r="X76" s="9">
        <f>IFERROR(VLOOKUP(스테이지!X75,'적 HP'!$4:$359,QUOTIENT($A74,5)+3,TRUE),"")</f>
        <v>0</v>
      </c>
      <c r="Y76" s="9">
        <f>IFERROR(VLOOKUP(스테이지!Y75,'적 HP'!$4:$359,QUOTIENT($A74,5)+3,TRUE),"")</f>
        <v>0</v>
      </c>
      <c r="Z76" s="9">
        <f>IFERROR(VLOOKUP(스테이지!Z75,'적 HP'!$4:$359,QUOTIENT($A74,5)+3,TRUE),"")</f>
        <v>0</v>
      </c>
      <c r="AA76" s="9">
        <f>IFERROR(VLOOKUP(스테이지!AA75,'적 HP'!$4:$359,QUOTIENT($A74,5)+3,TRUE),"")</f>
        <v>0</v>
      </c>
      <c r="AB76" s="9">
        <f>IFERROR(VLOOKUP(스테이지!AB75,'적 HP'!$4:$359,QUOTIENT($A74,5)+3,TRUE),"")</f>
        <v>0</v>
      </c>
      <c r="AC76" s="9">
        <f>IFERROR(VLOOKUP(스테이지!AC75,'적 HP'!$4:$359,QUOTIENT($A74,5)+3,TRUE),"")</f>
        <v>0</v>
      </c>
      <c r="AD76" s="9">
        <f>IFERROR(VLOOKUP(스테이지!AD75,'적 HP'!$4:$359,QUOTIENT($A74,5)+3,TRUE),"")</f>
        <v>0</v>
      </c>
      <c r="AE76" s="9">
        <f>IFERROR(VLOOKUP(스테이지!AE75,'적 HP'!$4:$359,QUOTIENT($A74,5)+3,TRUE),"")</f>
        <v>0</v>
      </c>
      <c r="AF76" s="9">
        <f>IFERROR(VLOOKUP(스테이지!AF75,'적 HP'!$4:$359,QUOTIENT($A74,5)+3,TRUE),"")</f>
        <v>0</v>
      </c>
      <c r="AG76" s="9">
        <f>IFERROR(VLOOKUP(스테이지!AG75,'적 HP'!$4:$359,QUOTIENT($A74,5)+3,TRUE),"")</f>
        <v>0</v>
      </c>
      <c r="AH76" s="9">
        <f>IFERROR(VLOOKUP(스테이지!AH75,'적 HP'!$4:$359,QUOTIENT($A74,5)+3,TRUE),"")</f>
        <v>0</v>
      </c>
      <c r="AI76" s="9">
        <f>IFERROR(VLOOKUP(스테이지!AI75,'적 HP'!$4:$359,QUOTIENT($A74,5)+3,TRUE),"")</f>
        <v>0</v>
      </c>
      <c r="AJ76" s="9">
        <f>IFERROR(VLOOKUP(스테이지!AJ75,'적 HP'!$4:$359,QUOTIENT($A74,5)+3,TRUE),"")</f>
        <v>0</v>
      </c>
      <c r="AK76" s="9">
        <f>IFERROR(VLOOKUP(스테이지!AK75,'적 HP'!$4:$359,QUOTIENT($A74,5)+3,TRUE),"")</f>
        <v>0</v>
      </c>
      <c r="AL76" s="9">
        <f>IFERROR(VLOOKUP(스테이지!AL75,'적 HP'!$4:$359,QUOTIENT($A74,5)+3,TRUE),"")</f>
        <v>0</v>
      </c>
      <c r="AM76" s="9">
        <f>IFERROR(VLOOKUP(스테이지!AM75,'적 HP'!$4:$359,QUOTIENT($A74,5)+3,TRUE),"")</f>
        <v>0</v>
      </c>
      <c r="AN76" s="9">
        <f>IFERROR(VLOOKUP(스테이지!AN75,'적 HP'!$4:$359,QUOTIENT($A74,5)+3,TRUE),"")</f>
        <v>0</v>
      </c>
    </row>
    <row r="77" spans="1:40" s="29" customFormat="1" ht="17.5" thickBot="1" x14ac:dyDescent="0.5">
      <c r="A77" s="35"/>
      <c r="B77" s="27" t="s">
        <v>250</v>
      </c>
      <c r="C77" s="28"/>
      <c r="D77" s="28"/>
      <c r="E77" s="28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40" s="26" customFormat="1" ht="17.5" thickBot="1" x14ac:dyDescent="0.5">
      <c r="A78" s="36">
        <v>20</v>
      </c>
      <c r="B78" s="25" t="s">
        <v>248</v>
      </c>
      <c r="C78" s="7" t="s">
        <v>122</v>
      </c>
      <c r="D78" s="9"/>
      <c r="E78" s="9"/>
      <c r="F78" s="9"/>
      <c r="G78" s="9"/>
      <c r="H78" s="9"/>
      <c r="I78" s="9"/>
      <c r="J78" s="9"/>
      <c r="K78" s="9"/>
      <c r="L78" s="9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 spans="1:40" s="26" customFormat="1" ht="17.5" thickTop="1" x14ac:dyDescent="0.45">
      <c r="A79" s="37"/>
      <c r="B79" s="25" t="s">
        <v>249</v>
      </c>
      <c r="C79" s="9" t="s">
        <v>260</v>
      </c>
      <c r="I79" s="9"/>
      <c r="J79" s="9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40" s="26" customFormat="1" x14ac:dyDescent="0.45">
      <c r="A80" s="37"/>
      <c r="B80" s="25">
        <f t="shared" ref="B80" si="17">SUM(C80:XFD80)</f>
        <v>7000</v>
      </c>
      <c r="C80" s="14">
        <f>IFERROR(VLOOKUP(스테이지!C79,'보스 스펙'!$A:$D,4,TRUE),"")</f>
        <v>7000</v>
      </c>
      <c r="D80" s="14">
        <f>IFERROR(VLOOKUP(스테이지!D79,'적 HP'!$4:$359,QUOTIENT($A78,5)+3,TRUE),"")</f>
        <v>0</v>
      </c>
      <c r="E80" s="14">
        <f>IFERROR(VLOOKUP(스테이지!E79,'적 HP'!$4:$359,QUOTIENT($A78,5)+3,TRUE),"")</f>
        <v>0</v>
      </c>
      <c r="F80" s="14">
        <f>IFERROR(VLOOKUP(스테이지!F79,'적 HP'!$4:$359,QUOTIENT($A78,5)+3,TRUE),"")</f>
        <v>0</v>
      </c>
      <c r="G80" s="14">
        <f>IFERROR(VLOOKUP(스테이지!G79,'적 HP'!$4:$359,QUOTIENT($A78,5)+3,TRUE),"")</f>
        <v>0</v>
      </c>
      <c r="H80" s="14">
        <f>IFERROR(VLOOKUP(스테이지!H79,'적 HP'!$4:$359,QUOTIENT($A78,5)+3,TRUE),"")</f>
        <v>0</v>
      </c>
      <c r="I80" s="14">
        <f>IFERROR(VLOOKUP(스테이지!I79,'적 HP'!$4:$359,QUOTIENT($A78,5)+3,TRUE),"")</f>
        <v>0</v>
      </c>
      <c r="J80" s="14">
        <f>IFERROR(VLOOKUP(스테이지!J79,'적 HP'!$4:$359,QUOTIENT($A78,5)+3,TRUE),"")</f>
        <v>0</v>
      </c>
      <c r="K80" s="14">
        <f>IFERROR(VLOOKUP(스테이지!K79,'적 HP'!$4:$359,QUOTIENT($A78,5)+3,TRUE),"")</f>
        <v>0</v>
      </c>
      <c r="L80" s="14">
        <f>IFERROR(VLOOKUP(스테이지!L79,'적 HP'!$4:$359,QUOTIENT($A78,5)+3,TRUE),"")</f>
        <v>0</v>
      </c>
      <c r="M80" s="14">
        <f>IFERROR(VLOOKUP(스테이지!M79,'적 HP'!$4:$359,QUOTIENT($A78,5)+3,TRUE),"")</f>
        <v>0</v>
      </c>
      <c r="N80" s="14">
        <f>IFERROR(VLOOKUP(스테이지!N79,'적 HP'!$4:$359,QUOTIENT($A78,5)+3,TRUE),"")</f>
        <v>0</v>
      </c>
      <c r="O80" s="14">
        <f>IFERROR(VLOOKUP(스테이지!O79,'적 HP'!$4:$359,QUOTIENT($A78,5)+3,TRUE),"")</f>
        <v>0</v>
      </c>
      <c r="P80" s="14">
        <f>IFERROR(VLOOKUP(스테이지!P79,'적 HP'!$4:$359,QUOTIENT($A78,5)+3,TRUE),"")</f>
        <v>0</v>
      </c>
      <c r="Q80" s="14">
        <f>IFERROR(VLOOKUP(스테이지!Q79,'적 HP'!$4:$359,QUOTIENT($A78,5)+3,TRUE),"")</f>
        <v>0</v>
      </c>
      <c r="R80" s="14">
        <f>IFERROR(VLOOKUP(스테이지!R79,'적 HP'!$4:$359,QUOTIENT($A78,5)+3,TRUE),"")</f>
        <v>0</v>
      </c>
      <c r="S80" s="14">
        <f>IFERROR(VLOOKUP(스테이지!S79,'적 HP'!$4:$359,QUOTIENT($A78,5)+3,TRUE),"")</f>
        <v>0</v>
      </c>
      <c r="T80" s="14">
        <f>IFERROR(VLOOKUP(스테이지!T79,'적 HP'!$4:$359,QUOTIENT($A78,5)+3,TRUE),"")</f>
        <v>0</v>
      </c>
      <c r="U80" s="14">
        <f>IFERROR(VLOOKUP(스테이지!U79,'적 HP'!$4:$359,QUOTIENT($A78,5)+3,TRUE),"")</f>
        <v>0</v>
      </c>
      <c r="V80" s="14">
        <f>IFERROR(VLOOKUP(스테이지!V79,'적 HP'!$4:$359,QUOTIENT($A78,5)+3,TRUE),"")</f>
        <v>0</v>
      </c>
      <c r="W80" s="14">
        <f>IFERROR(VLOOKUP(스테이지!W79,'적 HP'!$4:$359,QUOTIENT($A78,5)+3,TRUE),"")</f>
        <v>0</v>
      </c>
      <c r="X80" s="14">
        <f>IFERROR(VLOOKUP(스테이지!X79,'적 HP'!$4:$359,QUOTIENT($A78,5)+3,TRUE),"")</f>
        <v>0</v>
      </c>
      <c r="Y80" s="14">
        <f>IFERROR(VLOOKUP(스테이지!Y79,'적 HP'!$4:$359,QUOTIENT($A78,5)+3,TRUE),"")</f>
        <v>0</v>
      </c>
      <c r="Z80" s="14">
        <f>IFERROR(VLOOKUP(스테이지!Z79,'적 HP'!$4:$359,QUOTIENT($A78,5)+3,TRUE),"")</f>
        <v>0</v>
      </c>
      <c r="AA80" s="14">
        <f>IFERROR(VLOOKUP(스테이지!AA79,'적 HP'!$4:$359,QUOTIENT($A78,5)+3,TRUE),"")</f>
        <v>0</v>
      </c>
      <c r="AB80" s="14">
        <f>IFERROR(VLOOKUP(스테이지!AB79,'적 HP'!$4:$359,QUOTIENT($A78,5)+3,TRUE),"")</f>
        <v>0</v>
      </c>
      <c r="AC80" s="14">
        <f>IFERROR(VLOOKUP(스테이지!AC79,'적 HP'!$4:$359,QUOTIENT($A78,5)+3,TRUE),"")</f>
        <v>0</v>
      </c>
      <c r="AD80" s="14">
        <f>IFERROR(VLOOKUP(스테이지!AD79,'적 HP'!$4:$359,QUOTIENT($A78,5)+3,TRUE),"")</f>
        <v>0</v>
      </c>
      <c r="AE80" s="14">
        <f>IFERROR(VLOOKUP(스테이지!AE79,'적 HP'!$4:$359,QUOTIENT($A78,5)+3,TRUE),"")</f>
        <v>0</v>
      </c>
      <c r="AF80" s="14">
        <f>IFERROR(VLOOKUP(스테이지!AF79,'적 HP'!$4:$359,QUOTIENT($A78,5)+3,TRUE),"")</f>
        <v>0</v>
      </c>
      <c r="AG80" s="14">
        <f>IFERROR(VLOOKUP(스테이지!AG79,'적 HP'!$4:$359,QUOTIENT($A78,5)+3,TRUE),"")</f>
        <v>0</v>
      </c>
      <c r="AH80" s="14">
        <f>IFERROR(VLOOKUP(스테이지!AH79,'적 HP'!$4:$359,QUOTIENT($A78,5)+3,TRUE),"")</f>
        <v>0</v>
      </c>
      <c r="AI80" s="14">
        <f>IFERROR(VLOOKUP(스테이지!AI79,'적 HP'!$4:$359,QUOTIENT($A78,5)+3,TRUE),"")</f>
        <v>0</v>
      </c>
      <c r="AJ80" s="14">
        <f>IFERROR(VLOOKUP(스테이지!AJ79,'적 HP'!$4:$359,QUOTIENT($A78,5)+3,TRUE),"")</f>
        <v>0</v>
      </c>
      <c r="AK80" s="14">
        <f>IFERROR(VLOOKUP(스테이지!AK79,'적 HP'!$4:$359,QUOTIENT($A78,5)+3,TRUE),"")</f>
        <v>0</v>
      </c>
      <c r="AL80" s="14">
        <f>IFERROR(VLOOKUP(스테이지!AL79,'적 HP'!$4:$359,QUOTIENT($A78,5)+3,TRUE),"")</f>
        <v>0</v>
      </c>
      <c r="AM80" s="14">
        <f>IFERROR(VLOOKUP(스테이지!AM79,'적 HP'!$4:$359,QUOTIENT($A78,5)+3,TRUE),"")</f>
        <v>0</v>
      </c>
      <c r="AN80" s="14">
        <f>IFERROR(VLOOKUP(스테이지!AN79,'적 HP'!$4:$359,QUOTIENT($A78,5)+3,TRUE),"")</f>
        <v>0</v>
      </c>
    </row>
    <row r="81" spans="1:40" s="29" customFormat="1" ht="17.5" thickBot="1" x14ac:dyDescent="0.5">
      <c r="A81" s="38"/>
      <c r="B81" s="27" t="s">
        <v>250</v>
      </c>
      <c r="C81" s="28">
        <v>1</v>
      </c>
      <c r="D81" s="28"/>
      <c r="E81" s="28"/>
      <c r="F81" s="28"/>
      <c r="G81" s="28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1:40" s="24" customFormat="1" x14ac:dyDescent="0.45">
      <c r="A82" s="33">
        <v>21</v>
      </c>
      <c r="B82" s="23" t="s">
        <v>248</v>
      </c>
      <c r="C82" s="30"/>
      <c r="D82" s="30"/>
      <c r="E82" s="30"/>
      <c r="F82" s="30"/>
      <c r="G82" s="30"/>
      <c r="H82" s="30"/>
      <c r="I82" s="30"/>
      <c r="J82" s="30"/>
      <c r="K82" s="30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spans="1:40" s="26" customFormat="1" x14ac:dyDescent="0.45">
      <c r="A83" s="34"/>
      <c r="B83" s="25" t="s">
        <v>249</v>
      </c>
      <c r="C83" s="9"/>
      <c r="D83" s="9"/>
      <c r="E83" s="9"/>
      <c r="F83" s="9"/>
      <c r="G83" s="9"/>
      <c r="H83" s="9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40" s="26" customFormat="1" x14ac:dyDescent="0.45">
      <c r="A84" s="34"/>
      <c r="B84" s="25">
        <f t="shared" ref="B84" si="18">SUM(C84:XFD84)</f>
        <v>0</v>
      </c>
      <c r="C84" s="9">
        <f>IFERROR(VLOOKUP(스테이지!C83,'적 HP'!$4:$359,QUOTIENT($A82,5)+3,TRUE),"")</f>
        <v>0</v>
      </c>
      <c r="D84" s="9">
        <f>IFERROR(VLOOKUP(스테이지!D83,'적 HP'!$4:$359,QUOTIENT($A82,5)+3,TRUE),"")</f>
        <v>0</v>
      </c>
      <c r="E84" s="9">
        <f>IFERROR(VLOOKUP(스테이지!E83,'적 HP'!$4:$359,QUOTIENT($A82,5)+3,TRUE),"")</f>
        <v>0</v>
      </c>
      <c r="F84" s="9">
        <f>IFERROR(VLOOKUP(스테이지!F83,'적 HP'!$4:$359,QUOTIENT($A82,5)+3,TRUE),"")</f>
        <v>0</v>
      </c>
      <c r="G84" s="9">
        <f>IFERROR(VLOOKUP(스테이지!G83,'적 HP'!$4:$359,QUOTIENT($A82,5)+3,TRUE),"")</f>
        <v>0</v>
      </c>
      <c r="H84" s="9">
        <f>IFERROR(VLOOKUP(스테이지!H83,'적 HP'!$4:$359,QUOTIENT($A82,5)+3,TRUE),"")</f>
        <v>0</v>
      </c>
      <c r="I84" s="9">
        <f>IFERROR(VLOOKUP(스테이지!I83,'적 HP'!$4:$359,QUOTIENT($A82,5)+3,TRUE),"")</f>
        <v>0</v>
      </c>
      <c r="J84" s="9">
        <f>IFERROR(VLOOKUP(스테이지!J83,'적 HP'!$4:$359,QUOTIENT($A82,5)+3,TRUE),"")</f>
        <v>0</v>
      </c>
      <c r="K84" s="9">
        <f>IFERROR(VLOOKUP(스테이지!K83,'적 HP'!$4:$359,QUOTIENT($A82,5)+3,TRUE),"")</f>
        <v>0</v>
      </c>
      <c r="L84" s="9">
        <f>IFERROR(VLOOKUP(스테이지!L83,'적 HP'!$4:$359,QUOTIENT($A82,5)+3,TRUE),"")</f>
        <v>0</v>
      </c>
      <c r="M84" s="9">
        <f>IFERROR(VLOOKUP(스테이지!M83,'적 HP'!$4:$359,QUOTIENT($A82,5)+3,TRUE),"")</f>
        <v>0</v>
      </c>
      <c r="N84" s="9">
        <f>IFERROR(VLOOKUP(스테이지!N83,'적 HP'!$4:$359,QUOTIENT($A82,5)+3,TRUE),"")</f>
        <v>0</v>
      </c>
      <c r="O84" s="9">
        <f>IFERROR(VLOOKUP(스테이지!O83,'적 HP'!$4:$359,QUOTIENT($A82,5)+3,TRUE),"")</f>
        <v>0</v>
      </c>
      <c r="P84" s="9">
        <f>IFERROR(VLOOKUP(스테이지!P83,'적 HP'!$4:$359,QUOTIENT($A82,5)+3,TRUE),"")</f>
        <v>0</v>
      </c>
      <c r="Q84" s="9">
        <f>IFERROR(VLOOKUP(스테이지!Q83,'적 HP'!$4:$359,QUOTIENT($A82,5)+3,TRUE),"")</f>
        <v>0</v>
      </c>
      <c r="R84" s="9">
        <f>IFERROR(VLOOKUP(스테이지!R83,'적 HP'!$4:$359,QUOTIENT($A82,5)+3,TRUE),"")</f>
        <v>0</v>
      </c>
      <c r="S84" s="9">
        <f>IFERROR(VLOOKUP(스테이지!S83,'적 HP'!$4:$359,QUOTIENT($A82,5)+3,TRUE),"")</f>
        <v>0</v>
      </c>
      <c r="T84" s="9">
        <f>IFERROR(VLOOKUP(스테이지!T83,'적 HP'!$4:$359,QUOTIENT($A82,5)+3,TRUE),"")</f>
        <v>0</v>
      </c>
      <c r="U84" s="9">
        <f>IFERROR(VLOOKUP(스테이지!U83,'적 HP'!$4:$359,QUOTIENT($A82,5)+3,TRUE),"")</f>
        <v>0</v>
      </c>
      <c r="V84" s="9">
        <f>IFERROR(VLOOKUP(스테이지!V83,'적 HP'!$4:$359,QUOTIENT($A82,5)+3,TRUE),"")</f>
        <v>0</v>
      </c>
      <c r="W84" s="9">
        <f>IFERROR(VLOOKUP(스테이지!W83,'적 HP'!$4:$359,QUOTIENT($A82,5)+3,TRUE),"")</f>
        <v>0</v>
      </c>
      <c r="X84" s="9">
        <f>IFERROR(VLOOKUP(스테이지!X83,'적 HP'!$4:$359,QUOTIENT($A82,5)+3,TRUE),"")</f>
        <v>0</v>
      </c>
      <c r="Y84" s="9">
        <f>IFERROR(VLOOKUP(스테이지!Y83,'적 HP'!$4:$359,QUOTIENT($A82,5)+3,TRUE),"")</f>
        <v>0</v>
      </c>
      <c r="Z84" s="9">
        <f>IFERROR(VLOOKUP(스테이지!Z83,'적 HP'!$4:$359,QUOTIENT($A82,5)+3,TRUE),"")</f>
        <v>0</v>
      </c>
      <c r="AA84" s="9">
        <f>IFERROR(VLOOKUP(스테이지!AA83,'적 HP'!$4:$359,QUOTIENT($A82,5)+3,TRUE),"")</f>
        <v>0</v>
      </c>
      <c r="AB84" s="9">
        <f>IFERROR(VLOOKUP(스테이지!AB83,'적 HP'!$4:$359,QUOTIENT($A82,5)+3,TRUE),"")</f>
        <v>0</v>
      </c>
      <c r="AC84" s="9">
        <f>IFERROR(VLOOKUP(스테이지!AC83,'적 HP'!$4:$359,QUOTIENT($A82,5)+3,TRUE),"")</f>
        <v>0</v>
      </c>
      <c r="AD84" s="9">
        <f>IFERROR(VLOOKUP(스테이지!AD83,'적 HP'!$4:$359,QUOTIENT($A82,5)+3,TRUE),"")</f>
        <v>0</v>
      </c>
      <c r="AE84" s="9">
        <f>IFERROR(VLOOKUP(스테이지!AE83,'적 HP'!$4:$359,QUOTIENT($A82,5)+3,TRUE),"")</f>
        <v>0</v>
      </c>
      <c r="AF84" s="9">
        <f>IFERROR(VLOOKUP(스테이지!AF83,'적 HP'!$4:$359,QUOTIENT($A82,5)+3,TRUE),"")</f>
        <v>0</v>
      </c>
      <c r="AG84" s="9">
        <f>IFERROR(VLOOKUP(스테이지!AG83,'적 HP'!$4:$359,QUOTIENT($A82,5)+3,TRUE),"")</f>
        <v>0</v>
      </c>
      <c r="AH84" s="9">
        <f>IFERROR(VLOOKUP(스테이지!AH83,'적 HP'!$4:$359,QUOTIENT($A82,5)+3,TRUE),"")</f>
        <v>0</v>
      </c>
      <c r="AI84" s="9">
        <f>IFERROR(VLOOKUP(스테이지!AI83,'적 HP'!$4:$359,QUOTIENT($A82,5)+3,TRUE),"")</f>
        <v>0</v>
      </c>
      <c r="AJ84" s="9">
        <f>IFERROR(VLOOKUP(스테이지!AJ83,'적 HP'!$4:$359,QUOTIENT($A82,5)+3,TRUE),"")</f>
        <v>0</v>
      </c>
      <c r="AK84" s="9">
        <f>IFERROR(VLOOKUP(스테이지!AK83,'적 HP'!$4:$359,QUOTIENT($A82,5)+3,TRUE),"")</f>
        <v>0</v>
      </c>
      <c r="AL84" s="9">
        <f>IFERROR(VLOOKUP(스테이지!AL83,'적 HP'!$4:$359,QUOTIENT($A82,5)+3,TRUE),"")</f>
        <v>0</v>
      </c>
      <c r="AM84" s="9">
        <f>IFERROR(VLOOKUP(스테이지!AM83,'적 HP'!$4:$359,QUOTIENT($A82,5)+3,TRUE),"")</f>
        <v>0</v>
      </c>
      <c r="AN84" s="9">
        <f>IFERROR(VLOOKUP(스테이지!AN83,'적 HP'!$4:$359,QUOTIENT($A82,5)+3,TRUE),"")</f>
        <v>0</v>
      </c>
    </row>
    <row r="85" spans="1:40" s="29" customFormat="1" ht="17.5" thickBot="1" x14ac:dyDescent="0.5">
      <c r="A85" s="35"/>
      <c r="B85" s="27" t="s">
        <v>250</v>
      </c>
      <c r="C85" s="28"/>
      <c r="D85" s="28"/>
      <c r="E85" s="28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1:40" s="26" customFormat="1" x14ac:dyDescent="0.45">
      <c r="A86" s="36">
        <v>22</v>
      </c>
      <c r="B86" s="25" t="s">
        <v>248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40" s="26" customFormat="1" x14ac:dyDescent="0.45">
      <c r="A87" s="37"/>
      <c r="B87" s="25" t="s">
        <v>249</v>
      </c>
      <c r="I87" s="9"/>
      <c r="J87" s="9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40" s="26" customFormat="1" x14ac:dyDescent="0.45">
      <c r="A88" s="37"/>
      <c r="B88" s="25">
        <f t="shared" ref="B88" si="19">SUM(C88:XFD88)</f>
        <v>0</v>
      </c>
      <c r="C88" s="14">
        <f>IFERROR(VLOOKUP(스테이지!C87,'적 HP'!$4:$359,QUOTIENT($A86,5)+3,TRUE),"")</f>
        <v>0</v>
      </c>
      <c r="D88" s="14">
        <f>IFERROR(VLOOKUP(스테이지!D87,'적 HP'!$4:$359,QUOTIENT($A86,5)+3,TRUE),"")</f>
        <v>0</v>
      </c>
      <c r="E88" s="14">
        <f>IFERROR(VLOOKUP(스테이지!E87,'적 HP'!$4:$359,QUOTIENT($A86,5)+3,TRUE),"")</f>
        <v>0</v>
      </c>
      <c r="F88" s="14">
        <f>IFERROR(VLOOKUP(스테이지!F87,'적 HP'!$4:$359,QUOTIENT($A86,5)+3,TRUE),"")</f>
        <v>0</v>
      </c>
      <c r="G88" s="14">
        <f>IFERROR(VLOOKUP(스테이지!G87,'적 HP'!$4:$359,QUOTIENT($A86,5)+3,TRUE),"")</f>
        <v>0</v>
      </c>
      <c r="H88" s="14">
        <f>IFERROR(VLOOKUP(스테이지!H87,'적 HP'!$4:$359,QUOTIENT($A86,5)+3,TRUE),"")</f>
        <v>0</v>
      </c>
      <c r="I88" s="14">
        <f>IFERROR(VLOOKUP(스테이지!I87,'적 HP'!$4:$359,QUOTIENT($A86,5)+3,TRUE),"")</f>
        <v>0</v>
      </c>
      <c r="J88" s="14">
        <f>IFERROR(VLOOKUP(스테이지!J87,'적 HP'!$4:$359,QUOTIENT($A86,5)+3,TRUE),"")</f>
        <v>0</v>
      </c>
      <c r="K88" s="14">
        <f>IFERROR(VLOOKUP(스테이지!K87,'적 HP'!$4:$359,QUOTIENT($A86,5)+3,TRUE),"")</f>
        <v>0</v>
      </c>
      <c r="L88" s="14">
        <f>IFERROR(VLOOKUP(스테이지!L87,'적 HP'!$4:$359,QUOTIENT($A86,5)+3,TRUE),"")</f>
        <v>0</v>
      </c>
      <c r="M88" s="14">
        <f>IFERROR(VLOOKUP(스테이지!M87,'적 HP'!$4:$359,QUOTIENT($A86,5)+3,TRUE),"")</f>
        <v>0</v>
      </c>
      <c r="N88" s="14">
        <f>IFERROR(VLOOKUP(스테이지!N87,'적 HP'!$4:$359,QUOTIENT($A86,5)+3,TRUE),"")</f>
        <v>0</v>
      </c>
      <c r="O88" s="14">
        <f>IFERROR(VLOOKUP(스테이지!O87,'적 HP'!$4:$359,QUOTIENT($A86,5)+3,TRUE),"")</f>
        <v>0</v>
      </c>
      <c r="P88" s="14">
        <f>IFERROR(VLOOKUP(스테이지!P87,'적 HP'!$4:$359,QUOTIENT($A86,5)+3,TRUE),"")</f>
        <v>0</v>
      </c>
      <c r="Q88" s="14">
        <f>IFERROR(VLOOKUP(스테이지!Q87,'적 HP'!$4:$359,QUOTIENT($A86,5)+3,TRUE),"")</f>
        <v>0</v>
      </c>
      <c r="R88" s="14">
        <f>IFERROR(VLOOKUP(스테이지!R87,'적 HP'!$4:$359,QUOTIENT($A86,5)+3,TRUE),"")</f>
        <v>0</v>
      </c>
      <c r="S88" s="14">
        <f>IFERROR(VLOOKUP(스테이지!S87,'적 HP'!$4:$359,QUOTIENT($A86,5)+3,TRUE),"")</f>
        <v>0</v>
      </c>
      <c r="T88" s="14">
        <f>IFERROR(VLOOKUP(스테이지!T87,'적 HP'!$4:$359,QUOTIENT($A86,5)+3,TRUE),"")</f>
        <v>0</v>
      </c>
      <c r="U88" s="14">
        <f>IFERROR(VLOOKUP(스테이지!U87,'적 HP'!$4:$359,QUOTIENT($A86,5)+3,TRUE),"")</f>
        <v>0</v>
      </c>
      <c r="V88" s="14">
        <f>IFERROR(VLOOKUP(스테이지!V87,'적 HP'!$4:$359,QUOTIENT($A86,5)+3,TRUE),"")</f>
        <v>0</v>
      </c>
      <c r="W88" s="14">
        <f>IFERROR(VLOOKUP(스테이지!W87,'적 HP'!$4:$359,QUOTIENT($A86,5)+3,TRUE),"")</f>
        <v>0</v>
      </c>
      <c r="X88" s="14">
        <f>IFERROR(VLOOKUP(스테이지!X87,'적 HP'!$4:$359,QUOTIENT($A86,5)+3,TRUE),"")</f>
        <v>0</v>
      </c>
      <c r="Y88" s="14">
        <f>IFERROR(VLOOKUP(스테이지!Y87,'적 HP'!$4:$359,QUOTIENT($A86,5)+3,TRUE),"")</f>
        <v>0</v>
      </c>
      <c r="Z88" s="14">
        <f>IFERROR(VLOOKUP(스테이지!Z87,'적 HP'!$4:$359,QUOTIENT($A86,5)+3,TRUE),"")</f>
        <v>0</v>
      </c>
      <c r="AA88" s="14">
        <f>IFERROR(VLOOKUP(스테이지!AA87,'적 HP'!$4:$359,QUOTIENT($A86,5)+3,TRUE),"")</f>
        <v>0</v>
      </c>
      <c r="AB88" s="14">
        <f>IFERROR(VLOOKUP(스테이지!AB87,'적 HP'!$4:$359,QUOTIENT($A86,5)+3,TRUE),"")</f>
        <v>0</v>
      </c>
      <c r="AC88" s="14">
        <f>IFERROR(VLOOKUP(스테이지!AC87,'적 HP'!$4:$359,QUOTIENT($A86,5)+3,TRUE),"")</f>
        <v>0</v>
      </c>
      <c r="AD88" s="14">
        <f>IFERROR(VLOOKUP(스테이지!AD87,'적 HP'!$4:$359,QUOTIENT($A86,5)+3,TRUE),"")</f>
        <v>0</v>
      </c>
      <c r="AE88" s="14">
        <f>IFERROR(VLOOKUP(스테이지!AE87,'적 HP'!$4:$359,QUOTIENT($A86,5)+3,TRUE),"")</f>
        <v>0</v>
      </c>
      <c r="AF88" s="14">
        <f>IFERROR(VLOOKUP(스테이지!AF87,'적 HP'!$4:$359,QUOTIENT($A86,5)+3,TRUE),"")</f>
        <v>0</v>
      </c>
      <c r="AG88" s="14">
        <f>IFERROR(VLOOKUP(스테이지!AG87,'적 HP'!$4:$359,QUOTIENT($A86,5)+3,TRUE),"")</f>
        <v>0</v>
      </c>
      <c r="AH88" s="14">
        <f>IFERROR(VLOOKUP(스테이지!AH87,'적 HP'!$4:$359,QUOTIENT($A86,5)+3,TRUE),"")</f>
        <v>0</v>
      </c>
      <c r="AI88" s="14">
        <f>IFERROR(VLOOKUP(스테이지!AI87,'적 HP'!$4:$359,QUOTIENT($A86,5)+3,TRUE),"")</f>
        <v>0</v>
      </c>
      <c r="AJ88" s="14">
        <f>IFERROR(VLOOKUP(스테이지!AJ87,'적 HP'!$4:$359,QUOTIENT($A86,5)+3,TRUE),"")</f>
        <v>0</v>
      </c>
      <c r="AK88" s="14">
        <f>IFERROR(VLOOKUP(스테이지!AK87,'적 HP'!$4:$359,QUOTIENT($A86,5)+3,TRUE),"")</f>
        <v>0</v>
      </c>
      <c r="AL88" s="14">
        <f>IFERROR(VLOOKUP(스테이지!AL87,'적 HP'!$4:$359,QUOTIENT($A86,5)+3,TRUE),"")</f>
        <v>0</v>
      </c>
      <c r="AM88" s="14">
        <f>IFERROR(VLOOKUP(스테이지!AM87,'적 HP'!$4:$359,QUOTIENT($A86,5)+3,TRUE),"")</f>
        <v>0</v>
      </c>
      <c r="AN88" s="14">
        <f>IFERROR(VLOOKUP(스테이지!AN87,'적 HP'!$4:$359,QUOTIENT($A86,5)+3,TRUE),"")</f>
        <v>0</v>
      </c>
    </row>
    <row r="89" spans="1:40" s="29" customFormat="1" ht="17.5" thickBot="1" x14ac:dyDescent="0.5">
      <c r="A89" s="38"/>
      <c r="B89" s="27" t="s">
        <v>250</v>
      </c>
      <c r="C89" s="28"/>
      <c r="D89" s="28"/>
      <c r="E89" s="28"/>
      <c r="F89" s="28"/>
      <c r="G89" s="28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1:40" s="24" customFormat="1" x14ac:dyDescent="0.45">
      <c r="A90" s="33">
        <v>23</v>
      </c>
      <c r="B90" s="23" t="s">
        <v>248</v>
      </c>
      <c r="C90" s="30"/>
      <c r="D90" s="30"/>
      <c r="E90" s="30"/>
      <c r="F90" s="30"/>
      <c r="G90" s="30"/>
      <c r="H90" s="30"/>
      <c r="I90" s="30"/>
      <c r="J90" s="30"/>
      <c r="K90" s="30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40" s="26" customFormat="1" x14ac:dyDescent="0.45">
      <c r="A91" s="34"/>
      <c r="B91" s="25" t="s">
        <v>249</v>
      </c>
      <c r="C91" s="9"/>
      <c r="D91" s="9"/>
      <c r="E91" s="9"/>
      <c r="F91" s="9"/>
      <c r="G91" s="9"/>
      <c r="H91" s="9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40" s="26" customFormat="1" x14ac:dyDescent="0.45">
      <c r="A92" s="34"/>
      <c r="B92" s="25">
        <f t="shared" ref="B92" si="20">SUM(C92:XFD92)</f>
        <v>0</v>
      </c>
      <c r="C92" s="9">
        <f>IFERROR(VLOOKUP(스테이지!C91,'적 HP'!$4:$359,QUOTIENT($A90,5)+3,TRUE),"")</f>
        <v>0</v>
      </c>
      <c r="D92" s="9">
        <f>IFERROR(VLOOKUP(스테이지!D91,'적 HP'!$4:$359,QUOTIENT($A90,5)+3,TRUE),"")</f>
        <v>0</v>
      </c>
      <c r="E92" s="9">
        <f>IFERROR(VLOOKUP(스테이지!E91,'적 HP'!$4:$359,QUOTIENT($A90,5)+3,TRUE),"")</f>
        <v>0</v>
      </c>
      <c r="F92" s="9">
        <f>IFERROR(VLOOKUP(스테이지!F91,'적 HP'!$4:$359,QUOTIENT($A90,5)+3,TRUE),"")</f>
        <v>0</v>
      </c>
      <c r="G92" s="9">
        <f>IFERROR(VLOOKUP(스테이지!G91,'적 HP'!$4:$359,QUOTIENT($A90,5)+3,TRUE),"")</f>
        <v>0</v>
      </c>
      <c r="H92" s="9">
        <f>IFERROR(VLOOKUP(스테이지!H91,'적 HP'!$4:$359,QUOTIENT($A90,5)+3,TRUE),"")</f>
        <v>0</v>
      </c>
      <c r="I92" s="9">
        <f>IFERROR(VLOOKUP(스테이지!I91,'적 HP'!$4:$359,QUOTIENT($A90,5)+3,TRUE),"")</f>
        <v>0</v>
      </c>
      <c r="J92" s="9">
        <f>IFERROR(VLOOKUP(스테이지!J91,'적 HP'!$4:$359,QUOTIENT($A90,5)+3,TRUE),"")</f>
        <v>0</v>
      </c>
      <c r="K92" s="9">
        <f>IFERROR(VLOOKUP(스테이지!K91,'적 HP'!$4:$359,QUOTIENT($A90,5)+3,TRUE),"")</f>
        <v>0</v>
      </c>
      <c r="L92" s="9">
        <f>IFERROR(VLOOKUP(스테이지!L91,'적 HP'!$4:$359,QUOTIENT($A90,5)+3,TRUE),"")</f>
        <v>0</v>
      </c>
      <c r="M92" s="9">
        <f>IFERROR(VLOOKUP(스테이지!M91,'적 HP'!$4:$359,QUOTIENT($A90,5)+3,TRUE),"")</f>
        <v>0</v>
      </c>
      <c r="N92" s="9">
        <f>IFERROR(VLOOKUP(스테이지!N91,'적 HP'!$4:$359,QUOTIENT($A90,5)+3,TRUE),"")</f>
        <v>0</v>
      </c>
      <c r="O92" s="9">
        <f>IFERROR(VLOOKUP(스테이지!O91,'적 HP'!$4:$359,QUOTIENT($A90,5)+3,TRUE),"")</f>
        <v>0</v>
      </c>
      <c r="P92" s="9">
        <f>IFERROR(VLOOKUP(스테이지!P91,'적 HP'!$4:$359,QUOTIENT($A90,5)+3,TRUE),"")</f>
        <v>0</v>
      </c>
      <c r="Q92" s="9">
        <f>IFERROR(VLOOKUP(스테이지!Q91,'적 HP'!$4:$359,QUOTIENT($A90,5)+3,TRUE),"")</f>
        <v>0</v>
      </c>
      <c r="R92" s="9">
        <f>IFERROR(VLOOKUP(스테이지!R91,'적 HP'!$4:$359,QUOTIENT($A90,5)+3,TRUE),"")</f>
        <v>0</v>
      </c>
      <c r="S92" s="9">
        <f>IFERROR(VLOOKUP(스테이지!S91,'적 HP'!$4:$359,QUOTIENT($A90,5)+3,TRUE),"")</f>
        <v>0</v>
      </c>
      <c r="T92" s="9">
        <f>IFERROR(VLOOKUP(스테이지!T91,'적 HP'!$4:$359,QUOTIENT($A90,5)+3,TRUE),"")</f>
        <v>0</v>
      </c>
      <c r="U92" s="9">
        <f>IFERROR(VLOOKUP(스테이지!U91,'적 HP'!$4:$359,QUOTIENT($A90,5)+3,TRUE),"")</f>
        <v>0</v>
      </c>
      <c r="V92" s="9">
        <f>IFERROR(VLOOKUP(스테이지!V91,'적 HP'!$4:$359,QUOTIENT($A90,5)+3,TRUE),"")</f>
        <v>0</v>
      </c>
      <c r="W92" s="9">
        <f>IFERROR(VLOOKUP(스테이지!W91,'적 HP'!$4:$359,QUOTIENT($A90,5)+3,TRUE),"")</f>
        <v>0</v>
      </c>
      <c r="X92" s="9">
        <f>IFERROR(VLOOKUP(스테이지!X91,'적 HP'!$4:$359,QUOTIENT($A90,5)+3,TRUE),"")</f>
        <v>0</v>
      </c>
      <c r="Y92" s="9">
        <f>IFERROR(VLOOKUP(스테이지!Y91,'적 HP'!$4:$359,QUOTIENT($A90,5)+3,TRUE),"")</f>
        <v>0</v>
      </c>
      <c r="Z92" s="9">
        <f>IFERROR(VLOOKUP(스테이지!Z91,'적 HP'!$4:$359,QUOTIENT($A90,5)+3,TRUE),"")</f>
        <v>0</v>
      </c>
      <c r="AA92" s="9">
        <f>IFERROR(VLOOKUP(스테이지!AA91,'적 HP'!$4:$359,QUOTIENT($A90,5)+3,TRUE),"")</f>
        <v>0</v>
      </c>
      <c r="AB92" s="9">
        <f>IFERROR(VLOOKUP(스테이지!AB91,'적 HP'!$4:$359,QUOTIENT($A90,5)+3,TRUE),"")</f>
        <v>0</v>
      </c>
      <c r="AC92" s="9">
        <f>IFERROR(VLOOKUP(스테이지!AC91,'적 HP'!$4:$359,QUOTIENT($A90,5)+3,TRUE),"")</f>
        <v>0</v>
      </c>
      <c r="AD92" s="9">
        <f>IFERROR(VLOOKUP(스테이지!AD91,'적 HP'!$4:$359,QUOTIENT($A90,5)+3,TRUE),"")</f>
        <v>0</v>
      </c>
      <c r="AE92" s="9">
        <f>IFERROR(VLOOKUP(스테이지!AE91,'적 HP'!$4:$359,QUOTIENT($A90,5)+3,TRUE),"")</f>
        <v>0</v>
      </c>
      <c r="AF92" s="9">
        <f>IFERROR(VLOOKUP(스테이지!AF91,'적 HP'!$4:$359,QUOTIENT($A90,5)+3,TRUE),"")</f>
        <v>0</v>
      </c>
      <c r="AG92" s="9">
        <f>IFERROR(VLOOKUP(스테이지!AG91,'적 HP'!$4:$359,QUOTIENT($A90,5)+3,TRUE),"")</f>
        <v>0</v>
      </c>
      <c r="AH92" s="9">
        <f>IFERROR(VLOOKUP(스테이지!AH91,'적 HP'!$4:$359,QUOTIENT($A90,5)+3,TRUE),"")</f>
        <v>0</v>
      </c>
      <c r="AI92" s="9">
        <f>IFERROR(VLOOKUP(스테이지!AI91,'적 HP'!$4:$359,QUOTIENT($A90,5)+3,TRUE),"")</f>
        <v>0</v>
      </c>
      <c r="AJ92" s="9">
        <f>IFERROR(VLOOKUP(스테이지!AJ91,'적 HP'!$4:$359,QUOTIENT($A90,5)+3,TRUE),"")</f>
        <v>0</v>
      </c>
      <c r="AK92" s="9">
        <f>IFERROR(VLOOKUP(스테이지!AK91,'적 HP'!$4:$359,QUOTIENT($A90,5)+3,TRUE),"")</f>
        <v>0</v>
      </c>
      <c r="AL92" s="9">
        <f>IFERROR(VLOOKUP(스테이지!AL91,'적 HP'!$4:$359,QUOTIENT($A90,5)+3,TRUE),"")</f>
        <v>0</v>
      </c>
      <c r="AM92" s="9">
        <f>IFERROR(VLOOKUP(스테이지!AM91,'적 HP'!$4:$359,QUOTIENT($A90,5)+3,TRUE),"")</f>
        <v>0</v>
      </c>
      <c r="AN92" s="9">
        <f>IFERROR(VLOOKUP(스테이지!AN91,'적 HP'!$4:$359,QUOTIENT($A90,5)+3,TRUE),"")</f>
        <v>0</v>
      </c>
    </row>
    <row r="93" spans="1:40" s="29" customFormat="1" ht="17.5" thickBot="1" x14ac:dyDescent="0.5">
      <c r="A93" s="35"/>
      <c r="B93" s="27" t="s">
        <v>250</v>
      </c>
      <c r="C93" s="28"/>
      <c r="D93" s="28"/>
      <c r="E93" s="2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spans="1:40" s="26" customFormat="1" x14ac:dyDescent="0.45">
      <c r="A94" s="36">
        <v>24</v>
      </c>
      <c r="B94" s="25" t="s">
        <v>248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40" s="26" customFormat="1" x14ac:dyDescent="0.45">
      <c r="A95" s="37"/>
      <c r="B95" s="25" t="s">
        <v>249</v>
      </c>
      <c r="I95" s="9"/>
      <c r="J95" s="9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40" s="26" customFormat="1" x14ac:dyDescent="0.45">
      <c r="A96" s="37"/>
      <c r="B96" s="25">
        <f t="shared" ref="B96" si="21">SUM(C96:XFD96)</f>
        <v>0</v>
      </c>
      <c r="C96" s="14">
        <f>IFERROR(VLOOKUP(스테이지!C95,'적 HP'!$4:$359,QUOTIENT($A94,5)+3,TRUE),"")</f>
        <v>0</v>
      </c>
      <c r="D96" s="14">
        <f>IFERROR(VLOOKUP(스테이지!D95,'적 HP'!$4:$359,QUOTIENT($A94,5)+3,TRUE),"")</f>
        <v>0</v>
      </c>
      <c r="E96" s="14">
        <f>IFERROR(VLOOKUP(스테이지!E95,'적 HP'!$4:$359,QUOTIENT($A94,5)+3,TRUE),"")</f>
        <v>0</v>
      </c>
      <c r="F96" s="14">
        <f>IFERROR(VLOOKUP(스테이지!F95,'적 HP'!$4:$359,QUOTIENT($A94,5)+3,TRUE),"")</f>
        <v>0</v>
      </c>
      <c r="G96" s="14">
        <f>IFERROR(VLOOKUP(스테이지!G95,'적 HP'!$4:$359,QUOTIENT($A94,5)+3,TRUE),"")</f>
        <v>0</v>
      </c>
      <c r="H96" s="14">
        <f>IFERROR(VLOOKUP(스테이지!H95,'적 HP'!$4:$359,QUOTIENT($A94,5)+3,TRUE),"")</f>
        <v>0</v>
      </c>
      <c r="I96" s="14">
        <f>IFERROR(VLOOKUP(스테이지!I95,'적 HP'!$4:$359,QUOTIENT($A94,5)+3,TRUE),"")</f>
        <v>0</v>
      </c>
      <c r="J96" s="14">
        <f>IFERROR(VLOOKUP(스테이지!J95,'적 HP'!$4:$359,QUOTIENT($A94,5)+3,TRUE),"")</f>
        <v>0</v>
      </c>
      <c r="K96" s="14">
        <f>IFERROR(VLOOKUP(스테이지!K95,'적 HP'!$4:$359,QUOTIENT($A94,5)+3,TRUE),"")</f>
        <v>0</v>
      </c>
      <c r="L96" s="14">
        <f>IFERROR(VLOOKUP(스테이지!L95,'적 HP'!$4:$359,QUOTIENT($A94,5)+3,TRUE),"")</f>
        <v>0</v>
      </c>
      <c r="M96" s="14">
        <f>IFERROR(VLOOKUP(스테이지!M95,'적 HP'!$4:$359,QUOTIENT($A94,5)+3,TRUE),"")</f>
        <v>0</v>
      </c>
      <c r="N96" s="14">
        <f>IFERROR(VLOOKUP(스테이지!N95,'적 HP'!$4:$359,QUOTIENT($A94,5)+3,TRUE),"")</f>
        <v>0</v>
      </c>
      <c r="O96" s="14">
        <f>IFERROR(VLOOKUP(스테이지!O95,'적 HP'!$4:$359,QUOTIENT($A94,5)+3,TRUE),"")</f>
        <v>0</v>
      </c>
      <c r="P96" s="14">
        <f>IFERROR(VLOOKUP(스테이지!P95,'적 HP'!$4:$359,QUOTIENT($A94,5)+3,TRUE),"")</f>
        <v>0</v>
      </c>
      <c r="Q96" s="14">
        <f>IFERROR(VLOOKUP(스테이지!Q95,'적 HP'!$4:$359,QUOTIENT($A94,5)+3,TRUE),"")</f>
        <v>0</v>
      </c>
      <c r="R96" s="14">
        <f>IFERROR(VLOOKUP(스테이지!R95,'적 HP'!$4:$359,QUOTIENT($A94,5)+3,TRUE),"")</f>
        <v>0</v>
      </c>
      <c r="S96" s="14">
        <f>IFERROR(VLOOKUP(스테이지!S95,'적 HP'!$4:$359,QUOTIENT($A94,5)+3,TRUE),"")</f>
        <v>0</v>
      </c>
      <c r="T96" s="14">
        <f>IFERROR(VLOOKUP(스테이지!T95,'적 HP'!$4:$359,QUOTIENT($A94,5)+3,TRUE),"")</f>
        <v>0</v>
      </c>
      <c r="U96" s="14">
        <f>IFERROR(VLOOKUP(스테이지!U95,'적 HP'!$4:$359,QUOTIENT($A94,5)+3,TRUE),"")</f>
        <v>0</v>
      </c>
      <c r="V96" s="14">
        <f>IFERROR(VLOOKUP(스테이지!V95,'적 HP'!$4:$359,QUOTIENT($A94,5)+3,TRUE),"")</f>
        <v>0</v>
      </c>
      <c r="W96" s="14">
        <f>IFERROR(VLOOKUP(스테이지!W95,'적 HP'!$4:$359,QUOTIENT($A94,5)+3,TRUE),"")</f>
        <v>0</v>
      </c>
      <c r="X96" s="14">
        <f>IFERROR(VLOOKUP(스테이지!X95,'적 HP'!$4:$359,QUOTIENT($A94,5)+3,TRUE),"")</f>
        <v>0</v>
      </c>
      <c r="Y96" s="14">
        <f>IFERROR(VLOOKUP(스테이지!Y95,'적 HP'!$4:$359,QUOTIENT($A94,5)+3,TRUE),"")</f>
        <v>0</v>
      </c>
      <c r="Z96" s="14">
        <f>IFERROR(VLOOKUP(스테이지!Z95,'적 HP'!$4:$359,QUOTIENT($A94,5)+3,TRUE),"")</f>
        <v>0</v>
      </c>
      <c r="AA96" s="14">
        <f>IFERROR(VLOOKUP(스테이지!AA95,'적 HP'!$4:$359,QUOTIENT($A94,5)+3,TRUE),"")</f>
        <v>0</v>
      </c>
      <c r="AB96" s="14">
        <f>IFERROR(VLOOKUP(스테이지!AB95,'적 HP'!$4:$359,QUOTIENT($A94,5)+3,TRUE),"")</f>
        <v>0</v>
      </c>
      <c r="AC96" s="14">
        <f>IFERROR(VLOOKUP(스테이지!AC95,'적 HP'!$4:$359,QUOTIENT($A94,5)+3,TRUE),"")</f>
        <v>0</v>
      </c>
      <c r="AD96" s="14">
        <f>IFERROR(VLOOKUP(스테이지!AD95,'적 HP'!$4:$359,QUOTIENT($A94,5)+3,TRUE),"")</f>
        <v>0</v>
      </c>
      <c r="AE96" s="14">
        <f>IFERROR(VLOOKUP(스테이지!AE95,'적 HP'!$4:$359,QUOTIENT($A94,5)+3,TRUE),"")</f>
        <v>0</v>
      </c>
      <c r="AF96" s="14">
        <f>IFERROR(VLOOKUP(스테이지!AF95,'적 HP'!$4:$359,QUOTIENT($A94,5)+3,TRUE),"")</f>
        <v>0</v>
      </c>
      <c r="AG96" s="14">
        <f>IFERROR(VLOOKUP(스테이지!AG95,'적 HP'!$4:$359,QUOTIENT($A94,5)+3,TRUE),"")</f>
        <v>0</v>
      </c>
      <c r="AH96" s="14">
        <f>IFERROR(VLOOKUP(스테이지!AH95,'적 HP'!$4:$359,QUOTIENT($A94,5)+3,TRUE),"")</f>
        <v>0</v>
      </c>
      <c r="AI96" s="14">
        <f>IFERROR(VLOOKUP(스테이지!AI95,'적 HP'!$4:$359,QUOTIENT($A94,5)+3,TRUE),"")</f>
        <v>0</v>
      </c>
      <c r="AJ96" s="14">
        <f>IFERROR(VLOOKUP(스테이지!AJ95,'적 HP'!$4:$359,QUOTIENT($A94,5)+3,TRUE),"")</f>
        <v>0</v>
      </c>
      <c r="AK96" s="14">
        <f>IFERROR(VLOOKUP(스테이지!AK95,'적 HP'!$4:$359,QUOTIENT($A94,5)+3,TRUE),"")</f>
        <v>0</v>
      </c>
      <c r="AL96" s="14">
        <f>IFERROR(VLOOKUP(스테이지!AL95,'적 HP'!$4:$359,QUOTIENT($A94,5)+3,TRUE),"")</f>
        <v>0</v>
      </c>
      <c r="AM96" s="14">
        <f>IFERROR(VLOOKUP(스테이지!AM95,'적 HP'!$4:$359,QUOTIENT($A94,5)+3,TRUE),"")</f>
        <v>0</v>
      </c>
      <c r="AN96" s="14">
        <f>IFERROR(VLOOKUP(스테이지!AN95,'적 HP'!$4:$359,QUOTIENT($A94,5)+3,TRUE),"")</f>
        <v>0</v>
      </c>
    </row>
    <row r="97" spans="1:40" s="29" customFormat="1" ht="17.5" thickBot="1" x14ac:dyDescent="0.5">
      <c r="A97" s="38"/>
      <c r="B97" s="27" t="s">
        <v>250</v>
      </c>
      <c r="C97" s="28"/>
      <c r="D97" s="28"/>
      <c r="E97" s="28"/>
      <c r="F97" s="28"/>
      <c r="G97" s="28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spans="1:40" s="24" customFormat="1" x14ac:dyDescent="0.45">
      <c r="A98" s="33">
        <v>25</v>
      </c>
      <c r="B98" s="23" t="s">
        <v>248</v>
      </c>
      <c r="C98" s="30"/>
      <c r="D98" s="30"/>
      <c r="E98" s="30"/>
      <c r="F98" s="30"/>
      <c r="G98" s="30"/>
      <c r="H98" s="30"/>
      <c r="I98" s="30"/>
      <c r="J98" s="30"/>
      <c r="K98" s="30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spans="1:40" s="26" customFormat="1" x14ac:dyDescent="0.45">
      <c r="A99" s="34"/>
      <c r="B99" s="25" t="s">
        <v>249</v>
      </c>
      <c r="C99" s="9"/>
      <c r="D99" s="9"/>
      <c r="E99" s="9"/>
      <c r="F99" s="9"/>
      <c r="G99" s="9"/>
      <c r="H99" s="9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40" s="26" customFormat="1" x14ac:dyDescent="0.45">
      <c r="A100" s="34"/>
      <c r="B100" s="25">
        <f t="shared" ref="B100" si="22">SUM(C100:XFD100)</f>
        <v>0</v>
      </c>
      <c r="C100" s="9">
        <f>IFERROR(VLOOKUP(스테이지!C99,'적 HP'!$4:$359,QUOTIENT($A98,5)+3,TRUE),"")</f>
        <v>0</v>
      </c>
      <c r="D100" s="9">
        <f>IFERROR(VLOOKUP(스테이지!D99,'적 HP'!$4:$359,QUOTIENT($A98,5)+3,TRUE),"")</f>
        <v>0</v>
      </c>
      <c r="E100" s="9">
        <f>IFERROR(VLOOKUP(스테이지!E99,'적 HP'!$4:$359,QUOTIENT($A98,5)+3,TRUE),"")</f>
        <v>0</v>
      </c>
      <c r="F100" s="9">
        <f>IFERROR(VLOOKUP(스테이지!F99,'적 HP'!$4:$359,QUOTIENT($A98,5)+3,TRUE),"")</f>
        <v>0</v>
      </c>
      <c r="G100" s="9">
        <f>IFERROR(VLOOKUP(스테이지!G99,'적 HP'!$4:$359,QUOTIENT($A98,5)+3,TRUE),"")</f>
        <v>0</v>
      </c>
      <c r="H100" s="9">
        <f>IFERROR(VLOOKUP(스테이지!H99,'적 HP'!$4:$359,QUOTIENT($A98,5)+3,TRUE),"")</f>
        <v>0</v>
      </c>
      <c r="I100" s="9">
        <f>IFERROR(VLOOKUP(스테이지!I99,'적 HP'!$4:$359,QUOTIENT($A98,5)+3,TRUE),"")</f>
        <v>0</v>
      </c>
      <c r="J100" s="9">
        <f>IFERROR(VLOOKUP(스테이지!J99,'적 HP'!$4:$359,QUOTIENT($A98,5)+3,TRUE),"")</f>
        <v>0</v>
      </c>
      <c r="K100" s="9">
        <f>IFERROR(VLOOKUP(스테이지!K99,'적 HP'!$4:$359,QUOTIENT($A98,5)+3,TRUE),"")</f>
        <v>0</v>
      </c>
      <c r="L100" s="9">
        <f>IFERROR(VLOOKUP(스테이지!L99,'적 HP'!$4:$359,QUOTIENT($A98,5)+3,TRUE),"")</f>
        <v>0</v>
      </c>
      <c r="M100" s="9">
        <f>IFERROR(VLOOKUP(스테이지!M99,'적 HP'!$4:$359,QUOTIENT($A98,5)+3,TRUE),"")</f>
        <v>0</v>
      </c>
      <c r="N100" s="9">
        <f>IFERROR(VLOOKUP(스테이지!N99,'적 HP'!$4:$359,QUOTIENT($A98,5)+3,TRUE),"")</f>
        <v>0</v>
      </c>
      <c r="O100" s="9">
        <f>IFERROR(VLOOKUP(스테이지!O99,'적 HP'!$4:$359,QUOTIENT($A98,5)+3,TRUE),"")</f>
        <v>0</v>
      </c>
      <c r="P100" s="9">
        <f>IFERROR(VLOOKUP(스테이지!P99,'적 HP'!$4:$359,QUOTIENT($A98,5)+3,TRUE),"")</f>
        <v>0</v>
      </c>
      <c r="Q100" s="9">
        <f>IFERROR(VLOOKUP(스테이지!Q99,'적 HP'!$4:$359,QUOTIENT($A98,5)+3,TRUE),"")</f>
        <v>0</v>
      </c>
      <c r="R100" s="9">
        <f>IFERROR(VLOOKUP(스테이지!R99,'적 HP'!$4:$359,QUOTIENT($A98,5)+3,TRUE),"")</f>
        <v>0</v>
      </c>
      <c r="S100" s="9">
        <f>IFERROR(VLOOKUP(스테이지!S99,'적 HP'!$4:$359,QUOTIENT($A98,5)+3,TRUE),"")</f>
        <v>0</v>
      </c>
      <c r="T100" s="9">
        <f>IFERROR(VLOOKUP(스테이지!T99,'적 HP'!$4:$359,QUOTIENT($A98,5)+3,TRUE),"")</f>
        <v>0</v>
      </c>
      <c r="U100" s="9">
        <f>IFERROR(VLOOKUP(스테이지!U99,'적 HP'!$4:$359,QUOTIENT($A98,5)+3,TRUE),"")</f>
        <v>0</v>
      </c>
      <c r="V100" s="9">
        <f>IFERROR(VLOOKUP(스테이지!V99,'적 HP'!$4:$359,QUOTIENT($A98,5)+3,TRUE),"")</f>
        <v>0</v>
      </c>
      <c r="W100" s="9">
        <f>IFERROR(VLOOKUP(스테이지!W99,'적 HP'!$4:$359,QUOTIENT($A98,5)+3,TRUE),"")</f>
        <v>0</v>
      </c>
      <c r="X100" s="9">
        <f>IFERROR(VLOOKUP(스테이지!X99,'적 HP'!$4:$359,QUOTIENT($A98,5)+3,TRUE),"")</f>
        <v>0</v>
      </c>
      <c r="Y100" s="9">
        <f>IFERROR(VLOOKUP(스테이지!Y99,'적 HP'!$4:$359,QUOTIENT($A98,5)+3,TRUE),"")</f>
        <v>0</v>
      </c>
      <c r="Z100" s="9">
        <f>IFERROR(VLOOKUP(스테이지!Z99,'적 HP'!$4:$359,QUOTIENT($A98,5)+3,TRUE),"")</f>
        <v>0</v>
      </c>
      <c r="AA100" s="9">
        <f>IFERROR(VLOOKUP(스테이지!AA99,'적 HP'!$4:$359,QUOTIENT($A98,5)+3,TRUE),"")</f>
        <v>0</v>
      </c>
      <c r="AB100" s="9">
        <f>IFERROR(VLOOKUP(스테이지!AB99,'적 HP'!$4:$359,QUOTIENT($A98,5)+3,TRUE),"")</f>
        <v>0</v>
      </c>
      <c r="AC100" s="9">
        <f>IFERROR(VLOOKUP(스테이지!AC99,'적 HP'!$4:$359,QUOTIENT($A98,5)+3,TRUE),"")</f>
        <v>0</v>
      </c>
      <c r="AD100" s="9">
        <f>IFERROR(VLOOKUP(스테이지!AD99,'적 HP'!$4:$359,QUOTIENT($A98,5)+3,TRUE),"")</f>
        <v>0</v>
      </c>
      <c r="AE100" s="9">
        <f>IFERROR(VLOOKUP(스테이지!AE99,'적 HP'!$4:$359,QUOTIENT($A98,5)+3,TRUE),"")</f>
        <v>0</v>
      </c>
      <c r="AF100" s="9">
        <f>IFERROR(VLOOKUP(스테이지!AF99,'적 HP'!$4:$359,QUOTIENT($A98,5)+3,TRUE),"")</f>
        <v>0</v>
      </c>
      <c r="AG100" s="9">
        <f>IFERROR(VLOOKUP(스테이지!AG99,'적 HP'!$4:$359,QUOTIENT($A98,5)+3,TRUE),"")</f>
        <v>0</v>
      </c>
      <c r="AH100" s="9">
        <f>IFERROR(VLOOKUP(스테이지!AH99,'적 HP'!$4:$359,QUOTIENT($A98,5)+3,TRUE),"")</f>
        <v>0</v>
      </c>
      <c r="AI100" s="9">
        <f>IFERROR(VLOOKUP(스테이지!AI99,'적 HP'!$4:$359,QUOTIENT($A98,5)+3,TRUE),"")</f>
        <v>0</v>
      </c>
      <c r="AJ100" s="9">
        <f>IFERROR(VLOOKUP(스테이지!AJ99,'적 HP'!$4:$359,QUOTIENT($A98,5)+3,TRUE),"")</f>
        <v>0</v>
      </c>
      <c r="AK100" s="9">
        <f>IFERROR(VLOOKUP(스테이지!AK99,'적 HP'!$4:$359,QUOTIENT($A98,5)+3,TRUE),"")</f>
        <v>0</v>
      </c>
      <c r="AL100" s="9">
        <f>IFERROR(VLOOKUP(스테이지!AL99,'적 HP'!$4:$359,QUOTIENT($A98,5)+3,TRUE),"")</f>
        <v>0</v>
      </c>
      <c r="AM100" s="9">
        <f>IFERROR(VLOOKUP(스테이지!AM99,'적 HP'!$4:$359,QUOTIENT($A98,5)+3,TRUE),"")</f>
        <v>0</v>
      </c>
      <c r="AN100" s="9">
        <f>IFERROR(VLOOKUP(스테이지!AN99,'적 HP'!$4:$359,QUOTIENT($A98,5)+3,TRUE),"")</f>
        <v>0</v>
      </c>
    </row>
    <row r="101" spans="1:40" s="29" customFormat="1" ht="17.5" thickBot="1" x14ac:dyDescent="0.5">
      <c r="A101" s="35"/>
      <c r="B101" s="27" t="s">
        <v>250</v>
      </c>
      <c r="C101" s="28"/>
      <c r="D101" s="28"/>
      <c r="E101" s="28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1:40" s="26" customFormat="1" x14ac:dyDescent="0.45">
      <c r="A102" s="36">
        <v>26</v>
      </c>
      <c r="B102" s="25" t="s">
        <v>248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40" s="26" customFormat="1" x14ac:dyDescent="0.45">
      <c r="A103" s="37"/>
      <c r="B103" s="25" t="s">
        <v>249</v>
      </c>
      <c r="I103" s="9"/>
      <c r="J103" s="9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40" s="26" customFormat="1" x14ac:dyDescent="0.45">
      <c r="A104" s="37"/>
      <c r="B104" s="25">
        <f t="shared" ref="B104" si="23">SUM(C104:XFD104)</f>
        <v>0</v>
      </c>
      <c r="C104" s="14">
        <f>IFERROR(VLOOKUP(스테이지!C103,'적 HP'!$4:$359,QUOTIENT($A102,5)+3,TRUE),"")</f>
        <v>0</v>
      </c>
      <c r="D104" s="14">
        <f>IFERROR(VLOOKUP(스테이지!D103,'적 HP'!$4:$359,QUOTIENT($A102,5)+3,TRUE),"")</f>
        <v>0</v>
      </c>
      <c r="E104" s="14">
        <f>IFERROR(VLOOKUP(스테이지!E103,'적 HP'!$4:$359,QUOTIENT($A102,5)+3,TRUE),"")</f>
        <v>0</v>
      </c>
      <c r="F104" s="14">
        <f>IFERROR(VLOOKUP(스테이지!F103,'적 HP'!$4:$359,QUOTIENT($A102,5)+3,TRUE),"")</f>
        <v>0</v>
      </c>
      <c r="G104" s="14">
        <f>IFERROR(VLOOKUP(스테이지!G103,'적 HP'!$4:$359,QUOTIENT($A102,5)+3,TRUE),"")</f>
        <v>0</v>
      </c>
      <c r="H104" s="14">
        <f>IFERROR(VLOOKUP(스테이지!H103,'적 HP'!$4:$359,QUOTIENT($A102,5)+3,TRUE),"")</f>
        <v>0</v>
      </c>
      <c r="I104" s="14">
        <f>IFERROR(VLOOKUP(스테이지!I103,'적 HP'!$4:$359,QUOTIENT($A102,5)+3,TRUE),"")</f>
        <v>0</v>
      </c>
      <c r="J104" s="14">
        <f>IFERROR(VLOOKUP(스테이지!J103,'적 HP'!$4:$359,QUOTIENT($A102,5)+3,TRUE),"")</f>
        <v>0</v>
      </c>
      <c r="K104" s="14">
        <f>IFERROR(VLOOKUP(스테이지!K103,'적 HP'!$4:$359,QUOTIENT($A102,5)+3,TRUE),"")</f>
        <v>0</v>
      </c>
      <c r="L104" s="14">
        <f>IFERROR(VLOOKUP(스테이지!L103,'적 HP'!$4:$359,QUOTIENT($A102,5)+3,TRUE),"")</f>
        <v>0</v>
      </c>
      <c r="M104" s="14">
        <f>IFERROR(VLOOKUP(스테이지!M103,'적 HP'!$4:$359,QUOTIENT($A102,5)+3,TRUE),"")</f>
        <v>0</v>
      </c>
      <c r="N104" s="14">
        <f>IFERROR(VLOOKUP(스테이지!N103,'적 HP'!$4:$359,QUOTIENT($A102,5)+3,TRUE),"")</f>
        <v>0</v>
      </c>
      <c r="O104" s="14">
        <f>IFERROR(VLOOKUP(스테이지!O103,'적 HP'!$4:$359,QUOTIENT($A102,5)+3,TRUE),"")</f>
        <v>0</v>
      </c>
      <c r="P104" s="14">
        <f>IFERROR(VLOOKUP(스테이지!P103,'적 HP'!$4:$359,QUOTIENT($A102,5)+3,TRUE),"")</f>
        <v>0</v>
      </c>
      <c r="Q104" s="14">
        <f>IFERROR(VLOOKUP(스테이지!Q103,'적 HP'!$4:$359,QUOTIENT($A102,5)+3,TRUE),"")</f>
        <v>0</v>
      </c>
      <c r="R104" s="14">
        <f>IFERROR(VLOOKUP(스테이지!R103,'적 HP'!$4:$359,QUOTIENT($A102,5)+3,TRUE),"")</f>
        <v>0</v>
      </c>
      <c r="S104" s="14">
        <f>IFERROR(VLOOKUP(스테이지!S103,'적 HP'!$4:$359,QUOTIENT($A102,5)+3,TRUE),"")</f>
        <v>0</v>
      </c>
      <c r="T104" s="14">
        <f>IFERROR(VLOOKUP(스테이지!T103,'적 HP'!$4:$359,QUOTIENT($A102,5)+3,TRUE),"")</f>
        <v>0</v>
      </c>
      <c r="U104" s="14">
        <f>IFERROR(VLOOKUP(스테이지!U103,'적 HP'!$4:$359,QUOTIENT($A102,5)+3,TRUE),"")</f>
        <v>0</v>
      </c>
      <c r="V104" s="14">
        <f>IFERROR(VLOOKUP(스테이지!V103,'적 HP'!$4:$359,QUOTIENT($A102,5)+3,TRUE),"")</f>
        <v>0</v>
      </c>
      <c r="W104" s="14">
        <f>IFERROR(VLOOKUP(스테이지!W103,'적 HP'!$4:$359,QUOTIENT($A102,5)+3,TRUE),"")</f>
        <v>0</v>
      </c>
      <c r="X104" s="14">
        <f>IFERROR(VLOOKUP(스테이지!X103,'적 HP'!$4:$359,QUOTIENT($A102,5)+3,TRUE),"")</f>
        <v>0</v>
      </c>
      <c r="Y104" s="14">
        <f>IFERROR(VLOOKUP(스테이지!Y103,'적 HP'!$4:$359,QUOTIENT($A102,5)+3,TRUE),"")</f>
        <v>0</v>
      </c>
      <c r="Z104" s="14">
        <f>IFERROR(VLOOKUP(스테이지!Z103,'적 HP'!$4:$359,QUOTIENT($A102,5)+3,TRUE),"")</f>
        <v>0</v>
      </c>
      <c r="AA104" s="14">
        <f>IFERROR(VLOOKUP(스테이지!AA103,'적 HP'!$4:$359,QUOTIENT($A102,5)+3,TRUE),"")</f>
        <v>0</v>
      </c>
      <c r="AB104" s="14">
        <f>IFERROR(VLOOKUP(스테이지!AB103,'적 HP'!$4:$359,QUOTIENT($A102,5)+3,TRUE),"")</f>
        <v>0</v>
      </c>
      <c r="AC104" s="14">
        <f>IFERROR(VLOOKUP(스테이지!AC103,'적 HP'!$4:$359,QUOTIENT($A102,5)+3,TRUE),"")</f>
        <v>0</v>
      </c>
      <c r="AD104" s="14">
        <f>IFERROR(VLOOKUP(스테이지!AD103,'적 HP'!$4:$359,QUOTIENT($A102,5)+3,TRUE),"")</f>
        <v>0</v>
      </c>
      <c r="AE104" s="14">
        <f>IFERROR(VLOOKUP(스테이지!AE103,'적 HP'!$4:$359,QUOTIENT($A102,5)+3,TRUE),"")</f>
        <v>0</v>
      </c>
      <c r="AF104" s="14">
        <f>IFERROR(VLOOKUP(스테이지!AF103,'적 HP'!$4:$359,QUOTIENT($A102,5)+3,TRUE),"")</f>
        <v>0</v>
      </c>
      <c r="AG104" s="14">
        <f>IFERROR(VLOOKUP(스테이지!AG103,'적 HP'!$4:$359,QUOTIENT($A102,5)+3,TRUE),"")</f>
        <v>0</v>
      </c>
      <c r="AH104" s="14">
        <f>IFERROR(VLOOKUP(스테이지!AH103,'적 HP'!$4:$359,QUOTIENT($A102,5)+3,TRUE),"")</f>
        <v>0</v>
      </c>
      <c r="AI104" s="14">
        <f>IFERROR(VLOOKUP(스테이지!AI103,'적 HP'!$4:$359,QUOTIENT($A102,5)+3,TRUE),"")</f>
        <v>0</v>
      </c>
      <c r="AJ104" s="14">
        <f>IFERROR(VLOOKUP(스테이지!AJ103,'적 HP'!$4:$359,QUOTIENT($A102,5)+3,TRUE),"")</f>
        <v>0</v>
      </c>
      <c r="AK104" s="14">
        <f>IFERROR(VLOOKUP(스테이지!AK103,'적 HP'!$4:$359,QUOTIENT($A102,5)+3,TRUE),"")</f>
        <v>0</v>
      </c>
      <c r="AL104" s="14">
        <f>IFERROR(VLOOKUP(스테이지!AL103,'적 HP'!$4:$359,QUOTIENT($A102,5)+3,TRUE),"")</f>
        <v>0</v>
      </c>
      <c r="AM104" s="14">
        <f>IFERROR(VLOOKUP(스테이지!AM103,'적 HP'!$4:$359,QUOTIENT($A102,5)+3,TRUE),"")</f>
        <v>0</v>
      </c>
      <c r="AN104" s="14">
        <f>IFERROR(VLOOKUP(스테이지!AN103,'적 HP'!$4:$359,QUOTIENT($A102,5)+3,TRUE),"")</f>
        <v>0</v>
      </c>
    </row>
    <row r="105" spans="1:40" s="29" customFormat="1" ht="17.5" thickBot="1" x14ac:dyDescent="0.5">
      <c r="A105" s="38"/>
      <c r="B105" s="27" t="s">
        <v>250</v>
      </c>
      <c r="C105" s="28"/>
      <c r="D105" s="28"/>
      <c r="E105" s="28"/>
      <c r="F105" s="28"/>
      <c r="G105" s="28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spans="1:40" s="24" customFormat="1" x14ac:dyDescent="0.45">
      <c r="A106" s="33">
        <v>27</v>
      </c>
      <c r="B106" s="23" t="s">
        <v>248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spans="1:40" s="26" customFormat="1" x14ac:dyDescent="0.45">
      <c r="A107" s="34"/>
      <c r="B107" s="25" t="s">
        <v>249</v>
      </c>
      <c r="C107" s="9"/>
      <c r="D107" s="9"/>
      <c r="E107" s="9"/>
      <c r="F107" s="9"/>
      <c r="G107" s="9"/>
      <c r="H107" s="9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40" s="26" customFormat="1" x14ac:dyDescent="0.45">
      <c r="A108" s="34"/>
      <c r="B108" s="25">
        <f t="shared" ref="B108" si="24">SUM(C108:XFD108)</f>
        <v>0</v>
      </c>
      <c r="C108" s="9">
        <f>IFERROR(VLOOKUP(스테이지!C107,'적 HP'!$4:$359,QUOTIENT($A106,5)+3,TRUE),"")</f>
        <v>0</v>
      </c>
      <c r="D108" s="9">
        <f>IFERROR(VLOOKUP(스테이지!D107,'적 HP'!$4:$359,QUOTIENT($A106,5)+3,TRUE),"")</f>
        <v>0</v>
      </c>
      <c r="E108" s="9">
        <f>IFERROR(VLOOKUP(스테이지!E107,'적 HP'!$4:$359,QUOTIENT($A106,5)+3,TRUE),"")</f>
        <v>0</v>
      </c>
      <c r="F108" s="9">
        <f>IFERROR(VLOOKUP(스테이지!F107,'적 HP'!$4:$359,QUOTIENT($A106,5)+3,TRUE),"")</f>
        <v>0</v>
      </c>
      <c r="G108" s="9">
        <f>IFERROR(VLOOKUP(스테이지!G107,'적 HP'!$4:$359,QUOTIENT($A106,5)+3,TRUE),"")</f>
        <v>0</v>
      </c>
      <c r="H108" s="9">
        <f>IFERROR(VLOOKUP(스테이지!H107,'적 HP'!$4:$359,QUOTIENT($A106,5)+3,TRUE),"")</f>
        <v>0</v>
      </c>
      <c r="I108" s="9">
        <f>IFERROR(VLOOKUP(스테이지!I107,'적 HP'!$4:$359,QUOTIENT($A106,5)+3,TRUE),"")</f>
        <v>0</v>
      </c>
      <c r="J108" s="9">
        <f>IFERROR(VLOOKUP(스테이지!J107,'적 HP'!$4:$359,QUOTIENT($A106,5)+3,TRUE),"")</f>
        <v>0</v>
      </c>
      <c r="K108" s="9">
        <f>IFERROR(VLOOKUP(스테이지!K107,'적 HP'!$4:$359,QUOTIENT($A106,5)+3,TRUE),"")</f>
        <v>0</v>
      </c>
      <c r="L108" s="9">
        <f>IFERROR(VLOOKUP(스테이지!L107,'적 HP'!$4:$359,QUOTIENT($A106,5)+3,TRUE),"")</f>
        <v>0</v>
      </c>
      <c r="M108" s="9">
        <f>IFERROR(VLOOKUP(스테이지!M107,'적 HP'!$4:$359,QUOTIENT($A106,5)+3,TRUE),"")</f>
        <v>0</v>
      </c>
      <c r="N108" s="9">
        <f>IFERROR(VLOOKUP(스테이지!N107,'적 HP'!$4:$359,QUOTIENT($A106,5)+3,TRUE),"")</f>
        <v>0</v>
      </c>
      <c r="O108" s="9">
        <f>IFERROR(VLOOKUP(스테이지!O107,'적 HP'!$4:$359,QUOTIENT($A106,5)+3,TRUE),"")</f>
        <v>0</v>
      </c>
      <c r="P108" s="9">
        <f>IFERROR(VLOOKUP(스테이지!P107,'적 HP'!$4:$359,QUOTIENT($A106,5)+3,TRUE),"")</f>
        <v>0</v>
      </c>
      <c r="Q108" s="9">
        <f>IFERROR(VLOOKUP(스테이지!Q107,'적 HP'!$4:$359,QUOTIENT($A106,5)+3,TRUE),"")</f>
        <v>0</v>
      </c>
      <c r="R108" s="9">
        <f>IFERROR(VLOOKUP(스테이지!R107,'적 HP'!$4:$359,QUOTIENT($A106,5)+3,TRUE),"")</f>
        <v>0</v>
      </c>
      <c r="S108" s="9">
        <f>IFERROR(VLOOKUP(스테이지!S107,'적 HP'!$4:$359,QUOTIENT($A106,5)+3,TRUE),"")</f>
        <v>0</v>
      </c>
      <c r="T108" s="9">
        <f>IFERROR(VLOOKUP(스테이지!T107,'적 HP'!$4:$359,QUOTIENT($A106,5)+3,TRUE),"")</f>
        <v>0</v>
      </c>
      <c r="U108" s="9">
        <f>IFERROR(VLOOKUP(스테이지!U107,'적 HP'!$4:$359,QUOTIENT($A106,5)+3,TRUE),"")</f>
        <v>0</v>
      </c>
      <c r="V108" s="9">
        <f>IFERROR(VLOOKUP(스테이지!V107,'적 HP'!$4:$359,QUOTIENT($A106,5)+3,TRUE),"")</f>
        <v>0</v>
      </c>
      <c r="W108" s="9">
        <f>IFERROR(VLOOKUP(스테이지!W107,'적 HP'!$4:$359,QUOTIENT($A106,5)+3,TRUE),"")</f>
        <v>0</v>
      </c>
      <c r="X108" s="9">
        <f>IFERROR(VLOOKUP(스테이지!X107,'적 HP'!$4:$359,QUOTIENT($A106,5)+3,TRUE),"")</f>
        <v>0</v>
      </c>
      <c r="Y108" s="9">
        <f>IFERROR(VLOOKUP(스테이지!Y107,'적 HP'!$4:$359,QUOTIENT($A106,5)+3,TRUE),"")</f>
        <v>0</v>
      </c>
      <c r="Z108" s="9">
        <f>IFERROR(VLOOKUP(스테이지!Z107,'적 HP'!$4:$359,QUOTIENT($A106,5)+3,TRUE),"")</f>
        <v>0</v>
      </c>
      <c r="AA108" s="9">
        <f>IFERROR(VLOOKUP(스테이지!AA107,'적 HP'!$4:$359,QUOTIENT($A106,5)+3,TRUE),"")</f>
        <v>0</v>
      </c>
      <c r="AB108" s="9">
        <f>IFERROR(VLOOKUP(스테이지!AB107,'적 HP'!$4:$359,QUOTIENT($A106,5)+3,TRUE),"")</f>
        <v>0</v>
      </c>
      <c r="AC108" s="9">
        <f>IFERROR(VLOOKUP(스테이지!AC107,'적 HP'!$4:$359,QUOTIENT($A106,5)+3,TRUE),"")</f>
        <v>0</v>
      </c>
      <c r="AD108" s="9">
        <f>IFERROR(VLOOKUP(스테이지!AD107,'적 HP'!$4:$359,QUOTIENT($A106,5)+3,TRUE),"")</f>
        <v>0</v>
      </c>
      <c r="AE108" s="9">
        <f>IFERROR(VLOOKUP(스테이지!AE107,'적 HP'!$4:$359,QUOTIENT($A106,5)+3,TRUE),"")</f>
        <v>0</v>
      </c>
      <c r="AF108" s="9">
        <f>IFERROR(VLOOKUP(스테이지!AF107,'적 HP'!$4:$359,QUOTIENT($A106,5)+3,TRUE),"")</f>
        <v>0</v>
      </c>
      <c r="AG108" s="9">
        <f>IFERROR(VLOOKUP(스테이지!AG107,'적 HP'!$4:$359,QUOTIENT($A106,5)+3,TRUE),"")</f>
        <v>0</v>
      </c>
      <c r="AH108" s="9">
        <f>IFERROR(VLOOKUP(스테이지!AH107,'적 HP'!$4:$359,QUOTIENT($A106,5)+3,TRUE),"")</f>
        <v>0</v>
      </c>
      <c r="AI108" s="9">
        <f>IFERROR(VLOOKUP(스테이지!AI107,'적 HP'!$4:$359,QUOTIENT($A106,5)+3,TRUE),"")</f>
        <v>0</v>
      </c>
      <c r="AJ108" s="9">
        <f>IFERROR(VLOOKUP(스테이지!AJ107,'적 HP'!$4:$359,QUOTIENT($A106,5)+3,TRUE),"")</f>
        <v>0</v>
      </c>
      <c r="AK108" s="9">
        <f>IFERROR(VLOOKUP(스테이지!AK107,'적 HP'!$4:$359,QUOTIENT($A106,5)+3,TRUE),"")</f>
        <v>0</v>
      </c>
      <c r="AL108" s="9">
        <f>IFERROR(VLOOKUP(스테이지!AL107,'적 HP'!$4:$359,QUOTIENT($A106,5)+3,TRUE),"")</f>
        <v>0</v>
      </c>
      <c r="AM108" s="9">
        <f>IFERROR(VLOOKUP(스테이지!AM107,'적 HP'!$4:$359,QUOTIENT($A106,5)+3,TRUE),"")</f>
        <v>0</v>
      </c>
      <c r="AN108" s="9">
        <f>IFERROR(VLOOKUP(스테이지!AN107,'적 HP'!$4:$359,QUOTIENT($A106,5)+3,TRUE),"")</f>
        <v>0</v>
      </c>
    </row>
    <row r="109" spans="1:40" s="29" customFormat="1" ht="17.5" thickBot="1" x14ac:dyDescent="0.5">
      <c r="A109" s="35"/>
      <c r="B109" s="27" t="s">
        <v>250</v>
      </c>
      <c r="C109" s="28"/>
      <c r="D109" s="28"/>
      <c r="E109" s="2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spans="1:40" s="26" customFormat="1" x14ac:dyDescent="0.45">
      <c r="A110" s="36">
        <v>28</v>
      </c>
      <c r="B110" s="25" t="s">
        <v>248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40" s="26" customFormat="1" x14ac:dyDescent="0.45">
      <c r="A111" s="37"/>
      <c r="B111" s="25" t="s">
        <v>249</v>
      </c>
      <c r="I111" s="9"/>
      <c r="J111" s="9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40" s="26" customFormat="1" x14ac:dyDescent="0.45">
      <c r="A112" s="37"/>
      <c r="B112" s="25">
        <f t="shared" ref="B112" si="25">SUM(C112:XFD112)</f>
        <v>0</v>
      </c>
      <c r="C112" s="14">
        <f>IFERROR(VLOOKUP(스테이지!C111,'적 HP'!$4:$359,QUOTIENT($A110,5)+3,TRUE),"")</f>
        <v>0</v>
      </c>
      <c r="D112" s="14">
        <f>IFERROR(VLOOKUP(스테이지!D111,'적 HP'!$4:$359,QUOTIENT($A110,5)+3,TRUE),"")</f>
        <v>0</v>
      </c>
      <c r="E112" s="14">
        <f>IFERROR(VLOOKUP(스테이지!E111,'적 HP'!$4:$359,QUOTIENT($A110,5)+3,TRUE),"")</f>
        <v>0</v>
      </c>
      <c r="F112" s="14">
        <f>IFERROR(VLOOKUP(스테이지!F111,'적 HP'!$4:$359,QUOTIENT($A110,5)+3,TRUE),"")</f>
        <v>0</v>
      </c>
      <c r="G112" s="14">
        <f>IFERROR(VLOOKUP(스테이지!G111,'적 HP'!$4:$359,QUOTIENT($A110,5)+3,TRUE),"")</f>
        <v>0</v>
      </c>
      <c r="H112" s="14">
        <f>IFERROR(VLOOKUP(스테이지!H111,'적 HP'!$4:$359,QUOTIENT($A110,5)+3,TRUE),"")</f>
        <v>0</v>
      </c>
      <c r="I112" s="14">
        <f>IFERROR(VLOOKUP(스테이지!I111,'적 HP'!$4:$359,QUOTIENT($A110,5)+3,TRUE),"")</f>
        <v>0</v>
      </c>
      <c r="J112" s="14">
        <f>IFERROR(VLOOKUP(스테이지!J111,'적 HP'!$4:$359,QUOTIENT($A110,5)+3,TRUE),"")</f>
        <v>0</v>
      </c>
      <c r="K112" s="14">
        <f>IFERROR(VLOOKUP(스테이지!K111,'적 HP'!$4:$359,QUOTIENT($A110,5)+3,TRUE),"")</f>
        <v>0</v>
      </c>
      <c r="L112" s="14">
        <f>IFERROR(VLOOKUP(스테이지!L111,'적 HP'!$4:$359,QUOTIENT($A110,5)+3,TRUE),"")</f>
        <v>0</v>
      </c>
      <c r="M112" s="14">
        <f>IFERROR(VLOOKUP(스테이지!M111,'적 HP'!$4:$359,QUOTIENT($A110,5)+3,TRUE),"")</f>
        <v>0</v>
      </c>
      <c r="N112" s="14">
        <f>IFERROR(VLOOKUP(스테이지!N111,'적 HP'!$4:$359,QUOTIENT($A110,5)+3,TRUE),"")</f>
        <v>0</v>
      </c>
      <c r="O112" s="14">
        <f>IFERROR(VLOOKUP(스테이지!O111,'적 HP'!$4:$359,QUOTIENT($A110,5)+3,TRUE),"")</f>
        <v>0</v>
      </c>
      <c r="P112" s="14">
        <f>IFERROR(VLOOKUP(스테이지!P111,'적 HP'!$4:$359,QUOTIENT($A110,5)+3,TRUE),"")</f>
        <v>0</v>
      </c>
      <c r="Q112" s="14">
        <f>IFERROR(VLOOKUP(스테이지!Q111,'적 HP'!$4:$359,QUOTIENT($A110,5)+3,TRUE),"")</f>
        <v>0</v>
      </c>
      <c r="R112" s="14">
        <f>IFERROR(VLOOKUP(스테이지!R111,'적 HP'!$4:$359,QUOTIENT($A110,5)+3,TRUE),"")</f>
        <v>0</v>
      </c>
      <c r="S112" s="14">
        <f>IFERROR(VLOOKUP(스테이지!S111,'적 HP'!$4:$359,QUOTIENT($A110,5)+3,TRUE),"")</f>
        <v>0</v>
      </c>
      <c r="T112" s="14">
        <f>IFERROR(VLOOKUP(스테이지!T111,'적 HP'!$4:$359,QUOTIENT($A110,5)+3,TRUE),"")</f>
        <v>0</v>
      </c>
      <c r="U112" s="14">
        <f>IFERROR(VLOOKUP(스테이지!U111,'적 HP'!$4:$359,QUOTIENT($A110,5)+3,TRUE),"")</f>
        <v>0</v>
      </c>
      <c r="V112" s="14">
        <f>IFERROR(VLOOKUP(스테이지!V111,'적 HP'!$4:$359,QUOTIENT($A110,5)+3,TRUE),"")</f>
        <v>0</v>
      </c>
      <c r="W112" s="14">
        <f>IFERROR(VLOOKUP(스테이지!W111,'적 HP'!$4:$359,QUOTIENT($A110,5)+3,TRUE),"")</f>
        <v>0</v>
      </c>
      <c r="X112" s="14">
        <f>IFERROR(VLOOKUP(스테이지!X111,'적 HP'!$4:$359,QUOTIENT($A110,5)+3,TRUE),"")</f>
        <v>0</v>
      </c>
      <c r="Y112" s="14">
        <f>IFERROR(VLOOKUP(스테이지!Y111,'적 HP'!$4:$359,QUOTIENT($A110,5)+3,TRUE),"")</f>
        <v>0</v>
      </c>
      <c r="Z112" s="14">
        <f>IFERROR(VLOOKUP(스테이지!Z111,'적 HP'!$4:$359,QUOTIENT($A110,5)+3,TRUE),"")</f>
        <v>0</v>
      </c>
      <c r="AA112" s="14">
        <f>IFERROR(VLOOKUP(스테이지!AA111,'적 HP'!$4:$359,QUOTIENT($A110,5)+3,TRUE),"")</f>
        <v>0</v>
      </c>
      <c r="AB112" s="14">
        <f>IFERROR(VLOOKUP(스테이지!AB111,'적 HP'!$4:$359,QUOTIENT($A110,5)+3,TRUE),"")</f>
        <v>0</v>
      </c>
      <c r="AC112" s="14">
        <f>IFERROR(VLOOKUP(스테이지!AC111,'적 HP'!$4:$359,QUOTIENT($A110,5)+3,TRUE),"")</f>
        <v>0</v>
      </c>
      <c r="AD112" s="14">
        <f>IFERROR(VLOOKUP(스테이지!AD111,'적 HP'!$4:$359,QUOTIENT($A110,5)+3,TRUE),"")</f>
        <v>0</v>
      </c>
      <c r="AE112" s="14">
        <f>IFERROR(VLOOKUP(스테이지!AE111,'적 HP'!$4:$359,QUOTIENT($A110,5)+3,TRUE),"")</f>
        <v>0</v>
      </c>
      <c r="AF112" s="14">
        <f>IFERROR(VLOOKUP(스테이지!AF111,'적 HP'!$4:$359,QUOTIENT($A110,5)+3,TRUE),"")</f>
        <v>0</v>
      </c>
      <c r="AG112" s="14">
        <f>IFERROR(VLOOKUP(스테이지!AG111,'적 HP'!$4:$359,QUOTIENT($A110,5)+3,TRUE),"")</f>
        <v>0</v>
      </c>
      <c r="AH112" s="14">
        <f>IFERROR(VLOOKUP(스테이지!AH111,'적 HP'!$4:$359,QUOTIENT($A110,5)+3,TRUE),"")</f>
        <v>0</v>
      </c>
      <c r="AI112" s="14">
        <f>IFERROR(VLOOKUP(스테이지!AI111,'적 HP'!$4:$359,QUOTIENT($A110,5)+3,TRUE),"")</f>
        <v>0</v>
      </c>
      <c r="AJ112" s="14">
        <f>IFERROR(VLOOKUP(스테이지!AJ111,'적 HP'!$4:$359,QUOTIENT($A110,5)+3,TRUE),"")</f>
        <v>0</v>
      </c>
      <c r="AK112" s="14">
        <f>IFERROR(VLOOKUP(스테이지!AK111,'적 HP'!$4:$359,QUOTIENT($A110,5)+3,TRUE),"")</f>
        <v>0</v>
      </c>
      <c r="AL112" s="14">
        <f>IFERROR(VLOOKUP(스테이지!AL111,'적 HP'!$4:$359,QUOTIENT($A110,5)+3,TRUE),"")</f>
        <v>0</v>
      </c>
      <c r="AM112" s="14">
        <f>IFERROR(VLOOKUP(스테이지!AM111,'적 HP'!$4:$359,QUOTIENT($A110,5)+3,TRUE),"")</f>
        <v>0</v>
      </c>
      <c r="AN112" s="14">
        <f>IFERROR(VLOOKUP(스테이지!AN111,'적 HP'!$4:$359,QUOTIENT($A110,5)+3,TRUE),"")</f>
        <v>0</v>
      </c>
    </row>
    <row r="113" spans="1:40" s="29" customFormat="1" ht="17.5" thickBot="1" x14ac:dyDescent="0.5">
      <c r="A113" s="38"/>
      <c r="B113" s="27" t="s">
        <v>250</v>
      </c>
      <c r="C113" s="28"/>
      <c r="D113" s="28"/>
      <c r="E113" s="28"/>
      <c r="F113" s="28"/>
      <c r="G113" s="28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spans="1:40" s="24" customFormat="1" x14ac:dyDescent="0.45">
      <c r="A114" s="33">
        <v>29</v>
      </c>
      <c r="B114" s="23" t="s">
        <v>248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spans="1:40" s="26" customFormat="1" x14ac:dyDescent="0.45">
      <c r="A115" s="34"/>
      <c r="B115" s="25" t="s">
        <v>249</v>
      </c>
      <c r="C115" s="9"/>
      <c r="D115" s="9"/>
      <c r="E115" s="9"/>
      <c r="F115" s="9"/>
      <c r="G115" s="9"/>
      <c r="H115" s="9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40" s="26" customFormat="1" x14ac:dyDescent="0.45">
      <c r="A116" s="34"/>
      <c r="B116" s="25">
        <f t="shared" ref="B116" si="26">SUM(C116:XFD116)</f>
        <v>0</v>
      </c>
      <c r="C116" s="9">
        <f>IFERROR(VLOOKUP(스테이지!C115,'적 HP'!$4:$359,QUOTIENT($A114,5)+3,TRUE),"")</f>
        <v>0</v>
      </c>
      <c r="D116" s="9">
        <f>IFERROR(VLOOKUP(스테이지!D115,'적 HP'!$4:$359,QUOTIENT($A114,5)+3,TRUE),"")</f>
        <v>0</v>
      </c>
      <c r="E116" s="9">
        <f>IFERROR(VLOOKUP(스테이지!E115,'적 HP'!$4:$359,QUOTIENT($A114,5)+3,TRUE),"")</f>
        <v>0</v>
      </c>
      <c r="F116" s="9">
        <f>IFERROR(VLOOKUP(스테이지!F115,'적 HP'!$4:$359,QUOTIENT($A114,5)+3,TRUE),"")</f>
        <v>0</v>
      </c>
      <c r="G116" s="9">
        <f>IFERROR(VLOOKUP(스테이지!G115,'적 HP'!$4:$359,QUOTIENT($A114,5)+3,TRUE),"")</f>
        <v>0</v>
      </c>
      <c r="H116" s="9">
        <f>IFERROR(VLOOKUP(스테이지!H115,'적 HP'!$4:$359,QUOTIENT($A114,5)+3,TRUE),"")</f>
        <v>0</v>
      </c>
      <c r="I116" s="9">
        <f>IFERROR(VLOOKUP(스테이지!I115,'적 HP'!$4:$359,QUOTIENT($A114,5)+3,TRUE),"")</f>
        <v>0</v>
      </c>
      <c r="J116" s="9">
        <f>IFERROR(VLOOKUP(스테이지!J115,'적 HP'!$4:$359,QUOTIENT($A114,5)+3,TRUE),"")</f>
        <v>0</v>
      </c>
      <c r="K116" s="9">
        <f>IFERROR(VLOOKUP(스테이지!K115,'적 HP'!$4:$359,QUOTIENT($A114,5)+3,TRUE),"")</f>
        <v>0</v>
      </c>
      <c r="L116" s="9">
        <f>IFERROR(VLOOKUP(스테이지!L115,'적 HP'!$4:$359,QUOTIENT($A114,5)+3,TRUE),"")</f>
        <v>0</v>
      </c>
      <c r="M116" s="9">
        <f>IFERROR(VLOOKUP(스테이지!M115,'적 HP'!$4:$359,QUOTIENT($A114,5)+3,TRUE),"")</f>
        <v>0</v>
      </c>
      <c r="N116" s="9">
        <f>IFERROR(VLOOKUP(스테이지!N115,'적 HP'!$4:$359,QUOTIENT($A114,5)+3,TRUE),"")</f>
        <v>0</v>
      </c>
      <c r="O116" s="9">
        <f>IFERROR(VLOOKUP(스테이지!O115,'적 HP'!$4:$359,QUOTIENT($A114,5)+3,TRUE),"")</f>
        <v>0</v>
      </c>
      <c r="P116" s="9">
        <f>IFERROR(VLOOKUP(스테이지!P115,'적 HP'!$4:$359,QUOTIENT($A114,5)+3,TRUE),"")</f>
        <v>0</v>
      </c>
      <c r="Q116" s="9">
        <f>IFERROR(VLOOKUP(스테이지!Q115,'적 HP'!$4:$359,QUOTIENT($A114,5)+3,TRUE),"")</f>
        <v>0</v>
      </c>
      <c r="R116" s="9">
        <f>IFERROR(VLOOKUP(스테이지!R115,'적 HP'!$4:$359,QUOTIENT($A114,5)+3,TRUE),"")</f>
        <v>0</v>
      </c>
      <c r="S116" s="9">
        <f>IFERROR(VLOOKUP(스테이지!S115,'적 HP'!$4:$359,QUOTIENT($A114,5)+3,TRUE),"")</f>
        <v>0</v>
      </c>
      <c r="T116" s="9">
        <f>IFERROR(VLOOKUP(스테이지!T115,'적 HP'!$4:$359,QUOTIENT($A114,5)+3,TRUE),"")</f>
        <v>0</v>
      </c>
      <c r="U116" s="9">
        <f>IFERROR(VLOOKUP(스테이지!U115,'적 HP'!$4:$359,QUOTIENT($A114,5)+3,TRUE),"")</f>
        <v>0</v>
      </c>
      <c r="V116" s="9">
        <f>IFERROR(VLOOKUP(스테이지!V115,'적 HP'!$4:$359,QUOTIENT($A114,5)+3,TRUE),"")</f>
        <v>0</v>
      </c>
      <c r="W116" s="9">
        <f>IFERROR(VLOOKUP(스테이지!W115,'적 HP'!$4:$359,QUOTIENT($A114,5)+3,TRUE),"")</f>
        <v>0</v>
      </c>
      <c r="X116" s="9">
        <f>IFERROR(VLOOKUP(스테이지!X115,'적 HP'!$4:$359,QUOTIENT($A114,5)+3,TRUE),"")</f>
        <v>0</v>
      </c>
      <c r="Y116" s="9">
        <f>IFERROR(VLOOKUP(스테이지!Y115,'적 HP'!$4:$359,QUOTIENT($A114,5)+3,TRUE),"")</f>
        <v>0</v>
      </c>
      <c r="Z116" s="9">
        <f>IFERROR(VLOOKUP(스테이지!Z115,'적 HP'!$4:$359,QUOTIENT($A114,5)+3,TRUE),"")</f>
        <v>0</v>
      </c>
      <c r="AA116" s="9">
        <f>IFERROR(VLOOKUP(스테이지!AA115,'적 HP'!$4:$359,QUOTIENT($A114,5)+3,TRUE),"")</f>
        <v>0</v>
      </c>
      <c r="AB116" s="9">
        <f>IFERROR(VLOOKUP(스테이지!AB115,'적 HP'!$4:$359,QUOTIENT($A114,5)+3,TRUE),"")</f>
        <v>0</v>
      </c>
      <c r="AC116" s="9">
        <f>IFERROR(VLOOKUP(스테이지!AC115,'적 HP'!$4:$359,QUOTIENT($A114,5)+3,TRUE),"")</f>
        <v>0</v>
      </c>
      <c r="AD116" s="9">
        <f>IFERROR(VLOOKUP(스테이지!AD115,'적 HP'!$4:$359,QUOTIENT($A114,5)+3,TRUE),"")</f>
        <v>0</v>
      </c>
      <c r="AE116" s="9">
        <f>IFERROR(VLOOKUP(스테이지!AE115,'적 HP'!$4:$359,QUOTIENT($A114,5)+3,TRUE),"")</f>
        <v>0</v>
      </c>
      <c r="AF116" s="9">
        <f>IFERROR(VLOOKUP(스테이지!AF115,'적 HP'!$4:$359,QUOTIENT($A114,5)+3,TRUE),"")</f>
        <v>0</v>
      </c>
      <c r="AG116" s="9">
        <f>IFERROR(VLOOKUP(스테이지!AG115,'적 HP'!$4:$359,QUOTIENT($A114,5)+3,TRUE),"")</f>
        <v>0</v>
      </c>
      <c r="AH116" s="9">
        <f>IFERROR(VLOOKUP(스테이지!AH115,'적 HP'!$4:$359,QUOTIENT($A114,5)+3,TRUE),"")</f>
        <v>0</v>
      </c>
      <c r="AI116" s="9">
        <f>IFERROR(VLOOKUP(스테이지!AI115,'적 HP'!$4:$359,QUOTIENT($A114,5)+3,TRUE),"")</f>
        <v>0</v>
      </c>
      <c r="AJ116" s="9">
        <f>IFERROR(VLOOKUP(스테이지!AJ115,'적 HP'!$4:$359,QUOTIENT($A114,5)+3,TRUE),"")</f>
        <v>0</v>
      </c>
      <c r="AK116" s="9">
        <f>IFERROR(VLOOKUP(스테이지!AK115,'적 HP'!$4:$359,QUOTIENT($A114,5)+3,TRUE),"")</f>
        <v>0</v>
      </c>
      <c r="AL116" s="9">
        <f>IFERROR(VLOOKUP(스테이지!AL115,'적 HP'!$4:$359,QUOTIENT($A114,5)+3,TRUE),"")</f>
        <v>0</v>
      </c>
      <c r="AM116" s="9">
        <f>IFERROR(VLOOKUP(스테이지!AM115,'적 HP'!$4:$359,QUOTIENT($A114,5)+3,TRUE),"")</f>
        <v>0</v>
      </c>
      <c r="AN116" s="9">
        <f>IFERROR(VLOOKUP(스테이지!AN115,'적 HP'!$4:$359,QUOTIENT($A114,5)+3,TRUE),"")</f>
        <v>0</v>
      </c>
    </row>
    <row r="117" spans="1:40" s="29" customFormat="1" ht="17.5" thickBot="1" x14ac:dyDescent="0.5">
      <c r="A117" s="35"/>
      <c r="B117" s="27" t="s">
        <v>250</v>
      </c>
      <c r="C117" s="28"/>
      <c r="D117" s="28"/>
      <c r="E117" s="2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spans="1:40" s="26" customFormat="1" x14ac:dyDescent="0.45">
      <c r="A118" s="36">
        <v>30</v>
      </c>
      <c r="B118" s="25" t="s">
        <v>248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40" s="26" customFormat="1" x14ac:dyDescent="0.45">
      <c r="A119" s="37"/>
      <c r="B119" s="25" t="s">
        <v>249</v>
      </c>
      <c r="I119" s="9"/>
      <c r="J119" s="9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40" s="26" customFormat="1" x14ac:dyDescent="0.45">
      <c r="A120" s="37"/>
      <c r="B120" s="25">
        <f t="shared" ref="B120" si="27">SUM(C120:XFD120)</f>
        <v>0</v>
      </c>
      <c r="C120" s="14">
        <f>IFERROR(VLOOKUP(스테이지!C119,'적 HP'!$4:$359,QUOTIENT($A118,5)+3,TRUE),"")</f>
        <v>0</v>
      </c>
      <c r="D120" s="14">
        <f>IFERROR(VLOOKUP(스테이지!D119,'적 HP'!$4:$359,QUOTIENT($A118,5)+3,TRUE),"")</f>
        <v>0</v>
      </c>
      <c r="E120" s="14">
        <f>IFERROR(VLOOKUP(스테이지!E119,'적 HP'!$4:$359,QUOTIENT($A118,5)+3,TRUE),"")</f>
        <v>0</v>
      </c>
      <c r="F120" s="14">
        <f>IFERROR(VLOOKUP(스테이지!F119,'적 HP'!$4:$359,QUOTIENT($A118,5)+3,TRUE),"")</f>
        <v>0</v>
      </c>
      <c r="G120" s="14">
        <f>IFERROR(VLOOKUP(스테이지!G119,'적 HP'!$4:$359,QUOTIENT($A118,5)+3,TRUE),"")</f>
        <v>0</v>
      </c>
      <c r="H120" s="14">
        <f>IFERROR(VLOOKUP(스테이지!H119,'적 HP'!$4:$359,QUOTIENT($A118,5)+3,TRUE),"")</f>
        <v>0</v>
      </c>
      <c r="I120" s="14">
        <f>IFERROR(VLOOKUP(스테이지!I119,'적 HP'!$4:$359,QUOTIENT($A118,5)+3,TRUE),"")</f>
        <v>0</v>
      </c>
      <c r="J120" s="14">
        <f>IFERROR(VLOOKUP(스테이지!J119,'적 HP'!$4:$359,QUOTIENT($A118,5)+3,TRUE),"")</f>
        <v>0</v>
      </c>
      <c r="K120" s="14">
        <f>IFERROR(VLOOKUP(스테이지!K119,'적 HP'!$4:$359,QUOTIENT($A118,5)+3,TRUE),"")</f>
        <v>0</v>
      </c>
      <c r="L120" s="14">
        <f>IFERROR(VLOOKUP(스테이지!L119,'적 HP'!$4:$359,QUOTIENT($A118,5)+3,TRUE),"")</f>
        <v>0</v>
      </c>
      <c r="M120" s="14">
        <f>IFERROR(VLOOKUP(스테이지!M119,'적 HP'!$4:$359,QUOTIENT($A118,5)+3,TRUE),"")</f>
        <v>0</v>
      </c>
      <c r="N120" s="14">
        <f>IFERROR(VLOOKUP(스테이지!N119,'적 HP'!$4:$359,QUOTIENT($A118,5)+3,TRUE),"")</f>
        <v>0</v>
      </c>
      <c r="O120" s="14">
        <f>IFERROR(VLOOKUP(스테이지!O119,'적 HP'!$4:$359,QUOTIENT($A118,5)+3,TRUE),"")</f>
        <v>0</v>
      </c>
      <c r="P120" s="14">
        <f>IFERROR(VLOOKUP(스테이지!P119,'적 HP'!$4:$359,QUOTIENT($A118,5)+3,TRUE),"")</f>
        <v>0</v>
      </c>
      <c r="Q120" s="14">
        <f>IFERROR(VLOOKUP(스테이지!Q119,'적 HP'!$4:$359,QUOTIENT($A118,5)+3,TRUE),"")</f>
        <v>0</v>
      </c>
      <c r="R120" s="14">
        <f>IFERROR(VLOOKUP(스테이지!R119,'적 HP'!$4:$359,QUOTIENT($A118,5)+3,TRUE),"")</f>
        <v>0</v>
      </c>
      <c r="S120" s="14">
        <f>IFERROR(VLOOKUP(스테이지!S119,'적 HP'!$4:$359,QUOTIENT($A118,5)+3,TRUE),"")</f>
        <v>0</v>
      </c>
      <c r="T120" s="14">
        <f>IFERROR(VLOOKUP(스테이지!T119,'적 HP'!$4:$359,QUOTIENT($A118,5)+3,TRUE),"")</f>
        <v>0</v>
      </c>
      <c r="U120" s="14">
        <f>IFERROR(VLOOKUP(스테이지!U119,'적 HP'!$4:$359,QUOTIENT($A118,5)+3,TRUE),"")</f>
        <v>0</v>
      </c>
      <c r="V120" s="14">
        <f>IFERROR(VLOOKUP(스테이지!V119,'적 HP'!$4:$359,QUOTIENT($A118,5)+3,TRUE),"")</f>
        <v>0</v>
      </c>
      <c r="W120" s="14">
        <f>IFERROR(VLOOKUP(스테이지!W119,'적 HP'!$4:$359,QUOTIENT($A118,5)+3,TRUE),"")</f>
        <v>0</v>
      </c>
      <c r="X120" s="14">
        <f>IFERROR(VLOOKUP(스테이지!X119,'적 HP'!$4:$359,QUOTIENT($A118,5)+3,TRUE),"")</f>
        <v>0</v>
      </c>
      <c r="Y120" s="14">
        <f>IFERROR(VLOOKUP(스테이지!Y119,'적 HP'!$4:$359,QUOTIENT($A118,5)+3,TRUE),"")</f>
        <v>0</v>
      </c>
      <c r="Z120" s="14">
        <f>IFERROR(VLOOKUP(스테이지!Z119,'적 HP'!$4:$359,QUOTIENT($A118,5)+3,TRUE),"")</f>
        <v>0</v>
      </c>
      <c r="AA120" s="14">
        <f>IFERROR(VLOOKUP(스테이지!AA119,'적 HP'!$4:$359,QUOTIENT($A118,5)+3,TRUE),"")</f>
        <v>0</v>
      </c>
      <c r="AB120" s="14">
        <f>IFERROR(VLOOKUP(스테이지!AB119,'적 HP'!$4:$359,QUOTIENT($A118,5)+3,TRUE),"")</f>
        <v>0</v>
      </c>
      <c r="AC120" s="14">
        <f>IFERROR(VLOOKUP(스테이지!AC119,'적 HP'!$4:$359,QUOTIENT($A118,5)+3,TRUE),"")</f>
        <v>0</v>
      </c>
      <c r="AD120" s="14">
        <f>IFERROR(VLOOKUP(스테이지!AD119,'적 HP'!$4:$359,QUOTIENT($A118,5)+3,TRUE),"")</f>
        <v>0</v>
      </c>
      <c r="AE120" s="14">
        <f>IFERROR(VLOOKUP(스테이지!AE119,'적 HP'!$4:$359,QUOTIENT($A118,5)+3,TRUE),"")</f>
        <v>0</v>
      </c>
      <c r="AF120" s="14">
        <f>IFERROR(VLOOKUP(스테이지!AF119,'적 HP'!$4:$359,QUOTIENT($A118,5)+3,TRUE),"")</f>
        <v>0</v>
      </c>
      <c r="AG120" s="14">
        <f>IFERROR(VLOOKUP(스테이지!AG119,'적 HP'!$4:$359,QUOTIENT($A118,5)+3,TRUE),"")</f>
        <v>0</v>
      </c>
      <c r="AH120" s="14">
        <f>IFERROR(VLOOKUP(스테이지!AH119,'적 HP'!$4:$359,QUOTIENT($A118,5)+3,TRUE),"")</f>
        <v>0</v>
      </c>
      <c r="AI120" s="14">
        <f>IFERROR(VLOOKUP(스테이지!AI119,'적 HP'!$4:$359,QUOTIENT($A118,5)+3,TRUE),"")</f>
        <v>0</v>
      </c>
      <c r="AJ120" s="14">
        <f>IFERROR(VLOOKUP(스테이지!AJ119,'적 HP'!$4:$359,QUOTIENT($A118,5)+3,TRUE),"")</f>
        <v>0</v>
      </c>
      <c r="AK120" s="14">
        <f>IFERROR(VLOOKUP(스테이지!AK119,'적 HP'!$4:$359,QUOTIENT($A118,5)+3,TRUE),"")</f>
        <v>0</v>
      </c>
      <c r="AL120" s="14">
        <f>IFERROR(VLOOKUP(스테이지!AL119,'적 HP'!$4:$359,QUOTIENT($A118,5)+3,TRUE),"")</f>
        <v>0</v>
      </c>
      <c r="AM120" s="14">
        <f>IFERROR(VLOOKUP(스테이지!AM119,'적 HP'!$4:$359,QUOTIENT($A118,5)+3,TRUE),"")</f>
        <v>0</v>
      </c>
      <c r="AN120" s="14">
        <f>IFERROR(VLOOKUP(스테이지!AN119,'적 HP'!$4:$359,QUOTIENT($A118,5)+3,TRUE),"")</f>
        <v>0</v>
      </c>
    </row>
    <row r="121" spans="1:40" s="29" customFormat="1" ht="17.5" thickBot="1" x14ac:dyDescent="0.5">
      <c r="A121" s="38"/>
      <c r="B121" s="27" t="s">
        <v>250</v>
      </c>
      <c r="C121" s="28"/>
      <c r="D121" s="28"/>
      <c r="E121" s="28"/>
      <c r="F121" s="28"/>
      <c r="G121" s="28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spans="1:40" s="24" customFormat="1" x14ac:dyDescent="0.45">
      <c r="A122" s="33">
        <v>31</v>
      </c>
      <c r="B122" s="23" t="s">
        <v>248</v>
      </c>
      <c r="C122" s="30"/>
      <c r="D122" s="30"/>
      <c r="E122" s="30"/>
      <c r="F122" s="30"/>
      <c r="G122" s="30"/>
      <c r="H122" s="30"/>
      <c r="I122" s="30"/>
      <c r="J122" s="30"/>
      <c r="K122" s="30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spans="1:40" s="26" customFormat="1" x14ac:dyDescent="0.45">
      <c r="A123" s="34"/>
      <c r="B123" s="25" t="s">
        <v>249</v>
      </c>
      <c r="C123" s="9"/>
      <c r="D123" s="9"/>
      <c r="E123" s="9"/>
      <c r="F123" s="9"/>
      <c r="G123" s="9"/>
      <c r="H123" s="9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40" s="26" customFormat="1" x14ac:dyDescent="0.45">
      <c r="A124" s="34"/>
      <c r="B124" s="25">
        <f t="shared" ref="B124" si="28">SUM(C124:XFD124)</f>
        <v>0</v>
      </c>
      <c r="C124" s="9">
        <f>IFERROR(VLOOKUP(스테이지!C123,'적 HP'!$4:$359,QUOTIENT($A122,5)+3,TRUE),"")</f>
        <v>0</v>
      </c>
      <c r="D124" s="9">
        <f>IFERROR(VLOOKUP(스테이지!D123,'적 HP'!$4:$359,QUOTIENT($A122,5)+3,TRUE),"")</f>
        <v>0</v>
      </c>
      <c r="E124" s="9">
        <f>IFERROR(VLOOKUP(스테이지!E123,'적 HP'!$4:$359,QUOTIENT($A122,5)+3,TRUE),"")</f>
        <v>0</v>
      </c>
      <c r="F124" s="9">
        <f>IFERROR(VLOOKUP(스테이지!F123,'적 HP'!$4:$359,QUOTIENT($A122,5)+3,TRUE),"")</f>
        <v>0</v>
      </c>
      <c r="G124" s="9">
        <f>IFERROR(VLOOKUP(스테이지!G123,'적 HP'!$4:$359,QUOTIENT($A122,5)+3,TRUE),"")</f>
        <v>0</v>
      </c>
      <c r="H124" s="9">
        <f>IFERROR(VLOOKUP(스테이지!H123,'적 HP'!$4:$359,QUOTIENT($A122,5)+3,TRUE),"")</f>
        <v>0</v>
      </c>
      <c r="I124" s="9">
        <f>IFERROR(VLOOKUP(스테이지!I123,'적 HP'!$4:$359,QUOTIENT($A122,5)+3,TRUE),"")</f>
        <v>0</v>
      </c>
      <c r="J124" s="9">
        <f>IFERROR(VLOOKUP(스테이지!J123,'적 HP'!$4:$359,QUOTIENT($A122,5)+3,TRUE),"")</f>
        <v>0</v>
      </c>
      <c r="K124" s="9">
        <f>IFERROR(VLOOKUP(스테이지!K123,'적 HP'!$4:$359,QUOTIENT($A122,5)+3,TRUE),"")</f>
        <v>0</v>
      </c>
      <c r="L124" s="9">
        <f>IFERROR(VLOOKUP(스테이지!L123,'적 HP'!$4:$359,QUOTIENT($A122,5)+3,TRUE),"")</f>
        <v>0</v>
      </c>
      <c r="M124" s="9">
        <f>IFERROR(VLOOKUP(스테이지!M123,'적 HP'!$4:$359,QUOTIENT($A122,5)+3,TRUE),"")</f>
        <v>0</v>
      </c>
      <c r="N124" s="9">
        <f>IFERROR(VLOOKUP(스테이지!N123,'적 HP'!$4:$359,QUOTIENT($A122,5)+3,TRUE),"")</f>
        <v>0</v>
      </c>
      <c r="O124" s="9">
        <f>IFERROR(VLOOKUP(스테이지!O123,'적 HP'!$4:$359,QUOTIENT($A122,5)+3,TRUE),"")</f>
        <v>0</v>
      </c>
      <c r="P124" s="9">
        <f>IFERROR(VLOOKUP(스테이지!P123,'적 HP'!$4:$359,QUOTIENT($A122,5)+3,TRUE),"")</f>
        <v>0</v>
      </c>
      <c r="Q124" s="9">
        <f>IFERROR(VLOOKUP(스테이지!Q123,'적 HP'!$4:$359,QUOTIENT($A122,5)+3,TRUE),"")</f>
        <v>0</v>
      </c>
      <c r="R124" s="9">
        <f>IFERROR(VLOOKUP(스테이지!R123,'적 HP'!$4:$359,QUOTIENT($A122,5)+3,TRUE),"")</f>
        <v>0</v>
      </c>
      <c r="S124" s="9">
        <f>IFERROR(VLOOKUP(스테이지!S123,'적 HP'!$4:$359,QUOTIENT($A122,5)+3,TRUE),"")</f>
        <v>0</v>
      </c>
      <c r="T124" s="9">
        <f>IFERROR(VLOOKUP(스테이지!T123,'적 HP'!$4:$359,QUOTIENT($A122,5)+3,TRUE),"")</f>
        <v>0</v>
      </c>
      <c r="U124" s="9">
        <f>IFERROR(VLOOKUP(스테이지!U123,'적 HP'!$4:$359,QUOTIENT($A122,5)+3,TRUE),"")</f>
        <v>0</v>
      </c>
      <c r="V124" s="9">
        <f>IFERROR(VLOOKUP(스테이지!V123,'적 HP'!$4:$359,QUOTIENT($A122,5)+3,TRUE),"")</f>
        <v>0</v>
      </c>
      <c r="W124" s="9">
        <f>IFERROR(VLOOKUP(스테이지!W123,'적 HP'!$4:$359,QUOTIENT($A122,5)+3,TRUE),"")</f>
        <v>0</v>
      </c>
      <c r="X124" s="9">
        <f>IFERROR(VLOOKUP(스테이지!X123,'적 HP'!$4:$359,QUOTIENT($A122,5)+3,TRUE),"")</f>
        <v>0</v>
      </c>
      <c r="Y124" s="9">
        <f>IFERROR(VLOOKUP(스테이지!Y123,'적 HP'!$4:$359,QUOTIENT($A122,5)+3,TRUE),"")</f>
        <v>0</v>
      </c>
      <c r="Z124" s="9">
        <f>IFERROR(VLOOKUP(스테이지!Z123,'적 HP'!$4:$359,QUOTIENT($A122,5)+3,TRUE),"")</f>
        <v>0</v>
      </c>
      <c r="AA124" s="9">
        <f>IFERROR(VLOOKUP(스테이지!AA123,'적 HP'!$4:$359,QUOTIENT($A122,5)+3,TRUE),"")</f>
        <v>0</v>
      </c>
      <c r="AB124" s="9">
        <f>IFERROR(VLOOKUP(스테이지!AB123,'적 HP'!$4:$359,QUOTIENT($A122,5)+3,TRUE),"")</f>
        <v>0</v>
      </c>
      <c r="AC124" s="9">
        <f>IFERROR(VLOOKUP(스테이지!AC123,'적 HP'!$4:$359,QUOTIENT($A122,5)+3,TRUE),"")</f>
        <v>0</v>
      </c>
      <c r="AD124" s="9">
        <f>IFERROR(VLOOKUP(스테이지!AD123,'적 HP'!$4:$359,QUOTIENT($A122,5)+3,TRUE),"")</f>
        <v>0</v>
      </c>
      <c r="AE124" s="9">
        <f>IFERROR(VLOOKUP(스테이지!AE123,'적 HP'!$4:$359,QUOTIENT($A122,5)+3,TRUE),"")</f>
        <v>0</v>
      </c>
      <c r="AF124" s="9">
        <f>IFERROR(VLOOKUP(스테이지!AF123,'적 HP'!$4:$359,QUOTIENT($A122,5)+3,TRUE),"")</f>
        <v>0</v>
      </c>
      <c r="AG124" s="9">
        <f>IFERROR(VLOOKUP(스테이지!AG123,'적 HP'!$4:$359,QUOTIENT($A122,5)+3,TRUE),"")</f>
        <v>0</v>
      </c>
      <c r="AH124" s="9">
        <f>IFERROR(VLOOKUP(스테이지!AH123,'적 HP'!$4:$359,QUOTIENT($A122,5)+3,TRUE),"")</f>
        <v>0</v>
      </c>
      <c r="AI124" s="9">
        <f>IFERROR(VLOOKUP(스테이지!AI123,'적 HP'!$4:$359,QUOTIENT($A122,5)+3,TRUE),"")</f>
        <v>0</v>
      </c>
      <c r="AJ124" s="9">
        <f>IFERROR(VLOOKUP(스테이지!AJ123,'적 HP'!$4:$359,QUOTIENT($A122,5)+3,TRUE),"")</f>
        <v>0</v>
      </c>
      <c r="AK124" s="9">
        <f>IFERROR(VLOOKUP(스테이지!AK123,'적 HP'!$4:$359,QUOTIENT($A122,5)+3,TRUE),"")</f>
        <v>0</v>
      </c>
      <c r="AL124" s="9">
        <f>IFERROR(VLOOKUP(스테이지!AL123,'적 HP'!$4:$359,QUOTIENT($A122,5)+3,TRUE),"")</f>
        <v>0</v>
      </c>
      <c r="AM124" s="9">
        <f>IFERROR(VLOOKUP(스테이지!AM123,'적 HP'!$4:$359,QUOTIENT($A122,5)+3,TRUE),"")</f>
        <v>0</v>
      </c>
      <c r="AN124" s="9">
        <f>IFERROR(VLOOKUP(스테이지!AN123,'적 HP'!$4:$359,QUOTIENT($A122,5)+3,TRUE),"")</f>
        <v>0</v>
      </c>
    </row>
    <row r="125" spans="1:40" s="29" customFormat="1" ht="17.5" thickBot="1" x14ac:dyDescent="0.5">
      <c r="A125" s="35"/>
      <c r="B125" s="27" t="s">
        <v>250</v>
      </c>
      <c r="C125" s="28"/>
      <c r="D125" s="28"/>
      <c r="E125" s="2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spans="1:40" s="26" customFormat="1" x14ac:dyDescent="0.45">
      <c r="A126" s="36">
        <v>32</v>
      </c>
      <c r="B126" s="25" t="s">
        <v>248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40" s="26" customFormat="1" x14ac:dyDescent="0.45">
      <c r="A127" s="37"/>
      <c r="B127" s="25" t="s">
        <v>249</v>
      </c>
      <c r="I127" s="9"/>
      <c r="J127" s="9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40" s="26" customFormat="1" x14ac:dyDescent="0.45">
      <c r="A128" s="37"/>
      <c r="B128" s="25">
        <f t="shared" ref="B128" si="29">SUM(C128:XFD128)</f>
        <v>0</v>
      </c>
      <c r="C128" s="14">
        <f>IFERROR(VLOOKUP(스테이지!C127,'적 HP'!$4:$359,QUOTIENT($A126,5)+3,TRUE),"")</f>
        <v>0</v>
      </c>
      <c r="D128" s="14">
        <f>IFERROR(VLOOKUP(스테이지!D127,'적 HP'!$4:$359,QUOTIENT($A126,5)+3,TRUE),"")</f>
        <v>0</v>
      </c>
      <c r="E128" s="14">
        <f>IFERROR(VLOOKUP(스테이지!E127,'적 HP'!$4:$359,QUOTIENT($A126,5)+3,TRUE),"")</f>
        <v>0</v>
      </c>
      <c r="F128" s="14">
        <f>IFERROR(VLOOKUP(스테이지!F127,'적 HP'!$4:$359,QUOTIENT($A126,5)+3,TRUE),"")</f>
        <v>0</v>
      </c>
      <c r="G128" s="14">
        <f>IFERROR(VLOOKUP(스테이지!G127,'적 HP'!$4:$359,QUOTIENT($A126,5)+3,TRUE),"")</f>
        <v>0</v>
      </c>
      <c r="H128" s="14">
        <f>IFERROR(VLOOKUP(스테이지!H127,'적 HP'!$4:$359,QUOTIENT($A126,5)+3,TRUE),"")</f>
        <v>0</v>
      </c>
      <c r="I128" s="14">
        <f>IFERROR(VLOOKUP(스테이지!I127,'적 HP'!$4:$359,QUOTIENT($A126,5)+3,TRUE),"")</f>
        <v>0</v>
      </c>
      <c r="J128" s="14">
        <f>IFERROR(VLOOKUP(스테이지!J127,'적 HP'!$4:$359,QUOTIENT($A126,5)+3,TRUE),"")</f>
        <v>0</v>
      </c>
      <c r="K128" s="14">
        <f>IFERROR(VLOOKUP(스테이지!K127,'적 HP'!$4:$359,QUOTIENT($A126,5)+3,TRUE),"")</f>
        <v>0</v>
      </c>
      <c r="L128" s="14">
        <f>IFERROR(VLOOKUP(스테이지!L127,'적 HP'!$4:$359,QUOTIENT($A126,5)+3,TRUE),"")</f>
        <v>0</v>
      </c>
      <c r="M128" s="14">
        <f>IFERROR(VLOOKUP(스테이지!M127,'적 HP'!$4:$359,QUOTIENT($A126,5)+3,TRUE),"")</f>
        <v>0</v>
      </c>
      <c r="N128" s="14">
        <f>IFERROR(VLOOKUP(스테이지!N127,'적 HP'!$4:$359,QUOTIENT($A126,5)+3,TRUE),"")</f>
        <v>0</v>
      </c>
      <c r="O128" s="14">
        <f>IFERROR(VLOOKUP(스테이지!O127,'적 HP'!$4:$359,QUOTIENT($A126,5)+3,TRUE),"")</f>
        <v>0</v>
      </c>
      <c r="P128" s="14">
        <f>IFERROR(VLOOKUP(스테이지!P127,'적 HP'!$4:$359,QUOTIENT($A126,5)+3,TRUE),"")</f>
        <v>0</v>
      </c>
      <c r="Q128" s="14">
        <f>IFERROR(VLOOKUP(스테이지!Q127,'적 HP'!$4:$359,QUOTIENT($A126,5)+3,TRUE),"")</f>
        <v>0</v>
      </c>
      <c r="R128" s="14">
        <f>IFERROR(VLOOKUP(스테이지!R127,'적 HP'!$4:$359,QUOTIENT($A126,5)+3,TRUE),"")</f>
        <v>0</v>
      </c>
      <c r="S128" s="14">
        <f>IFERROR(VLOOKUP(스테이지!S127,'적 HP'!$4:$359,QUOTIENT($A126,5)+3,TRUE),"")</f>
        <v>0</v>
      </c>
      <c r="T128" s="14">
        <f>IFERROR(VLOOKUP(스테이지!T127,'적 HP'!$4:$359,QUOTIENT($A126,5)+3,TRUE),"")</f>
        <v>0</v>
      </c>
      <c r="U128" s="14">
        <f>IFERROR(VLOOKUP(스테이지!U127,'적 HP'!$4:$359,QUOTIENT($A126,5)+3,TRUE),"")</f>
        <v>0</v>
      </c>
      <c r="V128" s="14">
        <f>IFERROR(VLOOKUP(스테이지!V127,'적 HP'!$4:$359,QUOTIENT($A126,5)+3,TRUE),"")</f>
        <v>0</v>
      </c>
      <c r="W128" s="14">
        <f>IFERROR(VLOOKUP(스테이지!W127,'적 HP'!$4:$359,QUOTIENT($A126,5)+3,TRUE),"")</f>
        <v>0</v>
      </c>
      <c r="X128" s="14">
        <f>IFERROR(VLOOKUP(스테이지!X127,'적 HP'!$4:$359,QUOTIENT($A126,5)+3,TRUE),"")</f>
        <v>0</v>
      </c>
      <c r="Y128" s="14">
        <f>IFERROR(VLOOKUP(스테이지!Y127,'적 HP'!$4:$359,QUOTIENT($A126,5)+3,TRUE),"")</f>
        <v>0</v>
      </c>
      <c r="Z128" s="14">
        <f>IFERROR(VLOOKUP(스테이지!Z127,'적 HP'!$4:$359,QUOTIENT($A126,5)+3,TRUE),"")</f>
        <v>0</v>
      </c>
      <c r="AA128" s="14">
        <f>IFERROR(VLOOKUP(스테이지!AA127,'적 HP'!$4:$359,QUOTIENT($A126,5)+3,TRUE),"")</f>
        <v>0</v>
      </c>
      <c r="AB128" s="14">
        <f>IFERROR(VLOOKUP(스테이지!AB127,'적 HP'!$4:$359,QUOTIENT($A126,5)+3,TRUE),"")</f>
        <v>0</v>
      </c>
      <c r="AC128" s="14">
        <f>IFERROR(VLOOKUP(스테이지!AC127,'적 HP'!$4:$359,QUOTIENT($A126,5)+3,TRUE),"")</f>
        <v>0</v>
      </c>
      <c r="AD128" s="14">
        <f>IFERROR(VLOOKUP(스테이지!AD127,'적 HP'!$4:$359,QUOTIENT($A126,5)+3,TRUE),"")</f>
        <v>0</v>
      </c>
      <c r="AE128" s="14">
        <f>IFERROR(VLOOKUP(스테이지!AE127,'적 HP'!$4:$359,QUOTIENT($A126,5)+3,TRUE),"")</f>
        <v>0</v>
      </c>
      <c r="AF128" s="14">
        <f>IFERROR(VLOOKUP(스테이지!AF127,'적 HP'!$4:$359,QUOTIENT($A126,5)+3,TRUE),"")</f>
        <v>0</v>
      </c>
      <c r="AG128" s="14">
        <f>IFERROR(VLOOKUP(스테이지!AG127,'적 HP'!$4:$359,QUOTIENT($A126,5)+3,TRUE),"")</f>
        <v>0</v>
      </c>
      <c r="AH128" s="14">
        <f>IFERROR(VLOOKUP(스테이지!AH127,'적 HP'!$4:$359,QUOTIENT($A126,5)+3,TRUE),"")</f>
        <v>0</v>
      </c>
      <c r="AI128" s="14">
        <f>IFERROR(VLOOKUP(스테이지!AI127,'적 HP'!$4:$359,QUOTIENT($A126,5)+3,TRUE),"")</f>
        <v>0</v>
      </c>
      <c r="AJ128" s="14">
        <f>IFERROR(VLOOKUP(스테이지!AJ127,'적 HP'!$4:$359,QUOTIENT($A126,5)+3,TRUE),"")</f>
        <v>0</v>
      </c>
      <c r="AK128" s="14">
        <f>IFERROR(VLOOKUP(스테이지!AK127,'적 HP'!$4:$359,QUOTIENT($A126,5)+3,TRUE),"")</f>
        <v>0</v>
      </c>
      <c r="AL128" s="14">
        <f>IFERROR(VLOOKUP(스테이지!AL127,'적 HP'!$4:$359,QUOTIENT($A126,5)+3,TRUE),"")</f>
        <v>0</v>
      </c>
      <c r="AM128" s="14">
        <f>IFERROR(VLOOKUP(스테이지!AM127,'적 HP'!$4:$359,QUOTIENT($A126,5)+3,TRUE),"")</f>
        <v>0</v>
      </c>
      <c r="AN128" s="14">
        <f>IFERROR(VLOOKUP(스테이지!AN127,'적 HP'!$4:$359,QUOTIENT($A126,5)+3,TRUE),"")</f>
        <v>0</v>
      </c>
    </row>
    <row r="129" spans="1:40" s="29" customFormat="1" ht="17.5" thickBot="1" x14ac:dyDescent="0.5">
      <c r="A129" s="38"/>
      <c r="B129" s="27" t="s">
        <v>250</v>
      </c>
      <c r="C129" s="28"/>
      <c r="D129" s="28"/>
      <c r="E129" s="28"/>
      <c r="F129" s="28"/>
      <c r="G129" s="28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spans="1:40" s="24" customFormat="1" x14ac:dyDescent="0.45">
      <c r="A130" s="33">
        <v>33</v>
      </c>
      <c r="B130" s="23" t="s">
        <v>248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spans="1:40" s="26" customFormat="1" x14ac:dyDescent="0.45">
      <c r="A131" s="34"/>
      <c r="B131" s="25" t="s">
        <v>249</v>
      </c>
      <c r="C131" s="9"/>
      <c r="D131" s="9"/>
      <c r="E131" s="9"/>
      <c r="F131" s="9"/>
      <c r="G131" s="9"/>
      <c r="H131" s="9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40" s="26" customFormat="1" x14ac:dyDescent="0.45">
      <c r="A132" s="34"/>
      <c r="B132" s="25">
        <f t="shared" ref="B132" si="30">SUM(C132:XFD132)</f>
        <v>0</v>
      </c>
      <c r="C132" s="9">
        <f>IFERROR(VLOOKUP(스테이지!C131,'적 HP'!$4:$359,QUOTIENT($A130,5)+3,TRUE),"")</f>
        <v>0</v>
      </c>
      <c r="D132" s="9">
        <f>IFERROR(VLOOKUP(스테이지!D131,'적 HP'!$4:$359,QUOTIENT($A130,5)+3,TRUE),"")</f>
        <v>0</v>
      </c>
      <c r="E132" s="9">
        <f>IFERROR(VLOOKUP(스테이지!E131,'적 HP'!$4:$359,QUOTIENT($A130,5)+3,TRUE),"")</f>
        <v>0</v>
      </c>
      <c r="F132" s="9">
        <f>IFERROR(VLOOKUP(스테이지!F131,'적 HP'!$4:$359,QUOTIENT($A130,5)+3,TRUE),"")</f>
        <v>0</v>
      </c>
      <c r="G132" s="9">
        <f>IFERROR(VLOOKUP(스테이지!G131,'적 HP'!$4:$359,QUOTIENT($A130,5)+3,TRUE),"")</f>
        <v>0</v>
      </c>
      <c r="H132" s="9">
        <f>IFERROR(VLOOKUP(스테이지!H131,'적 HP'!$4:$359,QUOTIENT($A130,5)+3,TRUE),"")</f>
        <v>0</v>
      </c>
      <c r="I132" s="9">
        <f>IFERROR(VLOOKUP(스테이지!I131,'적 HP'!$4:$359,QUOTIENT($A130,5)+3,TRUE),"")</f>
        <v>0</v>
      </c>
      <c r="J132" s="9">
        <f>IFERROR(VLOOKUP(스테이지!J131,'적 HP'!$4:$359,QUOTIENT($A130,5)+3,TRUE),"")</f>
        <v>0</v>
      </c>
      <c r="K132" s="9">
        <f>IFERROR(VLOOKUP(스테이지!K131,'적 HP'!$4:$359,QUOTIENT($A130,5)+3,TRUE),"")</f>
        <v>0</v>
      </c>
      <c r="L132" s="9">
        <f>IFERROR(VLOOKUP(스테이지!L131,'적 HP'!$4:$359,QUOTIENT($A130,5)+3,TRUE),"")</f>
        <v>0</v>
      </c>
      <c r="M132" s="9">
        <f>IFERROR(VLOOKUP(스테이지!M131,'적 HP'!$4:$359,QUOTIENT($A130,5)+3,TRUE),"")</f>
        <v>0</v>
      </c>
      <c r="N132" s="9">
        <f>IFERROR(VLOOKUP(스테이지!N131,'적 HP'!$4:$359,QUOTIENT($A130,5)+3,TRUE),"")</f>
        <v>0</v>
      </c>
      <c r="O132" s="9">
        <f>IFERROR(VLOOKUP(스테이지!O131,'적 HP'!$4:$359,QUOTIENT($A130,5)+3,TRUE),"")</f>
        <v>0</v>
      </c>
      <c r="P132" s="9">
        <f>IFERROR(VLOOKUP(스테이지!P131,'적 HP'!$4:$359,QUOTIENT($A130,5)+3,TRUE),"")</f>
        <v>0</v>
      </c>
      <c r="Q132" s="9">
        <f>IFERROR(VLOOKUP(스테이지!Q131,'적 HP'!$4:$359,QUOTIENT($A130,5)+3,TRUE),"")</f>
        <v>0</v>
      </c>
      <c r="R132" s="9">
        <f>IFERROR(VLOOKUP(스테이지!R131,'적 HP'!$4:$359,QUOTIENT($A130,5)+3,TRUE),"")</f>
        <v>0</v>
      </c>
      <c r="S132" s="9">
        <f>IFERROR(VLOOKUP(스테이지!S131,'적 HP'!$4:$359,QUOTIENT($A130,5)+3,TRUE),"")</f>
        <v>0</v>
      </c>
      <c r="T132" s="9">
        <f>IFERROR(VLOOKUP(스테이지!T131,'적 HP'!$4:$359,QUOTIENT($A130,5)+3,TRUE),"")</f>
        <v>0</v>
      </c>
      <c r="U132" s="9">
        <f>IFERROR(VLOOKUP(스테이지!U131,'적 HP'!$4:$359,QUOTIENT($A130,5)+3,TRUE),"")</f>
        <v>0</v>
      </c>
      <c r="V132" s="9">
        <f>IFERROR(VLOOKUP(스테이지!V131,'적 HP'!$4:$359,QUOTIENT($A130,5)+3,TRUE),"")</f>
        <v>0</v>
      </c>
      <c r="W132" s="9">
        <f>IFERROR(VLOOKUP(스테이지!W131,'적 HP'!$4:$359,QUOTIENT($A130,5)+3,TRUE),"")</f>
        <v>0</v>
      </c>
      <c r="X132" s="9">
        <f>IFERROR(VLOOKUP(스테이지!X131,'적 HP'!$4:$359,QUOTIENT($A130,5)+3,TRUE),"")</f>
        <v>0</v>
      </c>
      <c r="Y132" s="9">
        <f>IFERROR(VLOOKUP(스테이지!Y131,'적 HP'!$4:$359,QUOTIENT($A130,5)+3,TRUE),"")</f>
        <v>0</v>
      </c>
      <c r="Z132" s="9">
        <f>IFERROR(VLOOKUP(스테이지!Z131,'적 HP'!$4:$359,QUOTIENT($A130,5)+3,TRUE),"")</f>
        <v>0</v>
      </c>
      <c r="AA132" s="9">
        <f>IFERROR(VLOOKUP(스테이지!AA131,'적 HP'!$4:$359,QUOTIENT($A130,5)+3,TRUE),"")</f>
        <v>0</v>
      </c>
      <c r="AB132" s="9">
        <f>IFERROR(VLOOKUP(스테이지!AB131,'적 HP'!$4:$359,QUOTIENT($A130,5)+3,TRUE),"")</f>
        <v>0</v>
      </c>
      <c r="AC132" s="9">
        <f>IFERROR(VLOOKUP(스테이지!AC131,'적 HP'!$4:$359,QUOTIENT($A130,5)+3,TRUE),"")</f>
        <v>0</v>
      </c>
      <c r="AD132" s="9">
        <f>IFERROR(VLOOKUP(스테이지!AD131,'적 HP'!$4:$359,QUOTIENT($A130,5)+3,TRUE),"")</f>
        <v>0</v>
      </c>
      <c r="AE132" s="9">
        <f>IFERROR(VLOOKUP(스테이지!AE131,'적 HP'!$4:$359,QUOTIENT($A130,5)+3,TRUE),"")</f>
        <v>0</v>
      </c>
      <c r="AF132" s="9">
        <f>IFERROR(VLOOKUP(스테이지!AF131,'적 HP'!$4:$359,QUOTIENT($A130,5)+3,TRUE),"")</f>
        <v>0</v>
      </c>
      <c r="AG132" s="9">
        <f>IFERROR(VLOOKUP(스테이지!AG131,'적 HP'!$4:$359,QUOTIENT($A130,5)+3,TRUE),"")</f>
        <v>0</v>
      </c>
      <c r="AH132" s="9">
        <f>IFERROR(VLOOKUP(스테이지!AH131,'적 HP'!$4:$359,QUOTIENT($A130,5)+3,TRUE),"")</f>
        <v>0</v>
      </c>
      <c r="AI132" s="9">
        <f>IFERROR(VLOOKUP(스테이지!AI131,'적 HP'!$4:$359,QUOTIENT($A130,5)+3,TRUE),"")</f>
        <v>0</v>
      </c>
      <c r="AJ132" s="9">
        <f>IFERROR(VLOOKUP(스테이지!AJ131,'적 HP'!$4:$359,QUOTIENT($A130,5)+3,TRUE),"")</f>
        <v>0</v>
      </c>
      <c r="AK132" s="9">
        <f>IFERROR(VLOOKUP(스테이지!AK131,'적 HP'!$4:$359,QUOTIENT($A130,5)+3,TRUE),"")</f>
        <v>0</v>
      </c>
      <c r="AL132" s="9">
        <f>IFERROR(VLOOKUP(스테이지!AL131,'적 HP'!$4:$359,QUOTIENT($A130,5)+3,TRUE),"")</f>
        <v>0</v>
      </c>
      <c r="AM132" s="9">
        <f>IFERROR(VLOOKUP(스테이지!AM131,'적 HP'!$4:$359,QUOTIENT($A130,5)+3,TRUE),"")</f>
        <v>0</v>
      </c>
      <c r="AN132" s="9">
        <f>IFERROR(VLOOKUP(스테이지!AN131,'적 HP'!$4:$359,QUOTIENT($A130,5)+3,TRUE),"")</f>
        <v>0</v>
      </c>
    </row>
    <row r="133" spans="1:40" s="29" customFormat="1" ht="17.5" thickBot="1" x14ac:dyDescent="0.5">
      <c r="A133" s="35"/>
      <c r="B133" s="27" t="s">
        <v>250</v>
      </c>
      <c r="C133" s="28"/>
      <c r="D133" s="28"/>
      <c r="E133" s="28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spans="1:40" s="26" customFormat="1" x14ac:dyDescent="0.45">
      <c r="A134" s="36">
        <v>34</v>
      </c>
      <c r="B134" s="25" t="s">
        <v>248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40" s="26" customFormat="1" x14ac:dyDescent="0.45">
      <c r="A135" s="37"/>
      <c r="B135" s="25" t="s">
        <v>249</v>
      </c>
      <c r="I135" s="9"/>
      <c r="J135" s="9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40" s="26" customFormat="1" x14ac:dyDescent="0.45">
      <c r="A136" s="37"/>
      <c r="B136" s="25">
        <f t="shared" ref="B136" si="31">SUM(C136:XFD136)</f>
        <v>0</v>
      </c>
      <c r="C136" s="14">
        <f>IFERROR(VLOOKUP(스테이지!C135,'적 HP'!$4:$359,QUOTIENT($A134,5)+3,TRUE),"")</f>
        <v>0</v>
      </c>
      <c r="D136" s="14">
        <f>IFERROR(VLOOKUP(스테이지!D135,'적 HP'!$4:$359,QUOTIENT($A134,5)+3,TRUE),"")</f>
        <v>0</v>
      </c>
      <c r="E136" s="14">
        <f>IFERROR(VLOOKUP(스테이지!E135,'적 HP'!$4:$359,QUOTIENT($A134,5)+3,TRUE),"")</f>
        <v>0</v>
      </c>
      <c r="F136" s="14">
        <f>IFERROR(VLOOKUP(스테이지!F135,'적 HP'!$4:$359,QUOTIENT($A134,5)+3,TRUE),"")</f>
        <v>0</v>
      </c>
      <c r="G136" s="14">
        <f>IFERROR(VLOOKUP(스테이지!G135,'적 HP'!$4:$359,QUOTIENT($A134,5)+3,TRUE),"")</f>
        <v>0</v>
      </c>
      <c r="H136" s="14">
        <f>IFERROR(VLOOKUP(스테이지!H135,'적 HP'!$4:$359,QUOTIENT($A134,5)+3,TRUE),"")</f>
        <v>0</v>
      </c>
      <c r="I136" s="14">
        <f>IFERROR(VLOOKUP(스테이지!I135,'적 HP'!$4:$359,QUOTIENT($A134,5)+3,TRUE),"")</f>
        <v>0</v>
      </c>
      <c r="J136" s="14">
        <f>IFERROR(VLOOKUP(스테이지!J135,'적 HP'!$4:$359,QUOTIENT($A134,5)+3,TRUE),"")</f>
        <v>0</v>
      </c>
      <c r="K136" s="14">
        <f>IFERROR(VLOOKUP(스테이지!K135,'적 HP'!$4:$359,QUOTIENT($A134,5)+3,TRUE),"")</f>
        <v>0</v>
      </c>
      <c r="L136" s="14">
        <f>IFERROR(VLOOKUP(스테이지!L135,'적 HP'!$4:$359,QUOTIENT($A134,5)+3,TRUE),"")</f>
        <v>0</v>
      </c>
      <c r="M136" s="14">
        <f>IFERROR(VLOOKUP(스테이지!M135,'적 HP'!$4:$359,QUOTIENT($A134,5)+3,TRUE),"")</f>
        <v>0</v>
      </c>
      <c r="N136" s="14">
        <f>IFERROR(VLOOKUP(스테이지!N135,'적 HP'!$4:$359,QUOTIENT($A134,5)+3,TRUE),"")</f>
        <v>0</v>
      </c>
      <c r="O136" s="14">
        <f>IFERROR(VLOOKUP(스테이지!O135,'적 HP'!$4:$359,QUOTIENT($A134,5)+3,TRUE),"")</f>
        <v>0</v>
      </c>
      <c r="P136" s="14">
        <f>IFERROR(VLOOKUP(스테이지!P135,'적 HP'!$4:$359,QUOTIENT($A134,5)+3,TRUE),"")</f>
        <v>0</v>
      </c>
      <c r="Q136" s="14">
        <f>IFERROR(VLOOKUP(스테이지!Q135,'적 HP'!$4:$359,QUOTIENT($A134,5)+3,TRUE),"")</f>
        <v>0</v>
      </c>
      <c r="R136" s="14">
        <f>IFERROR(VLOOKUP(스테이지!R135,'적 HP'!$4:$359,QUOTIENT($A134,5)+3,TRUE),"")</f>
        <v>0</v>
      </c>
      <c r="S136" s="14">
        <f>IFERROR(VLOOKUP(스테이지!S135,'적 HP'!$4:$359,QUOTIENT($A134,5)+3,TRUE),"")</f>
        <v>0</v>
      </c>
      <c r="T136" s="14">
        <f>IFERROR(VLOOKUP(스테이지!T135,'적 HP'!$4:$359,QUOTIENT($A134,5)+3,TRUE),"")</f>
        <v>0</v>
      </c>
      <c r="U136" s="14">
        <f>IFERROR(VLOOKUP(스테이지!U135,'적 HP'!$4:$359,QUOTIENT($A134,5)+3,TRUE),"")</f>
        <v>0</v>
      </c>
      <c r="V136" s="14">
        <f>IFERROR(VLOOKUP(스테이지!V135,'적 HP'!$4:$359,QUOTIENT($A134,5)+3,TRUE),"")</f>
        <v>0</v>
      </c>
      <c r="W136" s="14">
        <f>IFERROR(VLOOKUP(스테이지!W135,'적 HP'!$4:$359,QUOTIENT($A134,5)+3,TRUE),"")</f>
        <v>0</v>
      </c>
      <c r="X136" s="14">
        <f>IFERROR(VLOOKUP(스테이지!X135,'적 HP'!$4:$359,QUOTIENT($A134,5)+3,TRUE),"")</f>
        <v>0</v>
      </c>
      <c r="Y136" s="14">
        <f>IFERROR(VLOOKUP(스테이지!Y135,'적 HP'!$4:$359,QUOTIENT($A134,5)+3,TRUE),"")</f>
        <v>0</v>
      </c>
      <c r="Z136" s="14">
        <f>IFERROR(VLOOKUP(스테이지!Z135,'적 HP'!$4:$359,QUOTIENT($A134,5)+3,TRUE),"")</f>
        <v>0</v>
      </c>
      <c r="AA136" s="14">
        <f>IFERROR(VLOOKUP(스테이지!AA135,'적 HP'!$4:$359,QUOTIENT($A134,5)+3,TRUE),"")</f>
        <v>0</v>
      </c>
      <c r="AB136" s="14">
        <f>IFERROR(VLOOKUP(스테이지!AB135,'적 HP'!$4:$359,QUOTIENT($A134,5)+3,TRUE),"")</f>
        <v>0</v>
      </c>
      <c r="AC136" s="14">
        <f>IFERROR(VLOOKUP(스테이지!AC135,'적 HP'!$4:$359,QUOTIENT($A134,5)+3,TRUE),"")</f>
        <v>0</v>
      </c>
      <c r="AD136" s="14">
        <f>IFERROR(VLOOKUP(스테이지!AD135,'적 HP'!$4:$359,QUOTIENT($A134,5)+3,TRUE),"")</f>
        <v>0</v>
      </c>
      <c r="AE136" s="14">
        <f>IFERROR(VLOOKUP(스테이지!AE135,'적 HP'!$4:$359,QUOTIENT($A134,5)+3,TRUE),"")</f>
        <v>0</v>
      </c>
      <c r="AF136" s="14">
        <f>IFERROR(VLOOKUP(스테이지!AF135,'적 HP'!$4:$359,QUOTIENT($A134,5)+3,TRUE),"")</f>
        <v>0</v>
      </c>
      <c r="AG136" s="14">
        <f>IFERROR(VLOOKUP(스테이지!AG135,'적 HP'!$4:$359,QUOTIENT($A134,5)+3,TRUE),"")</f>
        <v>0</v>
      </c>
      <c r="AH136" s="14">
        <f>IFERROR(VLOOKUP(스테이지!AH135,'적 HP'!$4:$359,QUOTIENT($A134,5)+3,TRUE),"")</f>
        <v>0</v>
      </c>
      <c r="AI136" s="14">
        <f>IFERROR(VLOOKUP(스테이지!AI135,'적 HP'!$4:$359,QUOTIENT($A134,5)+3,TRUE),"")</f>
        <v>0</v>
      </c>
      <c r="AJ136" s="14">
        <f>IFERROR(VLOOKUP(스테이지!AJ135,'적 HP'!$4:$359,QUOTIENT($A134,5)+3,TRUE),"")</f>
        <v>0</v>
      </c>
      <c r="AK136" s="14">
        <f>IFERROR(VLOOKUP(스테이지!AK135,'적 HP'!$4:$359,QUOTIENT($A134,5)+3,TRUE),"")</f>
        <v>0</v>
      </c>
      <c r="AL136" s="14">
        <f>IFERROR(VLOOKUP(스테이지!AL135,'적 HP'!$4:$359,QUOTIENT($A134,5)+3,TRUE),"")</f>
        <v>0</v>
      </c>
      <c r="AM136" s="14">
        <f>IFERROR(VLOOKUP(스테이지!AM135,'적 HP'!$4:$359,QUOTIENT($A134,5)+3,TRUE),"")</f>
        <v>0</v>
      </c>
      <c r="AN136" s="14">
        <f>IFERROR(VLOOKUP(스테이지!AN135,'적 HP'!$4:$359,QUOTIENT($A134,5)+3,TRUE),"")</f>
        <v>0</v>
      </c>
    </row>
    <row r="137" spans="1:40" s="29" customFormat="1" ht="17.5" thickBot="1" x14ac:dyDescent="0.5">
      <c r="A137" s="38"/>
      <c r="B137" s="27" t="s">
        <v>250</v>
      </c>
      <c r="C137" s="28"/>
      <c r="D137" s="28"/>
      <c r="E137" s="28"/>
      <c r="F137" s="28"/>
      <c r="G137" s="28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spans="1:40" s="24" customFormat="1" x14ac:dyDescent="0.45">
      <c r="A138" s="33">
        <v>35</v>
      </c>
      <c r="B138" s="23" t="s">
        <v>248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spans="1:40" s="26" customFormat="1" x14ac:dyDescent="0.45">
      <c r="A139" s="34"/>
      <c r="B139" s="25" t="s">
        <v>249</v>
      </c>
      <c r="C139" s="9"/>
      <c r="D139" s="9"/>
      <c r="E139" s="9"/>
      <c r="F139" s="9"/>
      <c r="G139" s="9"/>
      <c r="H139" s="9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40" s="26" customFormat="1" x14ac:dyDescent="0.45">
      <c r="A140" s="34"/>
      <c r="B140" s="25">
        <f t="shared" ref="B140" si="32">SUM(C140:XFD140)</f>
        <v>0</v>
      </c>
      <c r="C140" s="9">
        <f>IFERROR(VLOOKUP(스테이지!C139,'적 HP'!$4:$359,QUOTIENT($A138,5)+3,TRUE),"")</f>
        <v>0</v>
      </c>
      <c r="D140" s="9">
        <f>IFERROR(VLOOKUP(스테이지!D139,'적 HP'!$4:$359,QUOTIENT($A138,5)+3,TRUE),"")</f>
        <v>0</v>
      </c>
      <c r="E140" s="9">
        <f>IFERROR(VLOOKUP(스테이지!E139,'적 HP'!$4:$359,QUOTIENT($A138,5)+3,TRUE),"")</f>
        <v>0</v>
      </c>
      <c r="F140" s="9">
        <f>IFERROR(VLOOKUP(스테이지!F139,'적 HP'!$4:$359,QUOTIENT($A138,5)+3,TRUE),"")</f>
        <v>0</v>
      </c>
      <c r="G140" s="9">
        <f>IFERROR(VLOOKUP(스테이지!G139,'적 HP'!$4:$359,QUOTIENT($A138,5)+3,TRUE),"")</f>
        <v>0</v>
      </c>
      <c r="H140" s="9">
        <f>IFERROR(VLOOKUP(스테이지!H139,'적 HP'!$4:$359,QUOTIENT($A138,5)+3,TRUE),"")</f>
        <v>0</v>
      </c>
      <c r="I140" s="9">
        <f>IFERROR(VLOOKUP(스테이지!I139,'적 HP'!$4:$359,QUOTIENT($A138,5)+3,TRUE),"")</f>
        <v>0</v>
      </c>
      <c r="J140" s="9">
        <f>IFERROR(VLOOKUP(스테이지!J139,'적 HP'!$4:$359,QUOTIENT($A138,5)+3,TRUE),"")</f>
        <v>0</v>
      </c>
      <c r="K140" s="9">
        <f>IFERROR(VLOOKUP(스테이지!K139,'적 HP'!$4:$359,QUOTIENT($A138,5)+3,TRUE),"")</f>
        <v>0</v>
      </c>
      <c r="L140" s="9">
        <f>IFERROR(VLOOKUP(스테이지!L139,'적 HP'!$4:$359,QUOTIENT($A138,5)+3,TRUE),"")</f>
        <v>0</v>
      </c>
      <c r="M140" s="9">
        <f>IFERROR(VLOOKUP(스테이지!M139,'적 HP'!$4:$359,QUOTIENT($A138,5)+3,TRUE),"")</f>
        <v>0</v>
      </c>
      <c r="N140" s="9">
        <f>IFERROR(VLOOKUP(스테이지!N139,'적 HP'!$4:$359,QUOTIENT($A138,5)+3,TRUE),"")</f>
        <v>0</v>
      </c>
      <c r="O140" s="9">
        <f>IFERROR(VLOOKUP(스테이지!O139,'적 HP'!$4:$359,QUOTIENT($A138,5)+3,TRUE),"")</f>
        <v>0</v>
      </c>
      <c r="P140" s="9">
        <f>IFERROR(VLOOKUP(스테이지!P139,'적 HP'!$4:$359,QUOTIENT($A138,5)+3,TRUE),"")</f>
        <v>0</v>
      </c>
      <c r="Q140" s="9">
        <f>IFERROR(VLOOKUP(스테이지!Q139,'적 HP'!$4:$359,QUOTIENT($A138,5)+3,TRUE),"")</f>
        <v>0</v>
      </c>
      <c r="R140" s="9">
        <f>IFERROR(VLOOKUP(스테이지!R139,'적 HP'!$4:$359,QUOTIENT($A138,5)+3,TRUE),"")</f>
        <v>0</v>
      </c>
      <c r="S140" s="9">
        <f>IFERROR(VLOOKUP(스테이지!S139,'적 HP'!$4:$359,QUOTIENT($A138,5)+3,TRUE),"")</f>
        <v>0</v>
      </c>
      <c r="T140" s="9">
        <f>IFERROR(VLOOKUP(스테이지!T139,'적 HP'!$4:$359,QUOTIENT($A138,5)+3,TRUE),"")</f>
        <v>0</v>
      </c>
      <c r="U140" s="9">
        <f>IFERROR(VLOOKUP(스테이지!U139,'적 HP'!$4:$359,QUOTIENT($A138,5)+3,TRUE),"")</f>
        <v>0</v>
      </c>
      <c r="V140" s="9">
        <f>IFERROR(VLOOKUP(스테이지!V139,'적 HP'!$4:$359,QUOTIENT($A138,5)+3,TRUE),"")</f>
        <v>0</v>
      </c>
      <c r="W140" s="9">
        <f>IFERROR(VLOOKUP(스테이지!W139,'적 HP'!$4:$359,QUOTIENT($A138,5)+3,TRUE),"")</f>
        <v>0</v>
      </c>
      <c r="X140" s="9">
        <f>IFERROR(VLOOKUP(스테이지!X139,'적 HP'!$4:$359,QUOTIENT($A138,5)+3,TRUE),"")</f>
        <v>0</v>
      </c>
      <c r="Y140" s="9">
        <f>IFERROR(VLOOKUP(스테이지!Y139,'적 HP'!$4:$359,QUOTIENT($A138,5)+3,TRUE),"")</f>
        <v>0</v>
      </c>
      <c r="Z140" s="9">
        <f>IFERROR(VLOOKUP(스테이지!Z139,'적 HP'!$4:$359,QUOTIENT($A138,5)+3,TRUE),"")</f>
        <v>0</v>
      </c>
      <c r="AA140" s="9">
        <f>IFERROR(VLOOKUP(스테이지!AA139,'적 HP'!$4:$359,QUOTIENT($A138,5)+3,TRUE),"")</f>
        <v>0</v>
      </c>
      <c r="AB140" s="9">
        <f>IFERROR(VLOOKUP(스테이지!AB139,'적 HP'!$4:$359,QUOTIENT($A138,5)+3,TRUE),"")</f>
        <v>0</v>
      </c>
      <c r="AC140" s="9">
        <f>IFERROR(VLOOKUP(스테이지!AC139,'적 HP'!$4:$359,QUOTIENT($A138,5)+3,TRUE),"")</f>
        <v>0</v>
      </c>
      <c r="AD140" s="9">
        <f>IFERROR(VLOOKUP(스테이지!AD139,'적 HP'!$4:$359,QUOTIENT($A138,5)+3,TRUE),"")</f>
        <v>0</v>
      </c>
      <c r="AE140" s="9">
        <f>IFERROR(VLOOKUP(스테이지!AE139,'적 HP'!$4:$359,QUOTIENT($A138,5)+3,TRUE),"")</f>
        <v>0</v>
      </c>
      <c r="AF140" s="9">
        <f>IFERROR(VLOOKUP(스테이지!AF139,'적 HP'!$4:$359,QUOTIENT($A138,5)+3,TRUE),"")</f>
        <v>0</v>
      </c>
      <c r="AG140" s="9">
        <f>IFERROR(VLOOKUP(스테이지!AG139,'적 HP'!$4:$359,QUOTIENT($A138,5)+3,TRUE),"")</f>
        <v>0</v>
      </c>
      <c r="AH140" s="9">
        <f>IFERROR(VLOOKUP(스테이지!AH139,'적 HP'!$4:$359,QUOTIENT($A138,5)+3,TRUE),"")</f>
        <v>0</v>
      </c>
      <c r="AI140" s="9">
        <f>IFERROR(VLOOKUP(스테이지!AI139,'적 HP'!$4:$359,QUOTIENT($A138,5)+3,TRUE),"")</f>
        <v>0</v>
      </c>
      <c r="AJ140" s="9">
        <f>IFERROR(VLOOKUP(스테이지!AJ139,'적 HP'!$4:$359,QUOTIENT($A138,5)+3,TRUE),"")</f>
        <v>0</v>
      </c>
      <c r="AK140" s="9">
        <f>IFERROR(VLOOKUP(스테이지!AK139,'적 HP'!$4:$359,QUOTIENT($A138,5)+3,TRUE),"")</f>
        <v>0</v>
      </c>
      <c r="AL140" s="9">
        <f>IFERROR(VLOOKUP(스테이지!AL139,'적 HP'!$4:$359,QUOTIENT($A138,5)+3,TRUE),"")</f>
        <v>0</v>
      </c>
      <c r="AM140" s="9">
        <f>IFERROR(VLOOKUP(스테이지!AM139,'적 HP'!$4:$359,QUOTIENT($A138,5)+3,TRUE),"")</f>
        <v>0</v>
      </c>
      <c r="AN140" s="9">
        <f>IFERROR(VLOOKUP(스테이지!AN139,'적 HP'!$4:$359,QUOTIENT($A138,5)+3,TRUE),"")</f>
        <v>0</v>
      </c>
    </row>
    <row r="141" spans="1:40" s="29" customFormat="1" ht="17.5" thickBot="1" x14ac:dyDescent="0.5">
      <c r="A141" s="35"/>
      <c r="B141" s="27" t="s">
        <v>250</v>
      </c>
      <c r="C141" s="28"/>
      <c r="D141" s="28"/>
      <c r="E141" s="28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spans="1:40" s="26" customFormat="1" x14ac:dyDescent="0.45">
      <c r="A142" s="36">
        <v>36</v>
      </c>
      <c r="B142" s="25" t="s">
        <v>248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40" s="26" customFormat="1" x14ac:dyDescent="0.45">
      <c r="A143" s="37"/>
      <c r="B143" s="25" t="s">
        <v>249</v>
      </c>
      <c r="I143" s="9"/>
      <c r="J143" s="9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40" s="26" customFormat="1" x14ac:dyDescent="0.45">
      <c r="A144" s="37"/>
      <c r="B144" s="25">
        <f t="shared" ref="B144" si="33">SUM(C144:XFD144)</f>
        <v>0</v>
      </c>
      <c r="C144" s="14">
        <f>IFERROR(VLOOKUP(스테이지!C143,'적 HP'!$4:$359,QUOTIENT($A142,5)+3,TRUE),"")</f>
        <v>0</v>
      </c>
      <c r="D144" s="14">
        <f>IFERROR(VLOOKUP(스테이지!D143,'적 HP'!$4:$359,QUOTIENT($A142,5)+3,TRUE),"")</f>
        <v>0</v>
      </c>
      <c r="E144" s="14">
        <f>IFERROR(VLOOKUP(스테이지!E143,'적 HP'!$4:$359,QUOTIENT($A142,5)+3,TRUE),"")</f>
        <v>0</v>
      </c>
      <c r="F144" s="14">
        <f>IFERROR(VLOOKUP(스테이지!F143,'적 HP'!$4:$359,QUOTIENT($A142,5)+3,TRUE),"")</f>
        <v>0</v>
      </c>
      <c r="G144" s="14">
        <f>IFERROR(VLOOKUP(스테이지!G143,'적 HP'!$4:$359,QUOTIENT($A142,5)+3,TRUE),"")</f>
        <v>0</v>
      </c>
      <c r="H144" s="14">
        <f>IFERROR(VLOOKUP(스테이지!H143,'적 HP'!$4:$359,QUOTIENT($A142,5)+3,TRUE),"")</f>
        <v>0</v>
      </c>
      <c r="I144" s="14">
        <f>IFERROR(VLOOKUP(스테이지!I143,'적 HP'!$4:$359,QUOTIENT($A142,5)+3,TRUE),"")</f>
        <v>0</v>
      </c>
      <c r="J144" s="14">
        <f>IFERROR(VLOOKUP(스테이지!J143,'적 HP'!$4:$359,QUOTIENT($A142,5)+3,TRUE),"")</f>
        <v>0</v>
      </c>
      <c r="K144" s="14">
        <f>IFERROR(VLOOKUP(스테이지!K143,'적 HP'!$4:$359,QUOTIENT($A142,5)+3,TRUE),"")</f>
        <v>0</v>
      </c>
      <c r="L144" s="14">
        <f>IFERROR(VLOOKUP(스테이지!L143,'적 HP'!$4:$359,QUOTIENT($A142,5)+3,TRUE),"")</f>
        <v>0</v>
      </c>
      <c r="M144" s="14">
        <f>IFERROR(VLOOKUP(스테이지!M143,'적 HP'!$4:$359,QUOTIENT($A142,5)+3,TRUE),"")</f>
        <v>0</v>
      </c>
      <c r="N144" s="14">
        <f>IFERROR(VLOOKUP(스테이지!N143,'적 HP'!$4:$359,QUOTIENT($A142,5)+3,TRUE),"")</f>
        <v>0</v>
      </c>
      <c r="O144" s="14">
        <f>IFERROR(VLOOKUP(스테이지!O143,'적 HP'!$4:$359,QUOTIENT($A142,5)+3,TRUE),"")</f>
        <v>0</v>
      </c>
      <c r="P144" s="14">
        <f>IFERROR(VLOOKUP(스테이지!P143,'적 HP'!$4:$359,QUOTIENT($A142,5)+3,TRUE),"")</f>
        <v>0</v>
      </c>
      <c r="Q144" s="14">
        <f>IFERROR(VLOOKUP(스테이지!Q143,'적 HP'!$4:$359,QUOTIENT($A142,5)+3,TRUE),"")</f>
        <v>0</v>
      </c>
      <c r="R144" s="14">
        <f>IFERROR(VLOOKUP(스테이지!R143,'적 HP'!$4:$359,QUOTIENT($A142,5)+3,TRUE),"")</f>
        <v>0</v>
      </c>
      <c r="S144" s="14">
        <f>IFERROR(VLOOKUP(스테이지!S143,'적 HP'!$4:$359,QUOTIENT($A142,5)+3,TRUE),"")</f>
        <v>0</v>
      </c>
      <c r="T144" s="14">
        <f>IFERROR(VLOOKUP(스테이지!T143,'적 HP'!$4:$359,QUOTIENT($A142,5)+3,TRUE),"")</f>
        <v>0</v>
      </c>
      <c r="U144" s="14">
        <f>IFERROR(VLOOKUP(스테이지!U143,'적 HP'!$4:$359,QUOTIENT($A142,5)+3,TRUE),"")</f>
        <v>0</v>
      </c>
      <c r="V144" s="14">
        <f>IFERROR(VLOOKUP(스테이지!V143,'적 HP'!$4:$359,QUOTIENT($A142,5)+3,TRUE),"")</f>
        <v>0</v>
      </c>
      <c r="W144" s="14">
        <f>IFERROR(VLOOKUP(스테이지!W143,'적 HP'!$4:$359,QUOTIENT($A142,5)+3,TRUE),"")</f>
        <v>0</v>
      </c>
      <c r="X144" s="14">
        <f>IFERROR(VLOOKUP(스테이지!X143,'적 HP'!$4:$359,QUOTIENT($A142,5)+3,TRUE),"")</f>
        <v>0</v>
      </c>
      <c r="Y144" s="14">
        <f>IFERROR(VLOOKUP(스테이지!Y143,'적 HP'!$4:$359,QUOTIENT($A142,5)+3,TRUE),"")</f>
        <v>0</v>
      </c>
      <c r="Z144" s="14">
        <f>IFERROR(VLOOKUP(스테이지!Z143,'적 HP'!$4:$359,QUOTIENT($A142,5)+3,TRUE),"")</f>
        <v>0</v>
      </c>
      <c r="AA144" s="14">
        <f>IFERROR(VLOOKUP(스테이지!AA143,'적 HP'!$4:$359,QUOTIENT($A142,5)+3,TRUE),"")</f>
        <v>0</v>
      </c>
      <c r="AB144" s="14">
        <f>IFERROR(VLOOKUP(스테이지!AB143,'적 HP'!$4:$359,QUOTIENT($A142,5)+3,TRUE),"")</f>
        <v>0</v>
      </c>
      <c r="AC144" s="14">
        <f>IFERROR(VLOOKUP(스테이지!AC143,'적 HP'!$4:$359,QUOTIENT($A142,5)+3,TRUE),"")</f>
        <v>0</v>
      </c>
      <c r="AD144" s="14">
        <f>IFERROR(VLOOKUP(스테이지!AD143,'적 HP'!$4:$359,QUOTIENT($A142,5)+3,TRUE),"")</f>
        <v>0</v>
      </c>
      <c r="AE144" s="14">
        <f>IFERROR(VLOOKUP(스테이지!AE143,'적 HP'!$4:$359,QUOTIENT($A142,5)+3,TRUE),"")</f>
        <v>0</v>
      </c>
      <c r="AF144" s="14">
        <f>IFERROR(VLOOKUP(스테이지!AF143,'적 HP'!$4:$359,QUOTIENT($A142,5)+3,TRUE),"")</f>
        <v>0</v>
      </c>
      <c r="AG144" s="14">
        <f>IFERROR(VLOOKUP(스테이지!AG143,'적 HP'!$4:$359,QUOTIENT($A142,5)+3,TRUE),"")</f>
        <v>0</v>
      </c>
      <c r="AH144" s="14">
        <f>IFERROR(VLOOKUP(스테이지!AH143,'적 HP'!$4:$359,QUOTIENT($A142,5)+3,TRUE),"")</f>
        <v>0</v>
      </c>
      <c r="AI144" s="14">
        <f>IFERROR(VLOOKUP(스테이지!AI143,'적 HP'!$4:$359,QUOTIENT($A142,5)+3,TRUE),"")</f>
        <v>0</v>
      </c>
      <c r="AJ144" s="14">
        <f>IFERROR(VLOOKUP(스테이지!AJ143,'적 HP'!$4:$359,QUOTIENT($A142,5)+3,TRUE),"")</f>
        <v>0</v>
      </c>
      <c r="AK144" s="14">
        <f>IFERROR(VLOOKUP(스테이지!AK143,'적 HP'!$4:$359,QUOTIENT($A142,5)+3,TRUE),"")</f>
        <v>0</v>
      </c>
      <c r="AL144" s="14">
        <f>IFERROR(VLOOKUP(스테이지!AL143,'적 HP'!$4:$359,QUOTIENT($A142,5)+3,TRUE),"")</f>
        <v>0</v>
      </c>
      <c r="AM144" s="14">
        <f>IFERROR(VLOOKUP(스테이지!AM143,'적 HP'!$4:$359,QUOTIENT($A142,5)+3,TRUE),"")</f>
        <v>0</v>
      </c>
      <c r="AN144" s="14">
        <f>IFERROR(VLOOKUP(스테이지!AN143,'적 HP'!$4:$359,QUOTIENT($A142,5)+3,TRUE),"")</f>
        <v>0</v>
      </c>
    </row>
    <row r="145" spans="1:40" s="29" customFormat="1" ht="17.5" thickBot="1" x14ac:dyDescent="0.5">
      <c r="A145" s="38"/>
      <c r="B145" s="27" t="s">
        <v>250</v>
      </c>
      <c r="C145" s="28"/>
      <c r="D145" s="28"/>
      <c r="E145" s="28"/>
      <c r="F145" s="28"/>
      <c r="G145" s="28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spans="1:40" s="24" customFormat="1" x14ac:dyDescent="0.45">
      <c r="A146" s="33">
        <v>37</v>
      </c>
      <c r="B146" s="23" t="s">
        <v>248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spans="1:40" s="26" customFormat="1" x14ac:dyDescent="0.45">
      <c r="A147" s="34"/>
      <c r="B147" s="25" t="s">
        <v>249</v>
      </c>
      <c r="C147" s="9"/>
      <c r="D147" s="9"/>
      <c r="E147" s="9"/>
      <c r="F147" s="9"/>
      <c r="G147" s="9"/>
      <c r="H147" s="9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40" s="26" customFormat="1" x14ac:dyDescent="0.45">
      <c r="A148" s="34"/>
      <c r="B148" s="25">
        <f t="shared" ref="B148" si="34">SUM(C148:XFD148)</f>
        <v>0</v>
      </c>
      <c r="C148" s="9">
        <f>IFERROR(VLOOKUP(스테이지!C147,'적 HP'!$4:$359,QUOTIENT($A146,5)+3,TRUE),"")</f>
        <v>0</v>
      </c>
      <c r="D148" s="9">
        <f>IFERROR(VLOOKUP(스테이지!D147,'적 HP'!$4:$359,QUOTIENT($A146,5)+3,TRUE),"")</f>
        <v>0</v>
      </c>
      <c r="E148" s="9">
        <f>IFERROR(VLOOKUP(스테이지!E147,'적 HP'!$4:$359,QUOTIENT($A146,5)+3,TRUE),"")</f>
        <v>0</v>
      </c>
      <c r="F148" s="9">
        <f>IFERROR(VLOOKUP(스테이지!F147,'적 HP'!$4:$359,QUOTIENT($A146,5)+3,TRUE),"")</f>
        <v>0</v>
      </c>
      <c r="G148" s="9">
        <f>IFERROR(VLOOKUP(스테이지!G147,'적 HP'!$4:$359,QUOTIENT($A146,5)+3,TRUE),"")</f>
        <v>0</v>
      </c>
      <c r="H148" s="9">
        <f>IFERROR(VLOOKUP(스테이지!H147,'적 HP'!$4:$359,QUOTIENT($A146,5)+3,TRUE),"")</f>
        <v>0</v>
      </c>
      <c r="I148" s="9">
        <f>IFERROR(VLOOKUP(스테이지!I147,'적 HP'!$4:$359,QUOTIENT($A146,5)+3,TRUE),"")</f>
        <v>0</v>
      </c>
      <c r="J148" s="9">
        <f>IFERROR(VLOOKUP(스테이지!J147,'적 HP'!$4:$359,QUOTIENT($A146,5)+3,TRUE),"")</f>
        <v>0</v>
      </c>
      <c r="K148" s="9">
        <f>IFERROR(VLOOKUP(스테이지!K147,'적 HP'!$4:$359,QUOTIENT($A146,5)+3,TRUE),"")</f>
        <v>0</v>
      </c>
      <c r="L148" s="9">
        <f>IFERROR(VLOOKUP(스테이지!L147,'적 HP'!$4:$359,QUOTIENT($A146,5)+3,TRUE),"")</f>
        <v>0</v>
      </c>
      <c r="M148" s="9">
        <f>IFERROR(VLOOKUP(스테이지!M147,'적 HP'!$4:$359,QUOTIENT($A146,5)+3,TRUE),"")</f>
        <v>0</v>
      </c>
      <c r="N148" s="9">
        <f>IFERROR(VLOOKUP(스테이지!N147,'적 HP'!$4:$359,QUOTIENT($A146,5)+3,TRUE),"")</f>
        <v>0</v>
      </c>
      <c r="O148" s="9">
        <f>IFERROR(VLOOKUP(스테이지!O147,'적 HP'!$4:$359,QUOTIENT($A146,5)+3,TRUE),"")</f>
        <v>0</v>
      </c>
      <c r="P148" s="9">
        <f>IFERROR(VLOOKUP(스테이지!P147,'적 HP'!$4:$359,QUOTIENT($A146,5)+3,TRUE),"")</f>
        <v>0</v>
      </c>
      <c r="Q148" s="9">
        <f>IFERROR(VLOOKUP(스테이지!Q147,'적 HP'!$4:$359,QUOTIENT($A146,5)+3,TRUE),"")</f>
        <v>0</v>
      </c>
      <c r="R148" s="9">
        <f>IFERROR(VLOOKUP(스테이지!R147,'적 HP'!$4:$359,QUOTIENT($A146,5)+3,TRUE),"")</f>
        <v>0</v>
      </c>
      <c r="S148" s="9">
        <f>IFERROR(VLOOKUP(스테이지!S147,'적 HP'!$4:$359,QUOTIENT($A146,5)+3,TRUE),"")</f>
        <v>0</v>
      </c>
      <c r="T148" s="9">
        <f>IFERROR(VLOOKUP(스테이지!T147,'적 HP'!$4:$359,QUOTIENT($A146,5)+3,TRUE),"")</f>
        <v>0</v>
      </c>
      <c r="U148" s="9">
        <f>IFERROR(VLOOKUP(스테이지!U147,'적 HP'!$4:$359,QUOTIENT($A146,5)+3,TRUE),"")</f>
        <v>0</v>
      </c>
      <c r="V148" s="9">
        <f>IFERROR(VLOOKUP(스테이지!V147,'적 HP'!$4:$359,QUOTIENT($A146,5)+3,TRUE),"")</f>
        <v>0</v>
      </c>
      <c r="W148" s="9">
        <f>IFERROR(VLOOKUP(스테이지!W147,'적 HP'!$4:$359,QUOTIENT($A146,5)+3,TRUE),"")</f>
        <v>0</v>
      </c>
      <c r="X148" s="9">
        <f>IFERROR(VLOOKUP(스테이지!X147,'적 HP'!$4:$359,QUOTIENT($A146,5)+3,TRUE),"")</f>
        <v>0</v>
      </c>
      <c r="Y148" s="9">
        <f>IFERROR(VLOOKUP(스테이지!Y147,'적 HP'!$4:$359,QUOTIENT($A146,5)+3,TRUE),"")</f>
        <v>0</v>
      </c>
      <c r="Z148" s="9">
        <f>IFERROR(VLOOKUP(스테이지!Z147,'적 HP'!$4:$359,QUOTIENT($A146,5)+3,TRUE),"")</f>
        <v>0</v>
      </c>
      <c r="AA148" s="9">
        <f>IFERROR(VLOOKUP(스테이지!AA147,'적 HP'!$4:$359,QUOTIENT($A146,5)+3,TRUE),"")</f>
        <v>0</v>
      </c>
      <c r="AB148" s="9">
        <f>IFERROR(VLOOKUP(스테이지!AB147,'적 HP'!$4:$359,QUOTIENT($A146,5)+3,TRUE),"")</f>
        <v>0</v>
      </c>
      <c r="AC148" s="9">
        <f>IFERROR(VLOOKUP(스테이지!AC147,'적 HP'!$4:$359,QUOTIENT($A146,5)+3,TRUE),"")</f>
        <v>0</v>
      </c>
      <c r="AD148" s="9">
        <f>IFERROR(VLOOKUP(스테이지!AD147,'적 HP'!$4:$359,QUOTIENT($A146,5)+3,TRUE),"")</f>
        <v>0</v>
      </c>
      <c r="AE148" s="9">
        <f>IFERROR(VLOOKUP(스테이지!AE147,'적 HP'!$4:$359,QUOTIENT($A146,5)+3,TRUE),"")</f>
        <v>0</v>
      </c>
      <c r="AF148" s="9">
        <f>IFERROR(VLOOKUP(스테이지!AF147,'적 HP'!$4:$359,QUOTIENT($A146,5)+3,TRUE),"")</f>
        <v>0</v>
      </c>
      <c r="AG148" s="9">
        <f>IFERROR(VLOOKUP(스테이지!AG147,'적 HP'!$4:$359,QUOTIENT($A146,5)+3,TRUE),"")</f>
        <v>0</v>
      </c>
      <c r="AH148" s="9">
        <f>IFERROR(VLOOKUP(스테이지!AH147,'적 HP'!$4:$359,QUOTIENT($A146,5)+3,TRUE),"")</f>
        <v>0</v>
      </c>
      <c r="AI148" s="9">
        <f>IFERROR(VLOOKUP(스테이지!AI147,'적 HP'!$4:$359,QUOTIENT($A146,5)+3,TRUE),"")</f>
        <v>0</v>
      </c>
      <c r="AJ148" s="9">
        <f>IFERROR(VLOOKUP(스테이지!AJ147,'적 HP'!$4:$359,QUOTIENT($A146,5)+3,TRUE),"")</f>
        <v>0</v>
      </c>
      <c r="AK148" s="9">
        <f>IFERROR(VLOOKUP(스테이지!AK147,'적 HP'!$4:$359,QUOTIENT($A146,5)+3,TRUE),"")</f>
        <v>0</v>
      </c>
      <c r="AL148" s="9">
        <f>IFERROR(VLOOKUP(스테이지!AL147,'적 HP'!$4:$359,QUOTIENT($A146,5)+3,TRUE),"")</f>
        <v>0</v>
      </c>
      <c r="AM148" s="9">
        <f>IFERROR(VLOOKUP(스테이지!AM147,'적 HP'!$4:$359,QUOTIENT($A146,5)+3,TRUE),"")</f>
        <v>0</v>
      </c>
      <c r="AN148" s="9">
        <f>IFERROR(VLOOKUP(스테이지!AN147,'적 HP'!$4:$359,QUOTIENT($A146,5)+3,TRUE),"")</f>
        <v>0</v>
      </c>
    </row>
    <row r="149" spans="1:40" s="29" customFormat="1" ht="17.5" thickBot="1" x14ac:dyDescent="0.5">
      <c r="A149" s="35"/>
      <c r="B149" s="27" t="s">
        <v>250</v>
      </c>
      <c r="C149" s="28"/>
      <c r="D149" s="28"/>
      <c r="E149" s="2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spans="1:40" s="26" customFormat="1" x14ac:dyDescent="0.45">
      <c r="A150" s="36">
        <v>38</v>
      </c>
      <c r="B150" s="25" t="s">
        <v>248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40" s="26" customFormat="1" x14ac:dyDescent="0.45">
      <c r="A151" s="37"/>
      <c r="B151" s="25" t="s">
        <v>249</v>
      </c>
      <c r="I151" s="9"/>
      <c r="J151" s="9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40" s="26" customFormat="1" x14ac:dyDescent="0.45">
      <c r="A152" s="37"/>
      <c r="B152" s="25">
        <f t="shared" ref="B152" si="35">SUM(C152:XFD152)</f>
        <v>0</v>
      </c>
      <c r="C152" s="14">
        <f>IFERROR(VLOOKUP(스테이지!C151,'적 HP'!$4:$359,QUOTIENT($A150,5)+3,TRUE),"")</f>
        <v>0</v>
      </c>
      <c r="D152" s="14">
        <f>IFERROR(VLOOKUP(스테이지!D151,'적 HP'!$4:$359,QUOTIENT($A150,5)+3,TRUE),"")</f>
        <v>0</v>
      </c>
      <c r="E152" s="14">
        <f>IFERROR(VLOOKUP(스테이지!E151,'적 HP'!$4:$359,QUOTIENT($A150,5)+3,TRUE),"")</f>
        <v>0</v>
      </c>
      <c r="F152" s="14">
        <f>IFERROR(VLOOKUP(스테이지!F151,'적 HP'!$4:$359,QUOTIENT($A150,5)+3,TRUE),"")</f>
        <v>0</v>
      </c>
      <c r="G152" s="14">
        <f>IFERROR(VLOOKUP(스테이지!G151,'적 HP'!$4:$359,QUOTIENT($A150,5)+3,TRUE),"")</f>
        <v>0</v>
      </c>
      <c r="H152" s="14">
        <f>IFERROR(VLOOKUP(스테이지!H151,'적 HP'!$4:$359,QUOTIENT($A150,5)+3,TRUE),"")</f>
        <v>0</v>
      </c>
      <c r="I152" s="14">
        <f>IFERROR(VLOOKUP(스테이지!I151,'적 HP'!$4:$359,QUOTIENT($A150,5)+3,TRUE),"")</f>
        <v>0</v>
      </c>
      <c r="J152" s="14">
        <f>IFERROR(VLOOKUP(스테이지!J151,'적 HP'!$4:$359,QUOTIENT($A150,5)+3,TRUE),"")</f>
        <v>0</v>
      </c>
      <c r="K152" s="14">
        <f>IFERROR(VLOOKUP(스테이지!K151,'적 HP'!$4:$359,QUOTIENT($A150,5)+3,TRUE),"")</f>
        <v>0</v>
      </c>
      <c r="L152" s="14">
        <f>IFERROR(VLOOKUP(스테이지!L151,'적 HP'!$4:$359,QUOTIENT($A150,5)+3,TRUE),"")</f>
        <v>0</v>
      </c>
      <c r="M152" s="14">
        <f>IFERROR(VLOOKUP(스테이지!M151,'적 HP'!$4:$359,QUOTIENT($A150,5)+3,TRUE),"")</f>
        <v>0</v>
      </c>
      <c r="N152" s="14">
        <f>IFERROR(VLOOKUP(스테이지!N151,'적 HP'!$4:$359,QUOTIENT($A150,5)+3,TRUE),"")</f>
        <v>0</v>
      </c>
      <c r="O152" s="14">
        <f>IFERROR(VLOOKUP(스테이지!O151,'적 HP'!$4:$359,QUOTIENT($A150,5)+3,TRUE),"")</f>
        <v>0</v>
      </c>
      <c r="P152" s="14">
        <f>IFERROR(VLOOKUP(스테이지!P151,'적 HP'!$4:$359,QUOTIENT($A150,5)+3,TRUE),"")</f>
        <v>0</v>
      </c>
      <c r="Q152" s="14">
        <f>IFERROR(VLOOKUP(스테이지!Q151,'적 HP'!$4:$359,QUOTIENT($A150,5)+3,TRUE),"")</f>
        <v>0</v>
      </c>
      <c r="R152" s="14">
        <f>IFERROR(VLOOKUP(스테이지!R151,'적 HP'!$4:$359,QUOTIENT($A150,5)+3,TRUE),"")</f>
        <v>0</v>
      </c>
      <c r="S152" s="14">
        <f>IFERROR(VLOOKUP(스테이지!S151,'적 HP'!$4:$359,QUOTIENT($A150,5)+3,TRUE),"")</f>
        <v>0</v>
      </c>
      <c r="T152" s="14">
        <f>IFERROR(VLOOKUP(스테이지!T151,'적 HP'!$4:$359,QUOTIENT($A150,5)+3,TRUE),"")</f>
        <v>0</v>
      </c>
      <c r="U152" s="14">
        <f>IFERROR(VLOOKUP(스테이지!U151,'적 HP'!$4:$359,QUOTIENT($A150,5)+3,TRUE),"")</f>
        <v>0</v>
      </c>
      <c r="V152" s="14">
        <f>IFERROR(VLOOKUP(스테이지!V151,'적 HP'!$4:$359,QUOTIENT($A150,5)+3,TRUE),"")</f>
        <v>0</v>
      </c>
      <c r="W152" s="14">
        <f>IFERROR(VLOOKUP(스테이지!W151,'적 HP'!$4:$359,QUOTIENT($A150,5)+3,TRUE),"")</f>
        <v>0</v>
      </c>
      <c r="X152" s="14">
        <f>IFERROR(VLOOKUP(스테이지!X151,'적 HP'!$4:$359,QUOTIENT($A150,5)+3,TRUE),"")</f>
        <v>0</v>
      </c>
      <c r="Y152" s="14">
        <f>IFERROR(VLOOKUP(스테이지!Y151,'적 HP'!$4:$359,QUOTIENT($A150,5)+3,TRUE),"")</f>
        <v>0</v>
      </c>
      <c r="Z152" s="14">
        <f>IFERROR(VLOOKUP(스테이지!Z151,'적 HP'!$4:$359,QUOTIENT($A150,5)+3,TRUE),"")</f>
        <v>0</v>
      </c>
      <c r="AA152" s="14">
        <f>IFERROR(VLOOKUP(스테이지!AA151,'적 HP'!$4:$359,QUOTIENT($A150,5)+3,TRUE),"")</f>
        <v>0</v>
      </c>
      <c r="AB152" s="14">
        <f>IFERROR(VLOOKUP(스테이지!AB151,'적 HP'!$4:$359,QUOTIENT($A150,5)+3,TRUE),"")</f>
        <v>0</v>
      </c>
      <c r="AC152" s="14">
        <f>IFERROR(VLOOKUP(스테이지!AC151,'적 HP'!$4:$359,QUOTIENT($A150,5)+3,TRUE),"")</f>
        <v>0</v>
      </c>
      <c r="AD152" s="14">
        <f>IFERROR(VLOOKUP(스테이지!AD151,'적 HP'!$4:$359,QUOTIENT($A150,5)+3,TRUE),"")</f>
        <v>0</v>
      </c>
      <c r="AE152" s="14">
        <f>IFERROR(VLOOKUP(스테이지!AE151,'적 HP'!$4:$359,QUOTIENT($A150,5)+3,TRUE),"")</f>
        <v>0</v>
      </c>
      <c r="AF152" s="14">
        <f>IFERROR(VLOOKUP(스테이지!AF151,'적 HP'!$4:$359,QUOTIENT($A150,5)+3,TRUE),"")</f>
        <v>0</v>
      </c>
      <c r="AG152" s="14">
        <f>IFERROR(VLOOKUP(스테이지!AG151,'적 HP'!$4:$359,QUOTIENT($A150,5)+3,TRUE),"")</f>
        <v>0</v>
      </c>
      <c r="AH152" s="14">
        <f>IFERROR(VLOOKUP(스테이지!AH151,'적 HP'!$4:$359,QUOTIENT($A150,5)+3,TRUE),"")</f>
        <v>0</v>
      </c>
      <c r="AI152" s="14">
        <f>IFERROR(VLOOKUP(스테이지!AI151,'적 HP'!$4:$359,QUOTIENT($A150,5)+3,TRUE),"")</f>
        <v>0</v>
      </c>
      <c r="AJ152" s="14">
        <f>IFERROR(VLOOKUP(스테이지!AJ151,'적 HP'!$4:$359,QUOTIENT($A150,5)+3,TRUE),"")</f>
        <v>0</v>
      </c>
      <c r="AK152" s="14">
        <f>IFERROR(VLOOKUP(스테이지!AK151,'적 HP'!$4:$359,QUOTIENT($A150,5)+3,TRUE),"")</f>
        <v>0</v>
      </c>
      <c r="AL152" s="14">
        <f>IFERROR(VLOOKUP(스테이지!AL151,'적 HP'!$4:$359,QUOTIENT($A150,5)+3,TRUE),"")</f>
        <v>0</v>
      </c>
      <c r="AM152" s="14">
        <f>IFERROR(VLOOKUP(스테이지!AM151,'적 HP'!$4:$359,QUOTIENT($A150,5)+3,TRUE),"")</f>
        <v>0</v>
      </c>
      <c r="AN152" s="14">
        <f>IFERROR(VLOOKUP(스테이지!AN151,'적 HP'!$4:$359,QUOTIENT($A150,5)+3,TRUE),"")</f>
        <v>0</v>
      </c>
    </row>
    <row r="153" spans="1:40" s="29" customFormat="1" ht="17.5" thickBot="1" x14ac:dyDescent="0.5">
      <c r="A153" s="38"/>
      <c r="B153" s="27" t="s">
        <v>250</v>
      </c>
      <c r="C153" s="28"/>
      <c r="D153" s="28"/>
      <c r="E153" s="28"/>
      <c r="F153" s="28"/>
      <c r="G153" s="28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spans="1:40" s="24" customFormat="1" x14ac:dyDescent="0.45">
      <c r="A154" s="33">
        <v>39</v>
      </c>
      <c r="B154" s="23" t="s">
        <v>248</v>
      </c>
      <c r="C154" s="30"/>
      <c r="D154" s="30"/>
      <c r="E154" s="30"/>
      <c r="F154" s="30"/>
      <c r="G154" s="30"/>
      <c r="H154" s="30"/>
      <c r="I154" s="30"/>
      <c r="J154" s="30"/>
      <c r="K154" s="30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spans="1:40" s="26" customFormat="1" x14ac:dyDescent="0.45">
      <c r="A155" s="34"/>
      <c r="B155" s="25" t="s">
        <v>249</v>
      </c>
      <c r="C155" s="9"/>
      <c r="D155" s="9"/>
      <c r="E155" s="9"/>
      <c r="F155" s="9"/>
      <c r="G155" s="9"/>
      <c r="H155" s="9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40" s="26" customFormat="1" x14ac:dyDescent="0.45">
      <c r="A156" s="34"/>
      <c r="B156" s="25">
        <f t="shared" ref="B156" si="36">SUM(C156:XFD156)</f>
        <v>0</v>
      </c>
      <c r="C156" s="9">
        <f>IFERROR(VLOOKUP(스테이지!C155,'적 HP'!$4:$359,QUOTIENT($A154,5)+3,TRUE),"")</f>
        <v>0</v>
      </c>
      <c r="D156" s="9">
        <f>IFERROR(VLOOKUP(스테이지!D155,'적 HP'!$4:$359,QUOTIENT($A154,5)+3,TRUE),"")</f>
        <v>0</v>
      </c>
      <c r="E156" s="9">
        <f>IFERROR(VLOOKUP(스테이지!E155,'적 HP'!$4:$359,QUOTIENT($A154,5)+3,TRUE),"")</f>
        <v>0</v>
      </c>
      <c r="F156" s="9">
        <f>IFERROR(VLOOKUP(스테이지!F155,'적 HP'!$4:$359,QUOTIENT($A154,5)+3,TRUE),"")</f>
        <v>0</v>
      </c>
      <c r="G156" s="9">
        <f>IFERROR(VLOOKUP(스테이지!G155,'적 HP'!$4:$359,QUOTIENT($A154,5)+3,TRUE),"")</f>
        <v>0</v>
      </c>
      <c r="H156" s="9">
        <f>IFERROR(VLOOKUP(스테이지!H155,'적 HP'!$4:$359,QUOTIENT($A154,5)+3,TRUE),"")</f>
        <v>0</v>
      </c>
      <c r="I156" s="9">
        <f>IFERROR(VLOOKUP(스테이지!I155,'적 HP'!$4:$359,QUOTIENT($A154,5)+3,TRUE),"")</f>
        <v>0</v>
      </c>
      <c r="J156" s="9">
        <f>IFERROR(VLOOKUP(스테이지!J155,'적 HP'!$4:$359,QUOTIENT($A154,5)+3,TRUE),"")</f>
        <v>0</v>
      </c>
      <c r="K156" s="9">
        <f>IFERROR(VLOOKUP(스테이지!K155,'적 HP'!$4:$359,QUOTIENT($A154,5)+3,TRUE),"")</f>
        <v>0</v>
      </c>
      <c r="L156" s="9">
        <f>IFERROR(VLOOKUP(스테이지!L155,'적 HP'!$4:$359,QUOTIENT($A154,5)+3,TRUE),"")</f>
        <v>0</v>
      </c>
      <c r="M156" s="9">
        <f>IFERROR(VLOOKUP(스테이지!M155,'적 HP'!$4:$359,QUOTIENT($A154,5)+3,TRUE),"")</f>
        <v>0</v>
      </c>
      <c r="N156" s="9">
        <f>IFERROR(VLOOKUP(스테이지!N155,'적 HP'!$4:$359,QUOTIENT($A154,5)+3,TRUE),"")</f>
        <v>0</v>
      </c>
      <c r="O156" s="9">
        <f>IFERROR(VLOOKUP(스테이지!O155,'적 HP'!$4:$359,QUOTIENT($A154,5)+3,TRUE),"")</f>
        <v>0</v>
      </c>
      <c r="P156" s="9">
        <f>IFERROR(VLOOKUP(스테이지!P155,'적 HP'!$4:$359,QUOTIENT($A154,5)+3,TRUE),"")</f>
        <v>0</v>
      </c>
      <c r="Q156" s="9">
        <f>IFERROR(VLOOKUP(스테이지!Q155,'적 HP'!$4:$359,QUOTIENT($A154,5)+3,TRUE),"")</f>
        <v>0</v>
      </c>
      <c r="R156" s="9">
        <f>IFERROR(VLOOKUP(스테이지!R155,'적 HP'!$4:$359,QUOTIENT($A154,5)+3,TRUE),"")</f>
        <v>0</v>
      </c>
      <c r="S156" s="9">
        <f>IFERROR(VLOOKUP(스테이지!S155,'적 HP'!$4:$359,QUOTIENT($A154,5)+3,TRUE),"")</f>
        <v>0</v>
      </c>
      <c r="T156" s="9">
        <f>IFERROR(VLOOKUP(스테이지!T155,'적 HP'!$4:$359,QUOTIENT($A154,5)+3,TRUE),"")</f>
        <v>0</v>
      </c>
      <c r="U156" s="9">
        <f>IFERROR(VLOOKUP(스테이지!U155,'적 HP'!$4:$359,QUOTIENT($A154,5)+3,TRUE),"")</f>
        <v>0</v>
      </c>
      <c r="V156" s="9">
        <f>IFERROR(VLOOKUP(스테이지!V155,'적 HP'!$4:$359,QUOTIENT($A154,5)+3,TRUE),"")</f>
        <v>0</v>
      </c>
      <c r="W156" s="9">
        <f>IFERROR(VLOOKUP(스테이지!W155,'적 HP'!$4:$359,QUOTIENT($A154,5)+3,TRUE),"")</f>
        <v>0</v>
      </c>
      <c r="X156" s="9">
        <f>IFERROR(VLOOKUP(스테이지!X155,'적 HP'!$4:$359,QUOTIENT($A154,5)+3,TRUE),"")</f>
        <v>0</v>
      </c>
      <c r="Y156" s="9">
        <f>IFERROR(VLOOKUP(스테이지!Y155,'적 HP'!$4:$359,QUOTIENT($A154,5)+3,TRUE),"")</f>
        <v>0</v>
      </c>
      <c r="Z156" s="9">
        <f>IFERROR(VLOOKUP(스테이지!Z155,'적 HP'!$4:$359,QUOTIENT($A154,5)+3,TRUE),"")</f>
        <v>0</v>
      </c>
      <c r="AA156" s="9">
        <f>IFERROR(VLOOKUP(스테이지!AA155,'적 HP'!$4:$359,QUOTIENT($A154,5)+3,TRUE),"")</f>
        <v>0</v>
      </c>
      <c r="AB156" s="9">
        <f>IFERROR(VLOOKUP(스테이지!AB155,'적 HP'!$4:$359,QUOTIENT($A154,5)+3,TRUE),"")</f>
        <v>0</v>
      </c>
      <c r="AC156" s="9">
        <f>IFERROR(VLOOKUP(스테이지!AC155,'적 HP'!$4:$359,QUOTIENT($A154,5)+3,TRUE),"")</f>
        <v>0</v>
      </c>
      <c r="AD156" s="9">
        <f>IFERROR(VLOOKUP(스테이지!AD155,'적 HP'!$4:$359,QUOTIENT($A154,5)+3,TRUE),"")</f>
        <v>0</v>
      </c>
      <c r="AE156" s="9">
        <f>IFERROR(VLOOKUP(스테이지!AE155,'적 HP'!$4:$359,QUOTIENT($A154,5)+3,TRUE),"")</f>
        <v>0</v>
      </c>
      <c r="AF156" s="9">
        <f>IFERROR(VLOOKUP(스테이지!AF155,'적 HP'!$4:$359,QUOTIENT($A154,5)+3,TRUE),"")</f>
        <v>0</v>
      </c>
      <c r="AG156" s="9">
        <f>IFERROR(VLOOKUP(스테이지!AG155,'적 HP'!$4:$359,QUOTIENT($A154,5)+3,TRUE),"")</f>
        <v>0</v>
      </c>
      <c r="AH156" s="9">
        <f>IFERROR(VLOOKUP(스테이지!AH155,'적 HP'!$4:$359,QUOTIENT($A154,5)+3,TRUE),"")</f>
        <v>0</v>
      </c>
      <c r="AI156" s="9">
        <f>IFERROR(VLOOKUP(스테이지!AI155,'적 HP'!$4:$359,QUOTIENT($A154,5)+3,TRUE),"")</f>
        <v>0</v>
      </c>
      <c r="AJ156" s="9">
        <f>IFERROR(VLOOKUP(스테이지!AJ155,'적 HP'!$4:$359,QUOTIENT($A154,5)+3,TRUE),"")</f>
        <v>0</v>
      </c>
      <c r="AK156" s="9">
        <f>IFERROR(VLOOKUP(스테이지!AK155,'적 HP'!$4:$359,QUOTIENT($A154,5)+3,TRUE),"")</f>
        <v>0</v>
      </c>
      <c r="AL156" s="9">
        <f>IFERROR(VLOOKUP(스테이지!AL155,'적 HP'!$4:$359,QUOTIENT($A154,5)+3,TRUE),"")</f>
        <v>0</v>
      </c>
      <c r="AM156" s="9">
        <f>IFERROR(VLOOKUP(스테이지!AM155,'적 HP'!$4:$359,QUOTIENT($A154,5)+3,TRUE),"")</f>
        <v>0</v>
      </c>
      <c r="AN156" s="9">
        <f>IFERROR(VLOOKUP(스테이지!AN155,'적 HP'!$4:$359,QUOTIENT($A154,5)+3,TRUE),"")</f>
        <v>0</v>
      </c>
    </row>
    <row r="157" spans="1:40" s="29" customFormat="1" ht="17.5" thickBot="1" x14ac:dyDescent="0.5">
      <c r="A157" s="35"/>
      <c r="B157" s="27" t="s">
        <v>250</v>
      </c>
      <c r="C157" s="28"/>
      <c r="D157" s="28"/>
      <c r="E157" s="28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spans="1:40" s="26" customFormat="1" x14ac:dyDescent="0.45">
      <c r="A158" s="36">
        <v>40</v>
      </c>
      <c r="B158" s="25" t="s">
        <v>248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40" s="26" customFormat="1" x14ac:dyDescent="0.45">
      <c r="A159" s="37"/>
      <c r="B159" s="25" t="s">
        <v>249</v>
      </c>
      <c r="I159" s="9"/>
      <c r="J159" s="9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40" s="26" customFormat="1" x14ac:dyDescent="0.45">
      <c r="A160" s="37"/>
      <c r="B160" s="25">
        <f t="shared" ref="B160" si="37">SUM(C160:XFD160)</f>
        <v>0</v>
      </c>
      <c r="C160" s="14">
        <f>IFERROR(VLOOKUP(스테이지!C159,'적 HP'!$4:$359,QUOTIENT($A158,5)+3,TRUE),"")</f>
        <v>0</v>
      </c>
      <c r="D160" s="14">
        <f>IFERROR(VLOOKUP(스테이지!D159,'적 HP'!$4:$359,QUOTIENT($A158,5)+3,TRUE),"")</f>
        <v>0</v>
      </c>
      <c r="E160" s="14">
        <f>IFERROR(VLOOKUP(스테이지!E159,'적 HP'!$4:$359,QUOTIENT($A158,5)+3,TRUE),"")</f>
        <v>0</v>
      </c>
      <c r="F160" s="14">
        <f>IFERROR(VLOOKUP(스테이지!F159,'적 HP'!$4:$359,QUOTIENT($A158,5)+3,TRUE),"")</f>
        <v>0</v>
      </c>
      <c r="G160" s="14">
        <f>IFERROR(VLOOKUP(스테이지!G159,'적 HP'!$4:$359,QUOTIENT($A158,5)+3,TRUE),"")</f>
        <v>0</v>
      </c>
      <c r="H160" s="14">
        <f>IFERROR(VLOOKUP(스테이지!H159,'적 HP'!$4:$359,QUOTIENT($A158,5)+3,TRUE),"")</f>
        <v>0</v>
      </c>
      <c r="I160" s="14">
        <f>IFERROR(VLOOKUP(스테이지!I159,'적 HP'!$4:$359,QUOTIENT($A158,5)+3,TRUE),"")</f>
        <v>0</v>
      </c>
      <c r="J160" s="14">
        <f>IFERROR(VLOOKUP(스테이지!J159,'적 HP'!$4:$359,QUOTIENT($A158,5)+3,TRUE),"")</f>
        <v>0</v>
      </c>
      <c r="K160" s="14">
        <f>IFERROR(VLOOKUP(스테이지!K159,'적 HP'!$4:$359,QUOTIENT($A158,5)+3,TRUE),"")</f>
        <v>0</v>
      </c>
      <c r="L160" s="14">
        <f>IFERROR(VLOOKUP(스테이지!L159,'적 HP'!$4:$359,QUOTIENT($A158,5)+3,TRUE),"")</f>
        <v>0</v>
      </c>
      <c r="M160" s="14">
        <f>IFERROR(VLOOKUP(스테이지!M159,'적 HP'!$4:$359,QUOTIENT($A158,5)+3,TRUE),"")</f>
        <v>0</v>
      </c>
      <c r="N160" s="14">
        <f>IFERROR(VLOOKUP(스테이지!N159,'적 HP'!$4:$359,QUOTIENT($A158,5)+3,TRUE),"")</f>
        <v>0</v>
      </c>
      <c r="O160" s="14">
        <f>IFERROR(VLOOKUP(스테이지!O159,'적 HP'!$4:$359,QUOTIENT($A158,5)+3,TRUE),"")</f>
        <v>0</v>
      </c>
      <c r="P160" s="14">
        <f>IFERROR(VLOOKUP(스테이지!P159,'적 HP'!$4:$359,QUOTIENT($A158,5)+3,TRUE),"")</f>
        <v>0</v>
      </c>
      <c r="Q160" s="14">
        <f>IFERROR(VLOOKUP(스테이지!Q159,'적 HP'!$4:$359,QUOTIENT($A158,5)+3,TRUE),"")</f>
        <v>0</v>
      </c>
      <c r="R160" s="14">
        <f>IFERROR(VLOOKUP(스테이지!R159,'적 HP'!$4:$359,QUOTIENT($A158,5)+3,TRUE),"")</f>
        <v>0</v>
      </c>
      <c r="S160" s="14">
        <f>IFERROR(VLOOKUP(스테이지!S159,'적 HP'!$4:$359,QUOTIENT($A158,5)+3,TRUE),"")</f>
        <v>0</v>
      </c>
      <c r="T160" s="14">
        <f>IFERROR(VLOOKUP(스테이지!T159,'적 HP'!$4:$359,QUOTIENT($A158,5)+3,TRUE),"")</f>
        <v>0</v>
      </c>
      <c r="U160" s="14">
        <f>IFERROR(VLOOKUP(스테이지!U159,'적 HP'!$4:$359,QUOTIENT($A158,5)+3,TRUE),"")</f>
        <v>0</v>
      </c>
      <c r="V160" s="14">
        <f>IFERROR(VLOOKUP(스테이지!V159,'적 HP'!$4:$359,QUOTIENT($A158,5)+3,TRUE),"")</f>
        <v>0</v>
      </c>
      <c r="W160" s="14">
        <f>IFERROR(VLOOKUP(스테이지!W159,'적 HP'!$4:$359,QUOTIENT($A158,5)+3,TRUE),"")</f>
        <v>0</v>
      </c>
      <c r="X160" s="14">
        <f>IFERROR(VLOOKUP(스테이지!X159,'적 HP'!$4:$359,QUOTIENT($A158,5)+3,TRUE),"")</f>
        <v>0</v>
      </c>
      <c r="Y160" s="14">
        <f>IFERROR(VLOOKUP(스테이지!Y159,'적 HP'!$4:$359,QUOTIENT($A158,5)+3,TRUE),"")</f>
        <v>0</v>
      </c>
      <c r="Z160" s="14">
        <f>IFERROR(VLOOKUP(스테이지!Z159,'적 HP'!$4:$359,QUOTIENT($A158,5)+3,TRUE),"")</f>
        <v>0</v>
      </c>
      <c r="AA160" s="14">
        <f>IFERROR(VLOOKUP(스테이지!AA159,'적 HP'!$4:$359,QUOTIENT($A158,5)+3,TRUE),"")</f>
        <v>0</v>
      </c>
      <c r="AB160" s="14">
        <f>IFERROR(VLOOKUP(스테이지!AB159,'적 HP'!$4:$359,QUOTIENT($A158,5)+3,TRUE),"")</f>
        <v>0</v>
      </c>
      <c r="AC160" s="14">
        <f>IFERROR(VLOOKUP(스테이지!AC159,'적 HP'!$4:$359,QUOTIENT($A158,5)+3,TRUE),"")</f>
        <v>0</v>
      </c>
      <c r="AD160" s="14">
        <f>IFERROR(VLOOKUP(스테이지!AD159,'적 HP'!$4:$359,QUOTIENT($A158,5)+3,TRUE),"")</f>
        <v>0</v>
      </c>
      <c r="AE160" s="14">
        <f>IFERROR(VLOOKUP(스테이지!AE159,'적 HP'!$4:$359,QUOTIENT($A158,5)+3,TRUE),"")</f>
        <v>0</v>
      </c>
      <c r="AF160" s="14">
        <f>IFERROR(VLOOKUP(스테이지!AF159,'적 HP'!$4:$359,QUOTIENT($A158,5)+3,TRUE),"")</f>
        <v>0</v>
      </c>
      <c r="AG160" s="14">
        <f>IFERROR(VLOOKUP(스테이지!AG159,'적 HP'!$4:$359,QUOTIENT($A158,5)+3,TRUE),"")</f>
        <v>0</v>
      </c>
      <c r="AH160" s="14">
        <f>IFERROR(VLOOKUP(스테이지!AH159,'적 HP'!$4:$359,QUOTIENT($A158,5)+3,TRUE),"")</f>
        <v>0</v>
      </c>
      <c r="AI160" s="14">
        <f>IFERROR(VLOOKUP(스테이지!AI159,'적 HP'!$4:$359,QUOTIENT($A158,5)+3,TRUE),"")</f>
        <v>0</v>
      </c>
      <c r="AJ160" s="14">
        <f>IFERROR(VLOOKUP(스테이지!AJ159,'적 HP'!$4:$359,QUOTIENT($A158,5)+3,TRUE),"")</f>
        <v>0</v>
      </c>
      <c r="AK160" s="14">
        <f>IFERROR(VLOOKUP(스테이지!AK159,'적 HP'!$4:$359,QUOTIENT($A158,5)+3,TRUE),"")</f>
        <v>0</v>
      </c>
      <c r="AL160" s="14">
        <f>IFERROR(VLOOKUP(스테이지!AL159,'적 HP'!$4:$359,QUOTIENT($A158,5)+3,TRUE),"")</f>
        <v>0</v>
      </c>
      <c r="AM160" s="14">
        <f>IFERROR(VLOOKUP(스테이지!AM159,'적 HP'!$4:$359,QUOTIENT($A158,5)+3,TRUE),"")</f>
        <v>0</v>
      </c>
      <c r="AN160" s="14">
        <f>IFERROR(VLOOKUP(스테이지!AN159,'적 HP'!$4:$359,QUOTIENT($A158,5)+3,TRUE),"")</f>
        <v>0</v>
      </c>
    </row>
    <row r="161" spans="1:40" s="29" customFormat="1" ht="17.5" thickBot="1" x14ac:dyDescent="0.5">
      <c r="A161" s="38"/>
      <c r="B161" s="27" t="s">
        <v>250</v>
      </c>
      <c r="C161" s="28"/>
      <c r="D161" s="28"/>
      <c r="E161" s="28"/>
      <c r="F161" s="28"/>
      <c r="G161" s="28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spans="1:40" s="24" customFormat="1" x14ac:dyDescent="0.45">
      <c r="A162" s="33">
        <v>41</v>
      </c>
      <c r="B162" s="23" t="s">
        <v>248</v>
      </c>
      <c r="C162" s="30"/>
      <c r="D162" s="30"/>
      <c r="E162" s="30"/>
      <c r="F162" s="30"/>
      <c r="G162" s="30"/>
      <c r="H162" s="30"/>
      <c r="I162" s="30"/>
      <c r="J162" s="30"/>
      <c r="K162" s="30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spans="1:40" s="26" customFormat="1" x14ac:dyDescent="0.45">
      <c r="A163" s="34"/>
      <c r="B163" s="25" t="s">
        <v>249</v>
      </c>
      <c r="C163" s="9"/>
      <c r="D163" s="9"/>
      <c r="E163" s="9"/>
      <c r="F163" s="9"/>
      <c r="G163" s="9"/>
      <c r="H163" s="9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40" s="26" customFormat="1" x14ac:dyDescent="0.45">
      <c r="A164" s="34"/>
      <c r="B164" s="25">
        <f t="shared" ref="B164" si="38">SUM(C164:XFD164)</f>
        <v>0</v>
      </c>
      <c r="C164" s="9">
        <f>IFERROR(VLOOKUP(스테이지!C163,'적 HP'!$4:$359,QUOTIENT($A162,5)+3,TRUE),"")</f>
        <v>0</v>
      </c>
      <c r="D164" s="9">
        <f>IFERROR(VLOOKUP(스테이지!D163,'적 HP'!$4:$359,QUOTIENT($A162,5)+3,TRUE),"")</f>
        <v>0</v>
      </c>
      <c r="E164" s="9">
        <f>IFERROR(VLOOKUP(스테이지!E163,'적 HP'!$4:$359,QUOTIENT($A162,5)+3,TRUE),"")</f>
        <v>0</v>
      </c>
      <c r="F164" s="9">
        <f>IFERROR(VLOOKUP(스테이지!F163,'적 HP'!$4:$359,QUOTIENT($A162,5)+3,TRUE),"")</f>
        <v>0</v>
      </c>
      <c r="G164" s="9">
        <f>IFERROR(VLOOKUP(스테이지!G163,'적 HP'!$4:$359,QUOTIENT($A162,5)+3,TRUE),"")</f>
        <v>0</v>
      </c>
      <c r="H164" s="9">
        <f>IFERROR(VLOOKUP(스테이지!H163,'적 HP'!$4:$359,QUOTIENT($A162,5)+3,TRUE),"")</f>
        <v>0</v>
      </c>
      <c r="I164" s="9">
        <f>IFERROR(VLOOKUP(스테이지!I163,'적 HP'!$4:$359,QUOTIENT($A162,5)+3,TRUE),"")</f>
        <v>0</v>
      </c>
      <c r="J164" s="9">
        <f>IFERROR(VLOOKUP(스테이지!J163,'적 HP'!$4:$359,QUOTIENT($A162,5)+3,TRUE),"")</f>
        <v>0</v>
      </c>
      <c r="K164" s="9">
        <f>IFERROR(VLOOKUP(스테이지!K163,'적 HP'!$4:$359,QUOTIENT($A162,5)+3,TRUE),"")</f>
        <v>0</v>
      </c>
      <c r="L164" s="9">
        <f>IFERROR(VLOOKUP(스테이지!L163,'적 HP'!$4:$359,QUOTIENT($A162,5)+3,TRUE),"")</f>
        <v>0</v>
      </c>
      <c r="M164" s="9">
        <f>IFERROR(VLOOKUP(스테이지!M163,'적 HP'!$4:$359,QUOTIENT($A162,5)+3,TRUE),"")</f>
        <v>0</v>
      </c>
      <c r="N164" s="9">
        <f>IFERROR(VLOOKUP(스테이지!N163,'적 HP'!$4:$359,QUOTIENT($A162,5)+3,TRUE),"")</f>
        <v>0</v>
      </c>
      <c r="O164" s="9">
        <f>IFERROR(VLOOKUP(스테이지!O163,'적 HP'!$4:$359,QUOTIENT($A162,5)+3,TRUE),"")</f>
        <v>0</v>
      </c>
      <c r="P164" s="9">
        <f>IFERROR(VLOOKUP(스테이지!P163,'적 HP'!$4:$359,QUOTIENT($A162,5)+3,TRUE),"")</f>
        <v>0</v>
      </c>
      <c r="Q164" s="9">
        <f>IFERROR(VLOOKUP(스테이지!Q163,'적 HP'!$4:$359,QUOTIENT($A162,5)+3,TRUE),"")</f>
        <v>0</v>
      </c>
      <c r="R164" s="9">
        <f>IFERROR(VLOOKUP(스테이지!R163,'적 HP'!$4:$359,QUOTIENT($A162,5)+3,TRUE),"")</f>
        <v>0</v>
      </c>
      <c r="S164" s="9">
        <f>IFERROR(VLOOKUP(스테이지!S163,'적 HP'!$4:$359,QUOTIENT($A162,5)+3,TRUE),"")</f>
        <v>0</v>
      </c>
      <c r="T164" s="9">
        <f>IFERROR(VLOOKUP(스테이지!T163,'적 HP'!$4:$359,QUOTIENT($A162,5)+3,TRUE),"")</f>
        <v>0</v>
      </c>
      <c r="U164" s="9">
        <f>IFERROR(VLOOKUP(스테이지!U163,'적 HP'!$4:$359,QUOTIENT($A162,5)+3,TRUE),"")</f>
        <v>0</v>
      </c>
      <c r="V164" s="9">
        <f>IFERROR(VLOOKUP(스테이지!V163,'적 HP'!$4:$359,QUOTIENT($A162,5)+3,TRUE),"")</f>
        <v>0</v>
      </c>
      <c r="W164" s="9">
        <f>IFERROR(VLOOKUP(스테이지!W163,'적 HP'!$4:$359,QUOTIENT($A162,5)+3,TRUE),"")</f>
        <v>0</v>
      </c>
      <c r="X164" s="9">
        <f>IFERROR(VLOOKUP(스테이지!X163,'적 HP'!$4:$359,QUOTIENT($A162,5)+3,TRUE),"")</f>
        <v>0</v>
      </c>
      <c r="Y164" s="9">
        <f>IFERROR(VLOOKUP(스테이지!Y163,'적 HP'!$4:$359,QUOTIENT($A162,5)+3,TRUE),"")</f>
        <v>0</v>
      </c>
      <c r="Z164" s="9">
        <f>IFERROR(VLOOKUP(스테이지!Z163,'적 HP'!$4:$359,QUOTIENT($A162,5)+3,TRUE),"")</f>
        <v>0</v>
      </c>
      <c r="AA164" s="9">
        <f>IFERROR(VLOOKUP(스테이지!AA163,'적 HP'!$4:$359,QUOTIENT($A162,5)+3,TRUE),"")</f>
        <v>0</v>
      </c>
      <c r="AB164" s="9">
        <f>IFERROR(VLOOKUP(스테이지!AB163,'적 HP'!$4:$359,QUOTIENT($A162,5)+3,TRUE),"")</f>
        <v>0</v>
      </c>
      <c r="AC164" s="9">
        <f>IFERROR(VLOOKUP(스테이지!AC163,'적 HP'!$4:$359,QUOTIENT($A162,5)+3,TRUE),"")</f>
        <v>0</v>
      </c>
      <c r="AD164" s="9">
        <f>IFERROR(VLOOKUP(스테이지!AD163,'적 HP'!$4:$359,QUOTIENT($A162,5)+3,TRUE),"")</f>
        <v>0</v>
      </c>
      <c r="AE164" s="9">
        <f>IFERROR(VLOOKUP(스테이지!AE163,'적 HP'!$4:$359,QUOTIENT($A162,5)+3,TRUE),"")</f>
        <v>0</v>
      </c>
      <c r="AF164" s="9">
        <f>IFERROR(VLOOKUP(스테이지!AF163,'적 HP'!$4:$359,QUOTIENT($A162,5)+3,TRUE),"")</f>
        <v>0</v>
      </c>
      <c r="AG164" s="9">
        <f>IFERROR(VLOOKUP(스테이지!AG163,'적 HP'!$4:$359,QUOTIENT($A162,5)+3,TRUE),"")</f>
        <v>0</v>
      </c>
      <c r="AH164" s="9">
        <f>IFERROR(VLOOKUP(스테이지!AH163,'적 HP'!$4:$359,QUOTIENT($A162,5)+3,TRUE),"")</f>
        <v>0</v>
      </c>
      <c r="AI164" s="9">
        <f>IFERROR(VLOOKUP(스테이지!AI163,'적 HP'!$4:$359,QUOTIENT($A162,5)+3,TRUE),"")</f>
        <v>0</v>
      </c>
      <c r="AJ164" s="9">
        <f>IFERROR(VLOOKUP(스테이지!AJ163,'적 HP'!$4:$359,QUOTIENT($A162,5)+3,TRUE),"")</f>
        <v>0</v>
      </c>
      <c r="AK164" s="9">
        <f>IFERROR(VLOOKUP(스테이지!AK163,'적 HP'!$4:$359,QUOTIENT($A162,5)+3,TRUE),"")</f>
        <v>0</v>
      </c>
      <c r="AL164" s="9">
        <f>IFERROR(VLOOKUP(스테이지!AL163,'적 HP'!$4:$359,QUOTIENT($A162,5)+3,TRUE),"")</f>
        <v>0</v>
      </c>
      <c r="AM164" s="9">
        <f>IFERROR(VLOOKUP(스테이지!AM163,'적 HP'!$4:$359,QUOTIENT($A162,5)+3,TRUE),"")</f>
        <v>0</v>
      </c>
      <c r="AN164" s="9">
        <f>IFERROR(VLOOKUP(스테이지!AN163,'적 HP'!$4:$359,QUOTIENT($A162,5)+3,TRUE),"")</f>
        <v>0</v>
      </c>
    </row>
    <row r="165" spans="1:40" s="29" customFormat="1" ht="17.5" thickBot="1" x14ac:dyDescent="0.5">
      <c r="A165" s="35"/>
      <c r="B165" s="27" t="s">
        <v>250</v>
      </c>
      <c r="C165" s="28"/>
      <c r="D165" s="28"/>
      <c r="E165" s="28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spans="1:40" s="26" customFormat="1" x14ac:dyDescent="0.45">
      <c r="A166" s="36">
        <v>42</v>
      </c>
      <c r="B166" s="25" t="s">
        <v>248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40" s="26" customFormat="1" x14ac:dyDescent="0.45">
      <c r="A167" s="37"/>
      <c r="B167" s="25" t="s">
        <v>249</v>
      </c>
      <c r="I167" s="9"/>
      <c r="J167" s="9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40" s="26" customFormat="1" x14ac:dyDescent="0.45">
      <c r="A168" s="37"/>
      <c r="B168" s="25">
        <f t="shared" ref="B168" si="39">SUM(C168:XFD168)</f>
        <v>0</v>
      </c>
      <c r="C168" s="14">
        <f>IFERROR(VLOOKUP(스테이지!C167,'적 HP'!$4:$359,QUOTIENT($A166,5)+3,TRUE),"")</f>
        <v>0</v>
      </c>
      <c r="D168" s="14">
        <f>IFERROR(VLOOKUP(스테이지!D167,'적 HP'!$4:$359,QUOTIENT($A166,5)+3,TRUE),"")</f>
        <v>0</v>
      </c>
      <c r="E168" s="14">
        <f>IFERROR(VLOOKUP(스테이지!E167,'적 HP'!$4:$359,QUOTIENT($A166,5)+3,TRUE),"")</f>
        <v>0</v>
      </c>
      <c r="F168" s="14">
        <f>IFERROR(VLOOKUP(스테이지!F167,'적 HP'!$4:$359,QUOTIENT($A166,5)+3,TRUE),"")</f>
        <v>0</v>
      </c>
      <c r="G168" s="14">
        <f>IFERROR(VLOOKUP(스테이지!G167,'적 HP'!$4:$359,QUOTIENT($A166,5)+3,TRUE),"")</f>
        <v>0</v>
      </c>
      <c r="H168" s="14">
        <f>IFERROR(VLOOKUP(스테이지!H167,'적 HP'!$4:$359,QUOTIENT($A166,5)+3,TRUE),"")</f>
        <v>0</v>
      </c>
      <c r="I168" s="14">
        <f>IFERROR(VLOOKUP(스테이지!I167,'적 HP'!$4:$359,QUOTIENT($A166,5)+3,TRUE),"")</f>
        <v>0</v>
      </c>
      <c r="J168" s="14">
        <f>IFERROR(VLOOKUP(스테이지!J167,'적 HP'!$4:$359,QUOTIENT($A166,5)+3,TRUE),"")</f>
        <v>0</v>
      </c>
      <c r="K168" s="14">
        <f>IFERROR(VLOOKUP(스테이지!K167,'적 HP'!$4:$359,QUOTIENT($A166,5)+3,TRUE),"")</f>
        <v>0</v>
      </c>
      <c r="L168" s="14">
        <f>IFERROR(VLOOKUP(스테이지!L167,'적 HP'!$4:$359,QUOTIENT($A166,5)+3,TRUE),"")</f>
        <v>0</v>
      </c>
      <c r="M168" s="14">
        <f>IFERROR(VLOOKUP(스테이지!M167,'적 HP'!$4:$359,QUOTIENT($A166,5)+3,TRUE),"")</f>
        <v>0</v>
      </c>
      <c r="N168" s="14">
        <f>IFERROR(VLOOKUP(스테이지!N167,'적 HP'!$4:$359,QUOTIENT($A166,5)+3,TRUE),"")</f>
        <v>0</v>
      </c>
      <c r="O168" s="14">
        <f>IFERROR(VLOOKUP(스테이지!O167,'적 HP'!$4:$359,QUOTIENT($A166,5)+3,TRUE),"")</f>
        <v>0</v>
      </c>
      <c r="P168" s="14">
        <f>IFERROR(VLOOKUP(스테이지!P167,'적 HP'!$4:$359,QUOTIENT($A166,5)+3,TRUE),"")</f>
        <v>0</v>
      </c>
      <c r="Q168" s="14">
        <f>IFERROR(VLOOKUP(스테이지!Q167,'적 HP'!$4:$359,QUOTIENT($A166,5)+3,TRUE),"")</f>
        <v>0</v>
      </c>
      <c r="R168" s="14">
        <f>IFERROR(VLOOKUP(스테이지!R167,'적 HP'!$4:$359,QUOTIENT($A166,5)+3,TRUE),"")</f>
        <v>0</v>
      </c>
      <c r="S168" s="14">
        <f>IFERROR(VLOOKUP(스테이지!S167,'적 HP'!$4:$359,QUOTIENT($A166,5)+3,TRUE),"")</f>
        <v>0</v>
      </c>
      <c r="T168" s="14">
        <f>IFERROR(VLOOKUP(스테이지!T167,'적 HP'!$4:$359,QUOTIENT($A166,5)+3,TRUE),"")</f>
        <v>0</v>
      </c>
      <c r="U168" s="14">
        <f>IFERROR(VLOOKUP(스테이지!U167,'적 HP'!$4:$359,QUOTIENT($A166,5)+3,TRUE),"")</f>
        <v>0</v>
      </c>
      <c r="V168" s="14">
        <f>IFERROR(VLOOKUP(스테이지!V167,'적 HP'!$4:$359,QUOTIENT($A166,5)+3,TRUE),"")</f>
        <v>0</v>
      </c>
      <c r="W168" s="14">
        <f>IFERROR(VLOOKUP(스테이지!W167,'적 HP'!$4:$359,QUOTIENT($A166,5)+3,TRUE),"")</f>
        <v>0</v>
      </c>
      <c r="X168" s="14">
        <f>IFERROR(VLOOKUP(스테이지!X167,'적 HP'!$4:$359,QUOTIENT($A166,5)+3,TRUE),"")</f>
        <v>0</v>
      </c>
      <c r="Y168" s="14">
        <f>IFERROR(VLOOKUP(스테이지!Y167,'적 HP'!$4:$359,QUOTIENT($A166,5)+3,TRUE),"")</f>
        <v>0</v>
      </c>
      <c r="Z168" s="14">
        <f>IFERROR(VLOOKUP(스테이지!Z167,'적 HP'!$4:$359,QUOTIENT($A166,5)+3,TRUE),"")</f>
        <v>0</v>
      </c>
      <c r="AA168" s="14">
        <f>IFERROR(VLOOKUP(스테이지!AA167,'적 HP'!$4:$359,QUOTIENT($A166,5)+3,TRUE),"")</f>
        <v>0</v>
      </c>
      <c r="AB168" s="14">
        <f>IFERROR(VLOOKUP(스테이지!AB167,'적 HP'!$4:$359,QUOTIENT($A166,5)+3,TRUE),"")</f>
        <v>0</v>
      </c>
      <c r="AC168" s="14">
        <f>IFERROR(VLOOKUP(스테이지!AC167,'적 HP'!$4:$359,QUOTIENT($A166,5)+3,TRUE),"")</f>
        <v>0</v>
      </c>
      <c r="AD168" s="14">
        <f>IFERROR(VLOOKUP(스테이지!AD167,'적 HP'!$4:$359,QUOTIENT($A166,5)+3,TRUE),"")</f>
        <v>0</v>
      </c>
      <c r="AE168" s="14">
        <f>IFERROR(VLOOKUP(스테이지!AE167,'적 HP'!$4:$359,QUOTIENT($A166,5)+3,TRUE),"")</f>
        <v>0</v>
      </c>
      <c r="AF168" s="14">
        <f>IFERROR(VLOOKUP(스테이지!AF167,'적 HP'!$4:$359,QUOTIENT($A166,5)+3,TRUE),"")</f>
        <v>0</v>
      </c>
      <c r="AG168" s="14">
        <f>IFERROR(VLOOKUP(스테이지!AG167,'적 HP'!$4:$359,QUOTIENT($A166,5)+3,TRUE),"")</f>
        <v>0</v>
      </c>
      <c r="AH168" s="14">
        <f>IFERROR(VLOOKUP(스테이지!AH167,'적 HP'!$4:$359,QUOTIENT($A166,5)+3,TRUE),"")</f>
        <v>0</v>
      </c>
      <c r="AI168" s="14">
        <f>IFERROR(VLOOKUP(스테이지!AI167,'적 HP'!$4:$359,QUOTIENT($A166,5)+3,TRUE),"")</f>
        <v>0</v>
      </c>
      <c r="AJ168" s="14">
        <f>IFERROR(VLOOKUP(스테이지!AJ167,'적 HP'!$4:$359,QUOTIENT($A166,5)+3,TRUE),"")</f>
        <v>0</v>
      </c>
      <c r="AK168" s="14">
        <f>IFERROR(VLOOKUP(스테이지!AK167,'적 HP'!$4:$359,QUOTIENT($A166,5)+3,TRUE),"")</f>
        <v>0</v>
      </c>
      <c r="AL168" s="14">
        <f>IFERROR(VLOOKUP(스테이지!AL167,'적 HP'!$4:$359,QUOTIENT($A166,5)+3,TRUE),"")</f>
        <v>0</v>
      </c>
      <c r="AM168" s="14">
        <f>IFERROR(VLOOKUP(스테이지!AM167,'적 HP'!$4:$359,QUOTIENT($A166,5)+3,TRUE),"")</f>
        <v>0</v>
      </c>
      <c r="AN168" s="14">
        <f>IFERROR(VLOOKUP(스테이지!AN167,'적 HP'!$4:$359,QUOTIENT($A166,5)+3,TRUE),"")</f>
        <v>0</v>
      </c>
    </row>
    <row r="169" spans="1:40" s="29" customFormat="1" ht="17.5" thickBot="1" x14ac:dyDescent="0.5">
      <c r="A169" s="38"/>
      <c r="B169" s="27" t="s">
        <v>250</v>
      </c>
      <c r="C169" s="28"/>
      <c r="D169" s="28"/>
      <c r="E169" s="28"/>
      <c r="F169" s="28"/>
      <c r="G169" s="28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spans="1:40" s="24" customFormat="1" x14ac:dyDescent="0.45">
      <c r="A170" s="33">
        <v>43</v>
      </c>
      <c r="B170" s="23" t="s">
        <v>248</v>
      </c>
      <c r="C170" s="30"/>
      <c r="D170" s="30"/>
      <c r="E170" s="30"/>
      <c r="F170" s="30"/>
      <c r="G170" s="30"/>
      <c r="H170" s="30"/>
      <c r="I170" s="30"/>
      <c r="J170" s="30"/>
      <c r="K170" s="30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spans="1:40" s="26" customFormat="1" x14ac:dyDescent="0.45">
      <c r="A171" s="34"/>
      <c r="B171" s="25" t="s">
        <v>249</v>
      </c>
      <c r="C171" s="9"/>
      <c r="D171" s="9"/>
      <c r="E171" s="9"/>
      <c r="F171" s="9"/>
      <c r="G171" s="9"/>
      <c r="H171" s="9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40" s="26" customFormat="1" x14ac:dyDescent="0.45">
      <c r="A172" s="34"/>
      <c r="B172" s="25">
        <f t="shared" ref="B172" si="40">SUM(C172:XFD172)</f>
        <v>0</v>
      </c>
      <c r="C172" s="9">
        <f>IFERROR(VLOOKUP(스테이지!C171,'적 HP'!$4:$359,QUOTIENT($A170,5)+3,TRUE),"")</f>
        <v>0</v>
      </c>
      <c r="D172" s="9">
        <f>IFERROR(VLOOKUP(스테이지!D171,'적 HP'!$4:$359,QUOTIENT($A170,5)+3,TRUE),"")</f>
        <v>0</v>
      </c>
      <c r="E172" s="9">
        <f>IFERROR(VLOOKUP(스테이지!E171,'적 HP'!$4:$359,QUOTIENT($A170,5)+3,TRUE),"")</f>
        <v>0</v>
      </c>
      <c r="F172" s="9">
        <f>IFERROR(VLOOKUP(스테이지!F171,'적 HP'!$4:$359,QUOTIENT($A170,5)+3,TRUE),"")</f>
        <v>0</v>
      </c>
      <c r="G172" s="9">
        <f>IFERROR(VLOOKUP(스테이지!G171,'적 HP'!$4:$359,QUOTIENT($A170,5)+3,TRUE),"")</f>
        <v>0</v>
      </c>
      <c r="H172" s="9">
        <f>IFERROR(VLOOKUP(스테이지!H171,'적 HP'!$4:$359,QUOTIENT($A170,5)+3,TRUE),"")</f>
        <v>0</v>
      </c>
      <c r="I172" s="9">
        <f>IFERROR(VLOOKUP(스테이지!I171,'적 HP'!$4:$359,QUOTIENT($A170,5)+3,TRUE),"")</f>
        <v>0</v>
      </c>
      <c r="J172" s="9">
        <f>IFERROR(VLOOKUP(스테이지!J171,'적 HP'!$4:$359,QUOTIENT($A170,5)+3,TRUE),"")</f>
        <v>0</v>
      </c>
      <c r="K172" s="9">
        <f>IFERROR(VLOOKUP(스테이지!K171,'적 HP'!$4:$359,QUOTIENT($A170,5)+3,TRUE),"")</f>
        <v>0</v>
      </c>
      <c r="L172" s="9">
        <f>IFERROR(VLOOKUP(스테이지!L171,'적 HP'!$4:$359,QUOTIENT($A170,5)+3,TRUE),"")</f>
        <v>0</v>
      </c>
      <c r="M172" s="9">
        <f>IFERROR(VLOOKUP(스테이지!M171,'적 HP'!$4:$359,QUOTIENT($A170,5)+3,TRUE),"")</f>
        <v>0</v>
      </c>
      <c r="N172" s="9">
        <f>IFERROR(VLOOKUP(스테이지!N171,'적 HP'!$4:$359,QUOTIENT($A170,5)+3,TRUE),"")</f>
        <v>0</v>
      </c>
      <c r="O172" s="9">
        <f>IFERROR(VLOOKUP(스테이지!O171,'적 HP'!$4:$359,QUOTIENT($A170,5)+3,TRUE),"")</f>
        <v>0</v>
      </c>
      <c r="P172" s="9">
        <f>IFERROR(VLOOKUP(스테이지!P171,'적 HP'!$4:$359,QUOTIENT($A170,5)+3,TRUE),"")</f>
        <v>0</v>
      </c>
      <c r="Q172" s="9">
        <f>IFERROR(VLOOKUP(스테이지!Q171,'적 HP'!$4:$359,QUOTIENT($A170,5)+3,TRUE),"")</f>
        <v>0</v>
      </c>
      <c r="R172" s="9">
        <f>IFERROR(VLOOKUP(스테이지!R171,'적 HP'!$4:$359,QUOTIENT($A170,5)+3,TRUE),"")</f>
        <v>0</v>
      </c>
      <c r="S172" s="9">
        <f>IFERROR(VLOOKUP(스테이지!S171,'적 HP'!$4:$359,QUOTIENT($A170,5)+3,TRUE),"")</f>
        <v>0</v>
      </c>
      <c r="T172" s="9">
        <f>IFERROR(VLOOKUP(스테이지!T171,'적 HP'!$4:$359,QUOTIENT($A170,5)+3,TRUE),"")</f>
        <v>0</v>
      </c>
      <c r="U172" s="9">
        <f>IFERROR(VLOOKUP(스테이지!U171,'적 HP'!$4:$359,QUOTIENT($A170,5)+3,TRUE),"")</f>
        <v>0</v>
      </c>
      <c r="V172" s="9">
        <f>IFERROR(VLOOKUP(스테이지!V171,'적 HP'!$4:$359,QUOTIENT($A170,5)+3,TRUE),"")</f>
        <v>0</v>
      </c>
      <c r="W172" s="9">
        <f>IFERROR(VLOOKUP(스테이지!W171,'적 HP'!$4:$359,QUOTIENT($A170,5)+3,TRUE),"")</f>
        <v>0</v>
      </c>
      <c r="X172" s="9">
        <f>IFERROR(VLOOKUP(스테이지!X171,'적 HP'!$4:$359,QUOTIENT($A170,5)+3,TRUE),"")</f>
        <v>0</v>
      </c>
      <c r="Y172" s="9">
        <f>IFERROR(VLOOKUP(스테이지!Y171,'적 HP'!$4:$359,QUOTIENT($A170,5)+3,TRUE),"")</f>
        <v>0</v>
      </c>
      <c r="Z172" s="9">
        <f>IFERROR(VLOOKUP(스테이지!Z171,'적 HP'!$4:$359,QUOTIENT($A170,5)+3,TRUE),"")</f>
        <v>0</v>
      </c>
      <c r="AA172" s="9">
        <f>IFERROR(VLOOKUP(스테이지!AA171,'적 HP'!$4:$359,QUOTIENT($A170,5)+3,TRUE),"")</f>
        <v>0</v>
      </c>
      <c r="AB172" s="9">
        <f>IFERROR(VLOOKUP(스테이지!AB171,'적 HP'!$4:$359,QUOTIENT($A170,5)+3,TRUE),"")</f>
        <v>0</v>
      </c>
      <c r="AC172" s="9">
        <f>IFERROR(VLOOKUP(스테이지!AC171,'적 HP'!$4:$359,QUOTIENT($A170,5)+3,TRUE),"")</f>
        <v>0</v>
      </c>
      <c r="AD172" s="9">
        <f>IFERROR(VLOOKUP(스테이지!AD171,'적 HP'!$4:$359,QUOTIENT($A170,5)+3,TRUE),"")</f>
        <v>0</v>
      </c>
      <c r="AE172" s="9">
        <f>IFERROR(VLOOKUP(스테이지!AE171,'적 HP'!$4:$359,QUOTIENT($A170,5)+3,TRUE),"")</f>
        <v>0</v>
      </c>
      <c r="AF172" s="9">
        <f>IFERROR(VLOOKUP(스테이지!AF171,'적 HP'!$4:$359,QUOTIENT($A170,5)+3,TRUE),"")</f>
        <v>0</v>
      </c>
      <c r="AG172" s="9">
        <f>IFERROR(VLOOKUP(스테이지!AG171,'적 HP'!$4:$359,QUOTIENT($A170,5)+3,TRUE),"")</f>
        <v>0</v>
      </c>
      <c r="AH172" s="9">
        <f>IFERROR(VLOOKUP(스테이지!AH171,'적 HP'!$4:$359,QUOTIENT($A170,5)+3,TRUE),"")</f>
        <v>0</v>
      </c>
      <c r="AI172" s="9">
        <f>IFERROR(VLOOKUP(스테이지!AI171,'적 HP'!$4:$359,QUOTIENT($A170,5)+3,TRUE),"")</f>
        <v>0</v>
      </c>
      <c r="AJ172" s="9">
        <f>IFERROR(VLOOKUP(스테이지!AJ171,'적 HP'!$4:$359,QUOTIENT($A170,5)+3,TRUE),"")</f>
        <v>0</v>
      </c>
      <c r="AK172" s="9">
        <f>IFERROR(VLOOKUP(스테이지!AK171,'적 HP'!$4:$359,QUOTIENT($A170,5)+3,TRUE),"")</f>
        <v>0</v>
      </c>
      <c r="AL172" s="9">
        <f>IFERROR(VLOOKUP(스테이지!AL171,'적 HP'!$4:$359,QUOTIENT($A170,5)+3,TRUE),"")</f>
        <v>0</v>
      </c>
      <c r="AM172" s="9">
        <f>IFERROR(VLOOKUP(스테이지!AM171,'적 HP'!$4:$359,QUOTIENT($A170,5)+3,TRUE),"")</f>
        <v>0</v>
      </c>
      <c r="AN172" s="9">
        <f>IFERROR(VLOOKUP(스테이지!AN171,'적 HP'!$4:$359,QUOTIENT($A170,5)+3,TRUE),"")</f>
        <v>0</v>
      </c>
    </row>
    <row r="173" spans="1:40" s="29" customFormat="1" ht="17.5" thickBot="1" x14ac:dyDescent="0.5">
      <c r="A173" s="35"/>
      <c r="B173" s="27" t="s">
        <v>250</v>
      </c>
      <c r="C173" s="28"/>
      <c r="D173" s="28"/>
      <c r="E173" s="28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spans="1:40" s="26" customFormat="1" x14ac:dyDescent="0.45">
      <c r="A174" s="36">
        <v>44</v>
      </c>
      <c r="B174" s="25" t="s">
        <v>248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40" s="26" customFormat="1" x14ac:dyDescent="0.45">
      <c r="A175" s="37"/>
      <c r="B175" s="25" t="s">
        <v>249</v>
      </c>
      <c r="I175" s="9"/>
      <c r="J175" s="9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40" s="26" customFormat="1" x14ac:dyDescent="0.45">
      <c r="A176" s="37"/>
      <c r="B176" s="25">
        <f t="shared" ref="B176" si="41">SUM(C176:XFD176)</f>
        <v>0</v>
      </c>
      <c r="C176" s="14">
        <f>IFERROR(VLOOKUP(스테이지!C175,'적 HP'!$4:$359,QUOTIENT($A174,5)+3,TRUE),"")</f>
        <v>0</v>
      </c>
      <c r="D176" s="14">
        <f>IFERROR(VLOOKUP(스테이지!D175,'적 HP'!$4:$359,QUOTIENT($A174,5)+3,TRUE),"")</f>
        <v>0</v>
      </c>
      <c r="E176" s="14">
        <f>IFERROR(VLOOKUP(스테이지!E175,'적 HP'!$4:$359,QUOTIENT($A174,5)+3,TRUE),"")</f>
        <v>0</v>
      </c>
      <c r="F176" s="14">
        <f>IFERROR(VLOOKUP(스테이지!F175,'적 HP'!$4:$359,QUOTIENT($A174,5)+3,TRUE),"")</f>
        <v>0</v>
      </c>
      <c r="G176" s="14">
        <f>IFERROR(VLOOKUP(스테이지!G175,'적 HP'!$4:$359,QUOTIENT($A174,5)+3,TRUE),"")</f>
        <v>0</v>
      </c>
      <c r="H176" s="14">
        <f>IFERROR(VLOOKUP(스테이지!H175,'적 HP'!$4:$359,QUOTIENT($A174,5)+3,TRUE),"")</f>
        <v>0</v>
      </c>
      <c r="I176" s="14">
        <f>IFERROR(VLOOKUP(스테이지!I175,'적 HP'!$4:$359,QUOTIENT($A174,5)+3,TRUE),"")</f>
        <v>0</v>
      </c>
      <c r="J176" s="14">
        <f>IFERROR(VLOOKUP(스테이지!J175,'적 HP'!$4:$359,QUOTIENT($A174,5)+3,TRUE),"")</f>
        <v>0</v>
      </c>
      <c r="K176" s="14">
        <f>IFERROR(VLOOKUP(스테이지!K175,'적 HP'!$4:$359,QUOTIENT($A174,5)+3,TRUE),"")</f>
        <v>0</v>
      </c>
      <c r="L176" s="14">
        <f>IFERROR(VLOOKUP(스테이지!L175,'적 HP'!$4:$359,QUOTIENT($A174,5)+3,TRUE),"")</f>
        <v>0</v>
      </c>
      <c r="M176" s="14">
        <f>IFERROR(VLOOKUP(스테이지!M175,'적 HP'!$4:$359,QUOTIENT($A174,5)+3,TRUE),"")</f>
        <v>0</v>
      </c>
      <c r="N176" s="14">
        <f>IFERROR(VLOOKUP(스테이지!N175,'적 HP'!$4:$359,QUOTIENT($A174,5)+3,TRUE),"")</f>
        <v>0</v>
      </c>
      <c r="O176" s="14">
        <f>IFERROR(VLOOKUP(스테이지!O175,'적 HP'!$4:$359,QUOTIENT($A174,5)+3,TRUE),"")</f>
        <v>0</v>
      </c>
      <c r="P176" s="14">
        <f>IFERROR(VLOOKUP(스테이지!P175,'적 HP'!$4:$359,QUOTIENT($A174,5)+3,TRUE),"")</f>
        <v>0</v>
      </c>
      <c r="Q176" s="14">
        <f>IFERROR(VLOOKUP(스테이지!Q175,'적 HP'!$4:$359,QUOTIENT($A174,5)+3,TRUE),"")</f>
        <v>0</v>
      </c>
      <c r="R176" s="14">
        <f>IFERROR(VLOOKUP(스테이지!R175,'적 HP'!$4:$359,QUOTIENT($A174,5)+3,TRUE),"")</f>
        <v>0</v>
      </c>
      <c r="S176" s="14">
        <f>IFERROR(VLOOKUP(스테이지!S175,'적 HP'!$4:$359,QUOTIENT($A174,5)+3,TRUE),"")</f>
        <v>0</v>
      </c>
      <c r="T176" s="14">
        <f>IFERROR(VLOOKUP(스테이지!T175,'적 HP'!$4:$359,QUOTIENT($A174,5)+3,TRUE),"")</f>
        <v>0</v>
      </c>
      <c r="U176" s="14">
        <f>IFERROR(VLOOKUP(스테이지!U175,'적 HP'!$4:$359,QUOTIENT($A174,5)+3,TRUE),"")</f>
        <v>0</v>
      </c>
      <c r="V176" s="14">
        <f>IFERROR(VLOOKUP(스테이지!V175,'적 HP'!$4:$359,QUOTIENT($A174,5)+3,TRUE),"")</f>
        <v>0</v>
      </c>
      <c r="W176" s="14">
        <f>IFERROR(VLOOKUP(스테이지!W175,'적 HP'!$4:$359,QUOTIENT($A174,5)+3,TRUE),"")</f>
        <v>0</v>
      </c>
      <c r="X176" s="14">
        <f>IFERROR(VLOOKUP(스테이지!X175,'적 HP'!$4:$359,QUOTIENT($A174,5)+3,TRUE),"")</f>
        <v>0</v>
      </c>
      <c r="Y176" s="14">
        <f>IFERROR(VLOOKUP(스테이지!Y175,'적 HP'!$4:$359,QUOTIENT($A174,5)+3,TRUE),"")</f>
        <v>0</v>
      </c>
      <c r="Z176" s="14">
        <f>IFERROR(VLOOKUP(스테이지!Z175,'적 HP'!$4:$359,QUOTIENT($A174,5)+3,TRUE),"")</f>
        <v>0</v>
      </c>
      <c r="AA176" s="14">
        <f>IFERROR(VLOOKUP(스테이지!AA175,'적 HP'!$4:$359,QUOTIENT($A174,5)+3,TRUE),"")</f>
        <v>0</v>
      </c>
      <c r="AB176" s="14">
        <f>IFERROR(VLOOKUP(스테이지!AB175,'적 HP'!$4:$359,QUOTIENT($A174,5)+3,TRUE),"")</f>
        <v>0</v>
      </c>
      <c r="AC176" s="14">
        <f>IFERROR(VLOOKUP(스테이지!AC175,'적 HP'!$4:$359,QUOTIENT($A174,5)+3,TRUE),"")</f>
        <v>0</v>
      </c>
      <c r="AD176" s="14">
        <f>IFERROR(VLOOKUP(스테이지!AD175,'적 HP'!$4:$359,QUOTIENT($A174,5)+3,TRUE),"")</f>
        <v>0</v>
      </c>
      <c r="AE176" s="14">
        <f>IFERROR(VLOOKUP(스테이지!AE175,'적 HP'!$4:$359,QUOTIENT($A174,5)+3,TRUE),"")</f>
        <v>0</v>
      </c>
      <c r="AF176" s="14">
        <f>IFERROR(VLOOKUP(스테이지!AF175,'적 HP'!$4:$359,QUOTIENT($A174,5)+3,TRUE),"")</f>
        <v>0</v>
      </c>
      <c r="AG176" s="14">
        <f>IFERROR(VLOOKUP(스테이지!AG175,'적 HP'!$4:$359,QUOTIENT($A174,5)+3,TRUE),"")</f>
        <v>0</v>
      </c>
      <c r="AH176" s="14">
        <f>IFERROR(VLOOKUP(스테이지!AH175,'적 HP'!$4:$359,QUOTIENT($A174,5)+3,TRUE),"")</f>
        <v>0</v>
      </c>
      <c r="AI176" s="14">
        <f>IFERROR(VLOOKUP(스테이지!AI175,'적 HP'!$4:$359,QUOTIENT($A174,5)+3,TRUE),"")</f>
        <v>0</v>
      </c>
      <c r="AJ176" s="14">
        <f>IFERROR(VLOOKUP(스테이지!AJ175,'적 HP'!$4:$359,QUOTIENT($A174,5)+3,TRUE),"")</f>
        <v>0</v>
      </c>
      <c r="AK176" s="14">
        <f>IFERROR(VLOOKUP(스테이지!AK175,'적 HP'!$4:$359,QUOTIENT($A174,5)+3,TRUE),"")</f>
        <v>0</v>
      </c>
      <c r="AL176" s="14">
        <f>IFERROR(VLOOKUP(스테이지!AL175,'적 HP'!$4:$359,QUOTIENT($A174,5)+3,TRUE),"")</f>
        <v>0</v>
      </c>
      <c r="AM176" s="14">
        <f>IFERROR(VLOOKUP(스테이지!AM175,'적 HP'!$4:$359,QUOTIENT($A174,5)+3,TRUE),"")</f>
        <v>0</v>
      </c>
      <c r="AN176" s="14">
        <f>IFERROR(VLOOKUP(스테이지!AN175,'적 HP'!$4:$359,QUOTIENT($A174,5)+3,TRUE),"")</f>
        <v>0</v>
      </c>
    </row>
    <row r="177" spans="1:40" s="29" customFormat="1" ht="17.5" thickBot="1" x14ac:dyDescent="0.5">
      <c r="A177" s="38"/>
      <c r="B177" s="27" t="s">
        <v>250</v>
      </c>
      <c r="C177" s="28"/>
      <c r="D177" s="28"/>
      <c r="E177" s="28"/>
      <c r="F177" s="28"/>
      <c r="G177" s="28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spans="1:40" s="24" customFormat="1" x14ac:dyDescent="0.45">
      <c r="A178" s="33">
        <v>45</v>
      </c>
      <c r="B178" s="23" t="s">
        <v>248</v>
      </c>
      <c r="C178" s="30"/>
      <c r="D178" s="30"/>
      <c r="E178" s="30"/>
      <c r="F178" s="30"/>
      <c r="G178" s="30"/>
      <c r="H178" s="30"/>
      <c r="I178" s="30"/>
      <c r="J178" s="30"/>
      <c r="K178" s="30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spans="1:40" s="26" customFormat="1" x14ac:dyDescent="0.45">
      <c r="A179" s="34"/>
      <c r="B179" s="25" t="s">
        <v>249</v>
      </c>
      <c r="C179" s="9"/>
      <c r="D179" s="9"/>
      <c r="E179" s="9"/>
      <c r="F179" s="9"/>
      <c r="G179" s="9"/>
      <c r="H179" s="9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40" s="26" customFormat="1" x14ac:dyDescent="0.45">
      <c r="A180" s="34"/>
      <c r="B180" s="25">
        <f t="shared" ref="B180" si="42">SUM(C180:XFD180)</f>
        <v>0</v>
      </c>
      <c r="C180" s="9">
        <f>IFERROR(VLOOKUP(스테이지!C179,'적 HP'!$4:$359,QUOTIENT($A178,5)+3,TRUE),"")</f>
        <v>0</v>
      </c>
      <c r="D180" s="9">
        <f>IFERROR(VLOOKUP(스테이지!D179,'적 HP'!$4:$359,QUOTIENT($A178,5)+3,TRUE),"")</f>
        <v>0</v>
      </c>
      <c r="E180" s="9">
        <f>IFERROR(VLOOKUP(스테이지!E179,'적 HP'!$4:$359,QUOTIENT($A178,5)+3,TRUE),"")</f>
        <v>0</v>
      </c>
      <c r="F180" s="9">
        <f>IFERROR(VLOOKUP(스테이지!F179,'적 HP'!$4:$359,QUOTIENT($A178,5)+3,TRUE),"")</f>
        <v>0</v>
      </c>
      <c r="G180" s="9">
        <f>IFERROR(VLOOKUP(스테이지!G179,'적 HP'!$4:$359,QUOTIENT($A178,5)+3,TRUE),"")</f>
        <v>0</v>
      </c>
      <c r="H180" s="9">
        <f>IFERROR(VLOOKUP(스테이지!H179,'적 HP'!$4:$359,QUOTIENT($A178,5)+3,TRUE),"")</f>
        <v>0</v>
      </c>
      <c r="I180" s="9">
        <f>IFERROR(VLOOKUP(스테이지!I179,'적 HP'!$4:$359,QUOTIENT($A178,5)+3,TRUE),"")</f>
        <v>0</v>
      </c>
      <c r="J180" s="9">
        <f>IFERROR(VLOOKUP(스테이지!J179,'적 HP'!$4:$359,QUOTIENT($A178,5)+3,TRUE),"")</f>
        <v>0</v>
      </c>
      <c r="K180" s="9">
        <f>IFERROR(VLOOKUP(스테이지!K179,'적 HP'!$4:$359,QUOTIENT($A178,5)+3,TRUE),"")</f>
        <v>0</v>
      </c>
      <c r="L180" s="9">
        <f>IFERROR(VLOOKUP(스테이지!L179,'적 HP'!$4:$359,QUOTIENT($A178,5)+3,TRUE),"")</f>
        <v>0</v>
      </c>
      <c r="M180" s="9">
        <f>IFERROR(VLOOKUP(스테이지!M179,'적 HP'!$4:$359,QUOTIENT($A178,5)+3,TRUE),"")</f>
        <v>0</v>
      </c>
      <c r="N180" s="9">
        <f>IFERROR(VLOOKUP(스테이지!N179,'적 HP'!$4:$359,QUOTIENT($A178,5)+3,TRUE),"")</f>
        <v>0</v>
      </c>
      <c r="O180" s="9">
        <f>IFERROR(VLOOKUP(스테이지!O179,'적 HP'!$4:$359,QUOTIENT($A178,5)+3,TRUE),"")</f>
        <v>0</v>
      </c>
      <c r="P180" s="9">
        <f>IFERROR(VLOOKUP(스테이지!P179,'적 HP'!$4:$359,QUOTIENT($A178,5)+3,TRUE),"")</f>
        <v>0</v>
      </c>
      <c r="Q180" s="9">
        <f>IFERROR(VLOOKUP(스테이지!Q179,'적 HP'!$4:$359,QUOTIENT($A178,5)+3,TRUE),"")</f>
        <v>0</v>
      </c>
      <c r="R180" s="9">
        <f>IFERROR(VLOOKUP(스테이지!R179,'적 HP'!$4:$359,QUOTIENT($A178,5)+3,TRUE),"")</f>
        <v>0</v>
      </c>
      <c r="S180" s="9">
        <f>IFERROR(VLOOKUP(스테이지!S179,'적 HP'!$4:$359,QUOTIENT($A178,5)+3,TRUE),"")</f>
        <v>0</v>
      </c>
      <c r="T180" s="9">
        <f>IFERROR(VLOOKUP(스테이지!T179,'적 HP'!$4:$359,QUOTIENT($A178,5)+3,TRUE),"")</f>
        <v>0</v>
      </c>
      <c r="U180" s="9">
        <f>IFERROR(VLOOKUP(스테이지!U179,'적 HP'!$4:$359,QUOTIENT($A178,5)+3,TRUE),"")</f>
        <v>0</v>
      </c>
      <c r="V180" s="9">
        <f>IFERROR(VLOOKUP(스테이지!V179,'적 HP'!$4:$359,QUOTIENT($A178,5)+3,TRUE),"")</f>
        <v>0</v>
      </c>
      <c r="W180" s="9">
        <f>IFERROR(VLOOKUP(스테이지!W179,'적 HP'!$4:$359,QUOTIENT($A178,5)+3,TRUE),"")</f>
        <v>0</v>
      </c>
      <c r="X180" s="9">
        <f>IFERROR(VLOOKUP(스테이지!X179,'적 HP'!$4:$359,QUOTIENT($A178,5)+3,TRUE),"")</f>
        <v>0</v>
      </c>
      <c r="Y180" s="9">
        <f>IFERROR(VLOOKUP(스테이지!Y179,'적 HP'!$4:$359,QUOTIENT($A178,5)+3,TRUE),"")</f>
        <v>0</v>
      </c>
      <c r="Z180" s="9">
        <f>IFERROR(VLOOKUP(스테이지!Z179,'적 HP'!$4:$359,QUOTIENT($A178,5)+3,TRUE),"")</f>
        <v>0</v>
      </c>
      <c r="AA180" s="9">
        <f>IFERROR(VLOOKUP(스테이지!AA179,'적 HP'!$4:$359,QUOTIENT($A178,5)+3,TRUE),"")</f>
        <v>0</v>
      </c>
      <c r="AB180" s="9">
        <f>IFERROR(VLOOKUP(스테이지!AB179,'적 HP'!$4:$359,QUOTIENT($A178,5)+3,TRUE),"")</f>
        <v>0</v>
      </c>
      <c r="AC180" s="9">
        <f>IFERROR(VLOOKUP(스테이지!AC179,'적 HP'!$4:$359,QUOTIENT($A178,5)+3,TRUE),"")</f>
        <v>0</v>
      </c>
      <c r="AD180" s="9">
        <f>IFERROR(VLOOKUP(스테이지!AD179,'적 HP'!$4:$359,QUOTIENT($A178,5)+3,TRUE),"")</f>
        <v>0</v>
      </c>
      <c r="AE180" s="9">
        <f>IFERROR(VLOOKUP(스테이지!AE179,'적 HP'!$4:$359,QUOTIENT($A178,5)+3,TRUE),"")</f>
        <v>0</v>
      </c>
      <c r="AF180" s="9">
        <f>IFERROR(VLOOKUP(스테이지!AF179,'적 HP'!$4:$359,QUOTIENT($A178,5)+3,TRUE),"")</f>
        <v>0</v>
      </c>
      <c r="AG180" s="9">
        <f>IFERROR(VLOOKUP(스테이지!AG179,'적 HP'!$4:$359,QUOTIENT($A178,5)+3,TRUE),"")</f>
        <v>0</v>
      </c>
      <c r="AH180" s="9">
        <f>IFERROR(VLOOKUP(스테이지!AH179,'적 HP'!$4:$359,QUOTIENT($A178,5)+3,TRUE),"")</f>
        <v>0</v>
      </c>
      <c r="AI180" s="9">
        <f>IFERROR(VLOOKUP(스테이지!AI179,'적 HP'!$4:$359,QUOTIENT($A178,5)+3,TRUE),"")</f>
        <v>0</v>
      </c>
      <c r="AJ180" s="9">
        <f>IFERROR(VLOOKUP(스테이지!AJ179,'적 HP'!$4:$359,QUOTIENT($A178,5)+3,TRUE),"")</f>
        <v>0</v>
      </c>
      <c r="AK180" s="9">
        <f>IFERROR(VLOOKUP(스테이지!AK179,'적 HP'!$4:$359,QUOTIENT($A178,5)+3,TRUE),"")</f>
        <v>0</v>
      </c>
      <c r="AL180" s="9">
        <f>IFERROR(VLOOKUP(스테이지!AL179,'적 HP'!$4:$359,QUOTIENT($A178,5)+3,TRUE),"")</f>
        <v>0</v>
      </c>
      <c r="AM180" s="9">
        <f>IFERROR(VLOOKUP(스테이지!AM179,'적 HP'!$4:$359,QUOTIENT($A178,5)+3,TRUE),"")</f>
        <v>0</v>
      </c>
      <c r="AN180" s="9">
        <f>IFERROR(VLOOKUP(스테이지!AN179,'적 HP'!$4:$359,QUOTIENT($A178,5)+3,TRUE),"")</f>
        <v>0</v>
      </c>
    </row>
    <row r="181" spans="1:40" s="29" customFormat="1" ht="17.5" thickBot="1" x14ac:dyDescent="0.5">
      <c r="A181" s="35"/>
      <c r="B181" s="27" t="s">
        <v>250</v>
      </c>
      <c r="C181" s="28"/>
      <c r="D181" s="28"/>
      <c r="E181" s="28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spans="1:40" s="26" customFormat="1" x14ac:dyDescent="0.45">
      <c r="A182" s="36">
        <v>46</v>
      </c>
      <c r="B182" s="25" t="s">
        <v>248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40" s="26" customFormat="1" x14ac:dyDescent="0.45">
      <c r="A183" s="37"/>
      <c r="B183" s="25" t="s">
        <v>249</v>
      </c>
      <c r="I183" s="9"/>
      <c r="J183" s="9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40" s="26" customFormat="1" x14ac:dyDescent="0.45">
      <c r="A184" s="37"/>
      <c r="B184" s="25">
        <f t="shared" ref="B184" si="43">SUM(C184:XFD184)</f>
        <v>0</v>
      </c>
      <c r="C184" s="14">
        <f>IFERROR(VLOOKUP(스테이지!C183,'적 HP'!$4:$359,QUOTIENT($A182,5)+3,TRUE),"")</f>
        <v>0</v>
      </c>
      <c r="D184" s="14">
        <f>IFERROR(VLOOKUP(스테이지!D183,'적 HP'!$4:$359,QUOTIENT($A182,5)+3,TRUE),"")</f>
        <v>0</v>
      </c>
      <c r="E184" s="14">
        <f>IFERROR(VLOOKUP(스테이지!E183,'적 HP'!$4:$359,QUOTIENT($A182,5)+3,TRUE),"")</f>
        <v>0</v>
      </c>
      <c r="F184" s="14">
        <f>IFERROR(VLOOKUP(스테이지!F183,'적 HP'!$4:$359,QUOTIENT($A182,5)+3,TRUE),"")</f>
        <v>0</v>
      </c>
      <c r="G184" s="14">
        <f>IFERROR(VLOOKUP(스테이지!G183,'적 HP'!$4:$359,QUOTIENT($A182,5)+3,TRUE),"")</f>
        <v>0</v>
      </c>
      <c r="H184" s="14">
        <f>IFERROR(VLOOKUP(스테이지!H183,'적 HP'!$4:$359,QUOTIENT($A182,5)+3,TRUE),"")</f>
        <v>0</v>
      </c>
      <c r="I184" s="14">
        <f>IFERROR(VLOOKUP(스테이지!I183,'적 HP'!$4:$359,QUOTIENT($A182,5)+3,TRUE),"")</f>
        <v>0</v>
      </c>
      <c r="J184" s="14">
        <f>IFERROR(VLOOKUP(스테이지!J183,'적 HP'!$4:$359,QUOTIENT($A182,5)+3,TRUE),"")</f>
        <v>0</v>
      </c>
      <c r="K184" s="14">
        <f>IFERROR(VLOOKUP(스테이지!K183,'적 HP'!$4:$359,QUOTIENT($A182,5)+3,TRUE),"")</f>
        <v>0</v>
      </c>
      <c r="L184" s="14">
        <f>IFERROR(VLOOKUP(스테이지!L183,'적 HP'!$4:$359,QUOTIENT($A182,5)+3,TRUE),"")</f>
        <v>0</v>
      </c>
      <c r="M184" s="14">
        <f>IFERROR(VLOOKUP(스테이지!M183,'적 HP'!$4:$359,QUOTIENT($A182,5)+3,TRUE),"")</f>
        <v>0</v>
      </c>
      <c r="N184" s="14">
        <f>IFERROR(VLOOKUP(스테이지!N183,'적 HP'!$4:$359,QUOTIENT($A182,5)+3,TRUE),"")</f>
        <v>0</v>
      </c>
      <c r="O184" s="14">
        <f>IFERROR(VLOOKUP(스테이지!O183,'적 HP'!$4:$359,QUOTIENT($A182,5)+3,TRUE),"")</f>
        <v>0</v>
      </c>
      <c r="P184" s="14">
        <f>IFERROR(VLOOKUP(스테이지!P183,'적 HP'!$4:$359,QUOTIENT($A182,5)+3,TRUE),"")</f>
        <v>0</v>
      </c>
      <c r="Q184" s="14">
        <f>IFERROR(VLOOKUP(스테이지!Q183,'적 HP'!$4:$359,QUOTIENT($A182,5)+3,TRUE),"")</f>
        <v>0</v>
      </c>
      <c r="R184" s="14">
        <f>IFERROR(VLOOKUP(스테이지!R183,'적 HP'!$4:$359,QUOTIENT($A182,5)+3,TRUE),"")</f>
        <v>0</v>
      </c>
      <c r="S184" s="14">
        <f>IFERROR(VLOOKUP(스테이지!S183,'적 HP'!$4:$359,QUOTIENT($A182,5)+3,TRUE),"")</f>
        <v>0</v>
      </c>
      <c r="T184" s="14">
        <f>IFERROR(VLOOKUP(스테이지!T183,'적 HP'!$4:$359,QUOTIENT($A182,5)+3,TRUE),"")</f>
        <v>0</v>
      </c>
      <c r="U184" s="14">
        <f>IFERROR(VLOOKUP(스테이지!U183,'적 HP'!$4:$359,QUOTIENT($A182,5)+3,TRUE),"")</f>
        <v>0</v>
      </c>
      <c r="V184" s="14">
        <f>IFERROR(VLOOKUP(스테이지!V183,'적 HP'!$4:$359,QUOTIENT($A182,5)+3,TRUE),"")</f>
        <v>0</v>
      </c>
      <c r="W184" s="14">
        <f>IFERROR(VLOOKUP(스테이지!W183,'적 HP'!$4:$359,QUOTIENT($A182,5)+3,TRUE),"")</f>
        <v>0</v>
      </c>
      <c r="X184" s="14">
        <f>IFERROR(VLOOKUP(스테이지!X183,'적 HP'!$4:$359,QUOTIENT($A182,5)+3,TRUE),"")</f>
        <v>0</v>
      </c>
      <c r="Y184" s="14">
        <f>IFERROR(VLOOKUP(스테이지!Y183,'적 HP'!$4:$359,QUOTIENT($A182,5)+3,TRUE),"")</f>
        <v>0</v>
      </c>
      <c r="Z184" s="14">
        <f>IFERROR(VLOOKUP(스테이지!Z183,'적 HP'!$4:$359,QUOTIENT($A182,5)+3,TRUE),"")</f>
        <v>0</v>
      </c>
      <c r="AA184" s="14">
        <f>IFERROR(VLOOKUP(스테이지!AA183,'적 HP'!$4:$359,QUOTIENT($A182,5)+3,TRUE),"")</f>
        <v>0</v>
      </c>
      <c r="AB184" s="14">
        <f>IFERROR(VLOOKUP(스테이지!AB183,'적 HP'!$4:$359,QUOTIENT($A182,5)+3,TRUE),"")</f>
        <v>0</v>
      </c>
      <c r="AC184" s="14">
        <f>IFERROR(VLOOKUP(스테이지!AC183,'적 HP'!$4:$359,QUOTIENT($A182,5)+3,TRUE),"")</f>
        <v>0</v>
      </c>
      <c r="AD184" s="14">
        <f>IFERROR(VLOOKUP(스테이지!AD183,'적 HP'!$4:$359,QUOTIENT($A182,5)+3,TRUE),"")</f>
        <v>0</v>
      </c>
      <c r="AE184" s="14">
        <f>IFERROR(VLOOKUP(스테이지!AE183,'적 HP'!$4:$359,QUOTIENT($A182,5)+3,TRUE),"")</f>
        <v>0</v>
      </c>
      <c r="AF184" s="14">
        <f>IFERROR(VLOOKUP(스테이지!AF183,'적 HP'!$4:$359,QUOTIENT($A182,5)+3,TRUE),"")</f>
        <v>0</v>
      </c>
      <c r="AG184" s="14">
        <f>IFERROR(VLOOKUP(스테이지!AG183,'적 HP'!$4:$359,QUOTIENT($A182,5)+3,TRUE),"")</f>
        <v>0</v>
      </c>
      <c r="AH184" s="14">
        <f>IFERROR(VLOOKUP(스테이지!AH183,'적 HP'!$4:$359,QUOTIENT($A182,5)+3,TRUE),"")</f>
        <v>0</v>
      </c>
      <c r="AI184" s="14">
        <f>IFERROR(VLOOKUP(스테이지!AI183,'적 HP'!$4:$359,QUOTIENT($A182,5)+3,TRUE),"")</f>
        <v>0</v>
      </c>
      <c r="AJ184" s="14">
        <f>IFERROR(VLOOKUP(스테이지!AJ183,'적 HP'!$4:$359,QUOTIENT($A182,5)+3,TRUE),"")</f>
        <v>0</v>
      </c>
      <c r="AK184" s="14">
        <f>IFERROR(VLOOKUP(스테이지!AK183,'적 HP'!$4:$359,QUOTIENT($A182,5)+3,TRUE),"")</f>
        <v>0</v>
      </c>
      <c r="AL184" s="14">
        <f>IFERROR(VLOOKUP(스테이지!AL183,'적 HP'!$4:$359,QUOTIENT($A182,5)+3,TRUE),"")</f>
        <v>0</v>
      </c>
      <c r="AM184" s="14">
        <f>IFERROR(VLOOKUP(스테이지!AM183,'적 HP'!$4:$359,QUOTIENT($A182,5)+3,TRUE),"")</f>
        <v>0</v>
      </c>
      <c r="AN184" s="14">
        <f>IFERROR(VLOOKUP(스테이지!AN183,'적 HP'!$4:$359,QUOTIENT($A182,5)+3,TRUE),"")</f>
        <v>0</v>
      </c>
    </row>
    <row r="185" spans="1:40" s="29" customFormat="1" ht="17.5" thickBot="1" x14ac:dyDescent="0.5">
      <c r="A185" s="38"/>
      <c r="B185" s="27" t="s">
        <v>250</v>
      </c>
      <c r="C185" s="28"/>
      <c r="D185" s="28"/>
      <c r="E185" s="28"/>
      <c r="F185" s="28"/>
      <c r="G185" s="28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spans="1:40" s="24" customFormat="1" x14ac:dyDescent="0.45">
      <c r="A186" s="33">
        <v>47</v>
      </c>
      <c r="B186" s="23" t="s">
        <v>248</v>
      </c>
      <c r="C186" s="30"/>
      <c r="D186" s="30"/>
      <c r="E186" s="30"/>
      <c r="F186" s="30"/>
      <c r="G186" s="30"/>
      <c r="H186" s="30"/>
      <c r="I186" s="30"/>
      <c r="J186" s="30"/>
      <c r="K186" s="30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spans="1:40" s="26" customFormat="1" x14ac:dyDescent="0.45">
      <c r="A187" s="34"/>
      <c r="B187" s="25" t="s">
        <v>249</v>
      </c>
      <c r="C187" s="9"/>
      <c r="D187" s="9"/>
      <c r="E187" s="9"/>
      <c r="F187" s="9"/>
      <c r="G187" s="9"/>
      <c r="H187" s="9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40" s="26" customFormat="1" x14ac:dyDescent="0.45">
      <c r="A188" s="34"/>
      <c r="B188" s="25">
        <f t="shared" ref="B188" si="44">SUM(C188:XFD188)</f>
        <v>0</v>
      </c>
      <c r="C188" s="9">
        <f>IFERROR(VLOOKUP(스테이지!C187,'적 HP'!$4:$359,QUOTIENT($A186,5)+3,TRUE),"")</f>
        <v>0</v>
      </c>
      <c r="D188" s="9">
        <f>IFERROR(VLOOKUP(스테이지!D187,'적 HP'!$4:$359,QUOTIENT($A186,5)+3,TRUE),"")</f>
        <v>0</v>
      </c>
      <c r="E188" s="9">
        <f>IFERROR(VLOOKUP(스테이지!E187,'적 HP'!$4:$359,QUOTIENT($A186,5)+3,TRUE),"")</f>
        <v>0</v>
      </c>
      <c r="F188" s="9">
        <f>IFERROR(VLOOKUP(스테이지!F187,'적 HP'!$4:$359,QUOTIENT($A186,5)+3,TRUE),"")</f>
        <v>0</v>
      </c>
      <c r="G188" s="9">
        <f>IFERROR(VLOOKUP(스테이지!G187,'적 HP'!$4:$359,QUOTIENT($A186,5)+3,TRUE),"")</f>
        <v>0</v>
      </c>
      <c r="H188" s="9">
        <f>IFERROR(VLOOKUP(스테이지!H187,'적 HP'!$4:$359,QUOTIENT($A186,5)+3,TRUE),"")</f>
        <v>0</v>
      </c>
      <c r="I188" s="9">
        <f>IFERROR(VLOOKUP(스테이지!I187,'적 HP'!$4:$359,QUOTIENT($A186,5)+3,TRUE),"")</f>
        <v>0</v>
      </c>
      <c r="J188" s="9">
        <f>IFERROR(VLOOKUP(스테이지!J187,'적 HP'!$4:$359,QUOTIENT($A186,5)+3,TRUE),"")</f>
        <v>0</v>
      </c>
      <c r="K188" s="9">
        <f>IFERROR(VLOOKUP(스테이지!K187,'적 HP'!$4:$359,QUOTIENT($A186,5)+3,TRUE),"")</f>
        <v>0</v>
      </c>
      <c r="L188" s="9">
        <f>IFERROR(VLOOKUP(스테이지!L187,'적 HP'!$4:$359,QUOTIENT($A186,5)+3,TRUE),"")</f>
        <v>0</v>
      </c>
      <c r="M188" s="9">
        <f>IFERROR(VLOOKUP(스테이지!M187,'적 HP'!$4:$359,QUOTIENT($A186,5)+3,TRUE),"")</f>
        <v>0</v>
      </c>
      <c r="N188" s="9">
        <f>IFERROR(VLOOKUP(스테이지!N187,'적 HP'!$4:$359,QUOTIENT($A186,5)+3,TRUE),"")</f>
        <v>0</v>
      </c>
      <c r="O188" s="9">
        <f>IFERROR(VLOOKUP(스테이지!O187,'적 HP'!$4:$359,QUOTIENT($A186,5)+3,TRUE),"")</f>
        <v>0</v>
      </c>
      <c r="P188" s="9">
        <f>IFERROR(VLOOKUP(스테이지!P187,'적 HP'!$4:$359,QUOTIENT($A186,5)+3,TRUE),"")</f>
        <v>0</v>
      </c>
      <c r="Q188" s="9">
        <f>IFERROR(VLOOKUP(스테이지!Q187,'적 HP'!$4:$359,QUOTIENT($A186,5)+3,TRUE),"")</f>
        <v>0</v>
      </c>
      <c r="R188" s="9">
        <f>IFERROR(VLOOKUP(스테이지!R187,'적 HP'!$4:$359,QUOTIENT($A186,5)+3,TRUE),"")</f>
        <v>0</v>
      </c>
      <c r="S188" s="9">
        <f>IFERROR(VLOOKUP(스테이지!S187,'적 HP'!$4:$359,QUOTIENT($A186,5)+3,TRUE),"")</f>
        <v>0</v>
      </c>
      <c r="T188" s="9">
        <f>IFERROR(VLOOKUP(스테이지!T187,'적 HP'!$4:$359,QUOTIENT($A186,5)+3,TRUE),"")</f>
        <v>0</v>
      </c>
      <c r="U188" s="9">
        <f>IFERROR(VLOOKUP(스테이지!U187,'적 HP'!$4:$359,QUOTIENT($A186,5)+3,TRUE),"")</f>
        <v>0</v>
      </c>
      <c r="V188" s="9">
        <f>IFERROR(VLOOKUP(스테이지!V187,'적 HP'!$4:$359,QUOTIENT($A186,5)+3,TRUE),"")</f>
        <v>0</v>
      </c>
      <c r="W188" s="9">
        <f>IFERROR(VLOOKUP(스테이지!W187,'적 HP'!$4:$359,QUOTIENT($A186,5)+3,TRUE),"")</f>
        <v>0</v>
      </c>
      <c r="X188" s="9">
        <f>IFERROR(VLOOKUP(스테이지!X187,'적 HP'!$4:$359,QUOTIENT($A186,5)+3,TRUE),"")</f>
        <v>0</v>
      </c>
      <c r="Y188" s="9">
        <f>IFERROR(VLOOKUP(스테이지!Y187,'적 HP'!$4:$359,QUOTIENT($A186,5)+3,TRUE),"")</f>
        <v>0</v>
      </c>
      <c r="Z188" s="9">
        <f>IFERROR(VLOOKUP(스테이지!Z187,'적 HP'!$4:$359,QUOTIENT($A186,5)+3,TRUE),"")</f>
        <v>0</v>
      </c>
      <c r="AA188" s="9">
        <f>IFERROR(VLOOKUP(스테이지!AA187,'적 HP'!$4:$359,QUOTIENT($A186,5)+3,TRUE),"")</f>
        <v>0</v>
      </c>
      <c r="AB188" s="9">
        <f>IFERROR(VLOOKUP(스테이지!AB187,'적 HP'!$4:$359,QUOTIENT($A186,5)+3,TRUE),"")</f>
        <v>0</v>
      </c>
      <c r="AC188" s="9">
        <f>IFERROR(VLOOKUP(스테이지!AC187,'적 HP'!$4:$359,QUOTIENT($A186,5)+3,TRUE),"")</f>
        <v>0</v>
      </c>
      <c r="AD188" s="9">
        <f>IFERROR(VLOOKUP(스테이지!AD187,'적 HP'!$4:$359,QUOTIENT($A186,5)+3,TRUE),"")</f>
        <v>0</v>
      </c>
      <c r="AE188" s="9">
        <f>IFERROR(VLOOKUP(스테이지!AE187,'적 HP'!$4:$359,QUOTIENT($A186,5)+3,TRUE),"")</f>
        <v>0</v>
      </c>
      <c r="AF188" s="9">
        <f>IFERROR(VLOOKUP(스테이지!AF187,'적 HP'!$4:$359,QUOTIENT($A186,5)+3,TRUE),"")</f>
        <v>0</v>
      </c>
      <c r="AG188" s="9">
        <f>IFERROR(VLOOKUP(스테이지!AG187,'적 HP'!$4:$359,QUOTIENT($A186,5)+3,TRUE),"")</f>
        <v>0</v>
      </c>
      <c r="AH188" s="9">
        <f>IFERROR(VLOOKUP(스테이지!AH187,'적 HP'!$4:$359,QUOTIENT($A186,5)+3,TRUE),"")</f>
        <v>0</v>
      </c>
      <c r="AI188" s="9">
        <f>IFERROR(VLOOKUP(스테이지!AI187,'적 HP'!$4:$359,QUOTIENT($A186,5)+3,TRUE),"")</f>
        <v>0</v>
      </c>
      <c r="AJ188" s="9">
        <f>IFERROR(VLOOKUP(스테이지!AJ187,'적 HP'!$4:$359,QUOTIENT($A186,5)+3,TRUE),"")</f>
        <v>0</v>
      </c>
      <c r="AK188" s="9">
        <f>IFERROR(VLOOKUP(스테이지!AK187,'적 HP'!$4:$359,QUOTIENT($A186,5)+3,TRUE),"")</f>
        <v>0</v>
      </c>
      <c r="AL188" s="9">
        <f>IFERROR(VLOOKUP(스테이지!AL187,'적 HP'!$4:$359,QUOTIENT($A186,5)+3,TRUE),"")</f>
        <v>0</v>
      </c>
      <c r="AM188" s="9">
        <f>IFERROR(VLOOKUP(스테이지!AM187,'적 HP'!$4:$359,QUOTIENT($A186,5)+3,TRUE),"")</f>
        <v>0</v>
      </c>
      <c r="AN188" s="9">
        <f>IFERROR(VLOOKUP(스테이지!AN187,'적 HP'!$4:$359,QUOTIENT($A186,5)+3,TRUE),"")</f>
        <v>0</v>
      </c>
    </row>
    <row r="189" spans="1:40" s="29" customFormat="1" ht="17.5" thickBot="1" x14ac:dyDescent="0.5">
      <c r="A189" s="35"/>
      <c r="B189" s="27" t="s">
        <v>250</v>
      </c>
      <c r="C189" s="28"/>
      <c r="D189" s="28"/>
      <c r="E189" s="28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spans="1:40" s="26" customFormat="1" x14ac:dyDescent="0.45">
      <c r="A190" s="36">
        <v>48</v>
      </c>
      <c r="B190" s="25" t="s">
        <v>248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40" s="26" customFormat="1" x14ac:dyDescent="0.45">
      <c r="A191" s="37"/>
      <c r="B191" s="25" t="s">
        <v>249</v>
      </c>
      <c r="I191" s="9"/>
      <c r="J191" s="9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40" s="26" customFormat="1" x14ac:dyDescent="0.45">
      <c r="A192" s="37"/>
      <c r="B192" s="25">
        <f t="shared" ref="B192" si="45">SUM(C192:XFD192)</f>
        <v>0</v>
      </c>
      <c r="C192" s="14">
        <f>IFERROR(VLOOKUP(스테이지!C191,'적 HP'!$4:$359,QUOTIENT($A190,5)+3,TRUE),"")</f>
        <v>0</v>
      </c>
      <c r="D192" s="14">
        <f>IFERROR(VLOOKUP(스테이지!D191,'적 HP'!$4:$359,QUOTIENT($A190,5)+3,TRUE),"")</f>
        <v>0</v>
      </c>
      <c r="E192" s="14">
        <f>IFERROR(VLOOKUP(스테이지!E191,'적 HP'!$4:$359,QUOTIENT($A190,5)+3,TRUE),"")</f>
        <v>0</v>
      </c>
      <c r="F192" s="14">
        <f>IFERROR(VLOOKUP(스테이지!F191,'적 HP'!$4:$359,QUOTIENT($A190,5)+3,TRUE),"")</f>
        <v>0</v>
      </c>
      <c r="G192" s="14">
        <f>IFERROR(VLOOKUP(스테이지!G191,'적 HP'!$4:$359,QUOTIENT($A190,5)+3,TRUE),"")</f>
        <v>0</v>
      </c>
      <c r="H192" s="14">
        <f>IFERROR(VLOOKUP(스테이지!H191,'적 HP'!$4:$359,QUOTIENT($A190,5)+3,TRUE),"")</f>
        <v>0</v>
      </c>
      <c r="I192" s="14">
        <f>IFERROR(VLOOKUP(스테이지!I191,'적 HP'!$4:$359,QUOTIENT($A190,5)+3,TRUE),"")</f>
        <v>0</v>
      </c>
      <c r="J192" s="14">
        <f>IFERROR(VLOOKUP(스테이지!J191,'적 HP'!$4:$359,QUOTIENT($A190,5)+3,TRUE),"")</f>
        <v>0</v>
      </c>
      <c r="K192" s="14">
        <f>IFERROR(VLOOKUP(스테이지!K191,'적 HP'!$4:$359,QUOTIENT($A190,5)+3,TRUE),"")</f>
        <v>0</v>
      </c>
      <c r="L192" s="14">
        <f>IFERROR(VLOOKUP(스테이지!L191,'적 HP'!$4:$359,QUOTIENT($A190,5)+3,TRUE),"")</f>
        <v>0</v>
      </c>
      <c r="M192" s="14">
        <f>IFERROR(VLOOKUP(스테이지!M191,'적 HP'!$4:$359,QUOTIENT($A190,5)+3,TRUE),"")</f>
        <v>0</v>
      </c>
      <c r="N192" s="14">
        <f>IFERROR(VLOOKUP(스테이지!N191,'적 HP'!$4:$359,QUOTIENT($A190,5)+3,TRUE),"")</f>
        <v>0</v>
      </c>
      <c r="O192" s="14">
        <f>IFERROR(VLOOKUP(스테이지!O191,'적 HP'!$4:$359,QUOTIENT($A190,5)+3,TRUE),"")</f>
        <v>0</v>
      </c>
      <c r="P192" s="14">
        <f>IFERROR(VLOOKUP(스테이지!P191,'적 HP'!$4:$359,QUOTIENT($A190,5)+3,TRUE),"")</f>
        <v>0</v>
      </c>
      <c r="Q192" s="14">
        <f>IFERROR(VLOOKUP(스테이지!Q191,'적 HP'!$4:$359,QUOTIENT($A190,5)+3,TRUE),"")</f>
        <v>0</v>
      </c>
      <c r="R192" s="14">
        <f>IFERROR(VLOOKUP(스테이지!R191,'적 HP'!$4:$359,QUOTIENT($A190,5)+3,TRUE),"")</f>
        <v>0</v>
      </c>
      <c r="S192" s="14">
        <f>IFERROR(VLOOKUP(스테이지!S191,'적 HP'!$4:$359,QUOTIENT($A190,5)+3,TRUE),"")</f>
        <v>0</v>
      </c>
      <c r="T192" s="14">
        <f>IFERROR(VLOOKUP(스테이지!T191,'적 HP'!$4:$359,QUOTIENT($A190,5)+3,TRUE),"")</f>
        <v>0</v>
      </c>
      <c r="U192" s="14">
        <f>IFERROR(VLOOKUP(스테이지!U191,'적 HP'!$4:$359,QUOTIENT($A190,5)+3,TRUE),"")</f>
        <v>0</v>
      </c>
      <c r="V192" s="14">
        <f>IFERROR(VLOOKUP(스테이지!V191,'적 HP'!$4:$359,QUOTIENT($A190,5)+3,TRUE),"")</f>
        <v>0</v>
      </c>
      <c r="W192" s="14">
        <f>IFERROR(VLOOKUP(스테이지!W191,'적 HP'!$4:$359,QUOTIENT($A190,5)+3,TRUE),"")</f>
        <v>0</v>
      </c>
      <c r="X192" s="14">
        <f>IFERROR(VLOOKUP(스테이지!X191,'적 HP'!$4:$359,QUOTIENT($A190,5)+3,TRUE),"")</f>
        <v>0</v>
      </c>
      <c r="Y192" s="14">
        <f>IFERROR(VLOOKUP(스테이지!Y191,'적 HP'!$4:$359,QUOTIENT($A190,5)+3,TRUE),"")</f>
        <v>0</v>
      </c>
      <c r="Z192" s="14">
        <f>IFERROR(VLOOKUP(스테이지!Z191,'적 HP'!$4:$359,QUOTIENT($A190,5)+3,TRUE),"")</f>
        <v>0</v>
      </c>
      <c r="AA192" s="14">
        <f>IFERROR(VLOOKUP(스테이지!AA191,'적 HP'!$4:$359,QUOTIENT($A190,5)+3,TRUE),"")</f>
        <v>0</v>
      </c>
      <c r="AB192" s="14">
        <f>IFERROR(VLOOKUP(스테이지!AB191,'적 HP'!$4:$359,QUOTIENT($A190,5)+3,TRUE),"")</f>
        <v>0</v>
      </c>
      <c r="AC192" s="14">
        <f>IFERROR(VLOOKUP(스테이지!AC191,'적 HP'!$4:$359,QUOTIENT($A190,5)+3,TRUE),"")</f>
        <v>0</v>
      </c>
      <c r="AD192" s="14">
        <f>IFERROR(VLOOKUP(스테이지!AD191,'적 HP'!$4:$359,QUOTIENT($A190,5)+3,TRUE),"")</f>
        <v>0</v>
      </c>
      <c r="AE192" s="14">
        <f>IFERROR(VLOOKUP(스테이지!AE191,'적 HP'!$4:$359,QUOTIENT($A190,5)+3,TRUE),"")</f>
        <v>0</v>
      </c>
      <c r="AF192" s="14">
        <f>IFERROR(VLOOKUP(스테이지!AF191,'적 HP'!$4:$359,QUOTIENT($A190,5)+3,TRUE),"")</f>
        <v>0</v>
      </c>
      <c r="AG192" s="14">
        <f>IFERROR(VLOOKUP(스테이지!AG191,'적 HP'!$4:$359,QUOTIENT($A190,5)+3,TRUE),"")</f>
        <v>0</v>
      </c>
      <c r="AH192" s="14">
        <f>IFERROR(VLOOKUP(스테이지!AH191,'적 HP'!$4:$359,QUOTIENT($A190,5)+3,TRUE),"")</f>
        <v>0</v>
      </c>
      <c r="AI192" s="14">
        <f>IFERROR(VLOOKUP(스테이지!AI191,'적 HP'!$4:$359,QUOTIENT($A190,5)+3,TRUE),"")</f>
        <v>0</v>
      </c>
      <c r="AJ192" s="14">
        <f>IFERROR(VLOOKUP(스테이지!AJ191,'적 HP'!$4:$359,QUOTIENT($A190,5)+3,TRUE),"")</f>
        <v>0</v>
      </c>
      <c r="AK192" s="14">
        <f>IFERROR(VLOOKUP(스테이지!AK191,'적 HP'!$4:$359,QUOTIENT($A190,5)+3,TRUE),"")</f>
        <v>0</v>
      </c>
      <c r="AL192" s="14">
        <f>IFERROR(VLOOKUP(스테이지!AL191,'적 HP'!$4:$359,QUOTIENT($A190,5)+3,TRUE),"")</f>
        <v>0</v>
      </c>
      <c r="AM192" s="14">
        <f>IFERROR(VLOOKUP(스테이지!AM191,'적 HP'!$4:$359,QUOTIENT($A190,5)+3,TRUE),"")</f>
        <v>0</v>
      </c>
      <c r="AN192" s="14">
        <f>IFERROR(VLOOKUP(스테이지!AN191,'적 HP'!$4:$359,QUOTIENT($A190,5)+3,TRUE),"")</f>
        <v>0</v>
      </c>
    </row>
    <row r="193" spans="1:40" s="29" customFormat="1" ht="17.5" thickBot="1" x14ac:dyDescent="0.5">
      <c r="A193" s="38"/>
      <c r="B193" s="27" t="s">
        <v>250</v>
      </c>
      <c r="C193" s="28"/>
      <c r="D193" s="28"/>
      <c r="E193" s="28"/>
      <c r="F193" s="28"/>
      <c r="G193" s="28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spans="1:40" s="24" customFormat="1" x14ac:dyDescent="0.45">
      <c r="A194" s="33">
        <v>49</v>
      </c>
      <c r="B194" s="23" t="s">
        <v>248</v>
      </c>
      <c r="C194" s="30"/>
      <c r="D194" s="30"/>
      <c r="E194" s="30"/>
      <c r="F194" s="30"/>
      <c r="G194" s="30"/>
      <c r="H194" s="30"/>
      <c r="I194" s="30"/>
      <c r="J194" s="30"/>
      <c r="K194" s="30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spans="1:40" s="26" customFormat="1" x14ac:dyDescent="0.45">
      <c r="A195" s="34"/>
      <c r="B195" s="25" t="s">
        <v>249</v>
      </c>
      <c r="C195" s="9"/>
      <c r="D195" s="9"/>
      <c r="E195" s="9"/>
      <c r="F195" s="9"/>
      <c r="G195" s="9"/>
      <c r="H195" s="9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40" s="26" customFormat="1" x14ac:dyDescent="0.45">
      <c r="A196" s="34"/>
      <c r="B196" s="25">
        <f t="shared" ref="B196" si="46">SUM(C196:XFD196)</f>
        <v>0</v>
      </c>
      <c r="C196" s="9">
        <f>IFERROR(VLOOKUP(스테이지!C195,'적 HP'!$4:$359,QUOTIENT($A194,5)+3,TRUE),"")</f>
        <v>0</v>
      </c>
      <c r="D196" s="9">
        <f>IFERROR(VLOOKUP(스테이지!D195,'적 HP'!$4:$359,QUOTIENT($A194,5)+3,TRUE),"")</f>
        <v>0</v>
      </c>
      <c r="E196" s="9">
        <f>IFERROR(VLOOKUP(스테이지!E195,'적 HP'!$4:$359,QUOTIENT($A194,5)+3,TRUE),"")</f>
        <v>0</v>
      </c>
      <c r="F196" s="9">
        <f>IFERROR(VLOOKUP(스테이지!F195,'적 HP'!$4:$359,QUOTIENT($A194,5)+3,TRUE),"")</f>
        <v>0</v>
      </c>
      <c r="G196" s="9">
        <f>IFERROR(VLOOKUP(스테이지!G195,'적 HP'!$4:$359,QUOTIENT($A194,5)+3,TRUE),"")</f>
        <v>0</v>
      </c>
      <c r="H196" s="9">
        <f>IFERROR(VLOOKUP(스테이지!H195,'적 HP'!$4:$359,QUOTIENT($A194,5)+3,TRUE),"")</f>
        <v>0</v>
      </c>
      <c r="I196" s="9">
        <f>IFERROR(VLOOKUP(스테이지!I195,'적 HP'!$4:$359,QUOTIENT($A194,5)+3,TRUE),"")</f>
        <v>0</v>
      </c>
      <c r="J196" s="9">
        <f>IFERROR(VLOOKUP(스테이지!J195,'적 HP'!$4:$359,QUOTIENT($A194,5)+3,TRUE),"")</f>
        <v>0</v>
      </c>
      <c r="K196" s="9">
        <f>IFERROR(VLOOKUP(스테이지!K195,'적 HP'!$4:$359,QUOTIENT($A194,5)+3,TRUE),"")</f>
        <v>0</v>
      </c>
      <c r="L196" s="9">
        <f>IFERROR(VLOOKUP(스테이지!L195,'적 HP'!$4:$359,QUOTIENT($A194,5)+3,TRUE),"")</f>
        <v>0</v>
      </c>
      <c r="M196" s="9">
        <f>IFERROR(VLOOKUP(스테이지!M195,'적 HP'!$4:$359,QUOTIENT($A194,5)+3,TRUE),"")</f>
        <v>0</v>
      </c>
      <c r="N196" s="9">
        <f>IFERROR(VLOOKUP(스테이지!N195,'적 HP'!$4:$359,QUOTIENT($A194,5)+3,TRUE),"")</f>
        <v>0</v>
      </c>
      <c r="O196" s="9">
        <f>IFERROR(VLOOKUP(스테이지!O195,'적 HP'!$4:$359,QUOTIENT($A194,5)+3,TRUE),"")</f>
        <v>0</v>
      </c>
      <c r="P196" s="9">
        <f>IFERROR(VLOOKUP(스테이지!P195,'적 HP'!$4:$359,QUOTIENT($A194,5)+3,TRUE),"")</f>
        <v>0</v>
      </c>
      <c r="Q196" s="9">
        <f>IFERROR(VLOOKUP(스테이지!Q195,'적 HP'!$4:$359,QUOTIENT($A194,5)+3,TRUE),"")</f>
        <v>0</v>
      </c>
      <c r="R196" s="9">
        <f>IFERROR(VLOOKUP(스테이지!R195,'적 HP'!$4:$359,QUOTIENT($A194,5)+3,TRUE),"")</f>
        <v>0</v>
      </c>
      <c r="S196" s="9">
        <f>IFERROR(VLOOKUP(스테이지!S195,'적 HP'!$4:$359,QUOTIENT($A194,5)+3,TRUE),"")</f>
        <v>0</v>
      </c>
      <c r="T196" s="9">
        <f>IFERROR(VLOOKUP(스테이지!T195,'적 HP'!$4:$359,QUOTIENT($A194,5)+3,TRUE),"")</f>
        <v>0</v>
      </c>
      <c r="U196" s="9">
        <f>IFERROR(VLOOKUP(스테이지!U195,'적 HP'!$4:$359,QUOTIENT($A194,5)+3,TRUE),"")</f>
        <v>0</v>
      </c>
      <c r="V196" s="9">
        <f>IFERROR(VLOOKUP(스테이지!V195,'적 HP'!$4:$359,QUOTIENT($A194,5)+3,TRUE),"")</f>
        <v>0</v>
      </c>
      <c r="W196" s="9">
        <f>IFERROR(VLOOKUP(스테이지!W195,'적 HP'!$4:$359,QUOTIENT($A194,5)+3,TRUE),"")</f>
        <v>0</v>
      </c>
      <c r="X196" s="9">
        <f>IFERROR(VLOOKUP(스테이지!X195,'적 HP'!$4:$359,QUOTIENT($A194,5)+3,TRUE),"")</f>
        <v>0</v>
      </c>
      <c r="Y196" s="9">
        <f>IFERROR(VLOOKUP(스테이지!Y195,'적 HP'!$4:$359,QUOTIENT($A194,5)+3,TRUE),"")</f>
        <v>0</v>
      </c>
      <c r="Z196" s="9">
        <f>IFERROR(VLOOKUP(스테이지!Z195,'적 HP'!$4:$359,QUOTIENT($A194,5)+3,TRUE),"")</f>
        <v>0</v>
      </c>
      <c r="AA196" s="9">
        <f>IFERROR(VLOOKUP(스테이지!AA195,'적 HP'!$4:$359,QUOTIENT($A194,5)+3,TRUE),"")</f>
        <v>0</v>
      </c>
      <c r="AB196" s="9">
        <f>IFERROR(VLOOKUP(스테이지!AB195,'적 HP'!$4:$359,QUOTIENT($A194,5)+3,TRUE),"")</f>
        <v>0</v>
      </c>
      <c r="AC196" s="9">
        <f>IFERROR(VLOOKUP(스테이지!AC195,'적 HP'!$4:$359,QUOTIENT($A194,5)+3,TRUE),"")</f>
        <v>0</v>
      </c>
      <c r="AD196" s="9">
        <f>IFERROR(VLOOKUP(스테이지!AD195,'적 HP'!$4:$359,QUOTIENT($A194,5)+3,TRUE),"")</f>
        <v>0</v>
      </c>
      <c r="AE196" s="9">
        <f>IFERROR(VLOOKUP(스테이지!AE195,'적 HP'!$4:$359,QUOTIENT($A194,5)+3,TRUE),"")</f>
        <v>0</v>
      </c>
      <c r="AF196" s="9">
        <f>IFERROR(VLOOKUP(스테이지!AF195,'적 HP'!$4:$359,QUOTIENT($A194,5)+3,TRUE),"")</f>
        <v>0</v>
      </c>
      <c r="AG196" s="9">
        <f>IFERROR(VLOOKUP(스테이지!AG195,'적 HP'!$4:$359,QUOTIENT($A194,5)+3,TRUE),"")</f>
        <v>0</v>
      </c>
      <c r="AH196" s="9">
        <f>IFERROR(VLOOKUP(스테이지!AH195,'적 HP'!$4:$359,QUOTIENT($A194,5)+3,TRUE),"")</f>
        <v>0</v>
      </c>
      <c r="AI196" s="9">
        <f>IFERROR(VLOOKUP(스테이지!AI195,'적 HP'!$4:$359,QUOTIENT($A194,5)+3,TRUE),"")</f>
        <v>0</v>
      </c>
      <c r="AJ196" s="9">
        <f>IFERROR(VLOOKUP(스테이지!AJ195,'적 HP'!$4:$359,QUOTIENT($A194,5)+3,TRUE),"")</f>
        <v>0</v>
      </c>
      <c r="AK196" s="9">
        <f>IFERROR(VLOOKUP(스테이지!AK195,'적 HP'!$4:$359,QUOTIENT($A194,5)+3,TRUE),"")</f>
        <v>0</v>
      </c>
      <c r="AL196" s="9">
        <f>IFERROR(VLOOKUP(스테이지!AL195,'적 HP'!$4:$359,QUOTIENT($A194,5)+3,TRUE),"")</f>
        <v>0</v>
      </c>
      <c r="AM196" s="9">
        <f>IFERROR(VLOOKUP(스테이지!AM195,'적 HP'!$4:$359,QUOTIENT($A194,5)+3,TRUE),"")</f>
        <v>0</v>
      </c>
      <c r="AN196" s="9">
        <f>IFERROR(VLOOKUP(스테이지!AN195,'적 HP'!$4:$359,QUOTIENT($A194,5)+3,TRUE),"")</f>
        <v>0</v>
      </c>
    </row>
    <row r="197" spans="1:40" s="29" customFormat="1" ht="17.5" thickBot="1" x14ac:dyDescent="0.5">
      <c r="A197" s="35"/>
      <c r="B197" s="27" t="s">
        <v>250</v>
      </c>
      <c r="C197" s="28"/>
      <c r="D197" s="28"/>
      <c r="E197" s="28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spans="1:40" s="26" customFormat="1" x14ac:dyDescent="0.45">
      <c r="A198" s="36">
        <v>50</v>
      </c>
      <c r="B198" s="25" t="s">
        <v>248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40" s="26" customFormat="1" x14ac:dyDescent="0.45">
      <c r="A199" s="37"/>
      <c r="B199" s="25" t="s">
        <v>249</v>
      </c>
      <c r="I199" s="9"/>
      <c r="J199" s="9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40" s="26" customFormat="1" x14ac:dyDescent="0.45">
      <c r="A200" s="37"/>
      <c r="B200" s="25">
        <f t="shared" ref="B200" si="47">SUM(C200:XFD200)</f>
        <v>0</v>
      </c>
      <c r="C200" s="14">
        <f>IFERROR(VLOOKUP(스테이지!C199,'적 HP'!$4:$359,QUOTIENT($A198,5)+3,TRUE),"")</f>
        <v>0</v>
      </c>
      <c r="D200" s="14">
        <f>IFERROR(VLOOKUP(스테이지!D199,'적 HP'!$4:$359,QUOTIENT($A198,5)+3,TRUE),"")</f>
        <v>0</v>
      </c>
      <c r="E200" s="14">
        <f>IFERROR(VLOOKUP(스테이지!E199,'적 HP'!$4:$359,QUOTIENT($A198,5)+3,TRUE),"")</f>
        <v>0</v>
      </c>
      <c r="F200" s="14">
        <f>IFERROR(VLOOKUP(스테이지!F199,'적 HP'!$4:$359,QUOTIENT($A198,5)+3,TRUE),"")</f>
        <v>0</v>
      </c>
      <c r="G200" s="14">
        <f>IFERROR(VLOOKUP(스테이지!G199,'적 HP'!$4:$359,QUOTIENT($A198,5)+3,TRUE),"")</f>
        <v>0</v>
      </c>
      <c r="H200" s="14">
        <f>IFERROR(VLOOKUP(스테이지!H199,'적 HP'!$4:$359,QUOTIENT($A198,5)+3,TRUE),"")</f>
        <v>0</v>
      </c>
      <c r="I200" s="14">
        <f>IFERROR(VLOOKUP(스테이지!I199,'적 HP'!$4:$359,QUOTIENT($A198,5)+3,TRUE),"")</f>
        <v>0</v>
      </c>
      <c r="J200" s="14">
        <f>IFERROR(VLOOKUP(스테이지!J199,'적 HP'!$4:$359,QUOTIENT($A198,5)+3,TRUE),"")</f>
        <v>0</v>
      </c>
      <c r="K200" s="14">
        <f>IFERROR(VLOOKUP(스테이지!K199,'적 HP'!$4:$359,QUOTIENT($A198,5)+3,TRUE),"")</f>
        <v>0</v>
      </c>
      <c r="L200" s="14">
        <f>IFERROR(VLOOKUP(스테이지!L199,'적 HP'!$4:$359,QUOTIENT($A198,5)+3,TRUE),"")</f>
        <v>0</v>
      </c>
      <c r="M200" s="14">
        <f>IFERROR(VLOOKUP(스테이지!M199,'적 HP'!$4:$359,QUOTIENT($A198,5)+3,TRUE),"")</f>
        <v>0</v>
      </c>
      <c r="N200" s="14">
        <f>IFERROR(VLOOKUP(스테이지!N199,'적 HP'!$4:$359,QUOTIENT($A198,5)+3,TRUE),"")</f>
        <v>0</v>
      </c>
      <c r="O200" s="14">
        <f>IFERROR(VLOOKUP(스테이지!O199,'적 HP'!$4:$359,QUOTIENT($A198,5)+3,TRUE),"")</f>
        <v>0</v>
      </c>
      <c r="P200" s="14">
        <f>IFERROR(VLOOKUP(스테이지!P199,'적 HP'!$4:$359,QUOTIENT($A198,5)+3,TRUE),"")</f>
        <v>0</v>
      </c>
      <c r="Q200" s="14">
        <f>IFERROR(VLOOKUP(스테이지!Q199,'적 HP'!$4:$359,QUOTIENT($A198,5)+3,TRUE),"")</f>
        <v>0</v>
      </c>
      <c r="R200" s="14">
        <f>IFERROR(VLOOKUP(스테이지!R199,'적 HP'!$4:$359,QUOTIENT($A198,5)+3,TRUE),"")</f>
        <v>0</v>
      </c>
      <c r="S200" s="14">
        <f>IFERROR(VLOOKUP(스테이지!S199,'적 HP'!$4:$359,QUOTIENT($A198,5)+3,TRUE),"")</f>
        <v>0</v>
      </c>
      <c r="T200" s="14">
        <f>IFERROR(VLOOKUP(스테이지!T199,'적 HP'!$4:$359,QUOTIENT($A198,5)+3,TRUE),"")</f>
        <v>0</v>
      </c>
      <c r="U200" s="14">
        <f>IFERROR(VLOOKUP(스테이지!U199,'적 HP'!$4:$359,QUOTIENT($A198,5)+3,TRUE),"")</f>
        <v>0</v>
      </c>
      <c r="V200" s="14">
        <f>IFERROR(VLOOKUP(스테이지!V199,'적 HP'!$4:$359,QUOTIENT($A198,5)+3,TRUE),"")</f>
        <v>0</v>
      </c>
      <c r="W200" s="14">
        <f>IFERROR(VLOOKUP(스테이지!W199,'적 HP'!$4:$359,QUOTIENT($A198,5)+3,TRUE),"")</f>
        <v>0</v>
      </c>
      <c r="X200" s="14">
        <f>IFERROR(VLOOKUP(스테이지!X199,'적 HP'!$4:$359,QUOTIENT($A198,5)+3,TRUE),"")</f>
        <v>0</v>
      </c>
      <c r="Y200" s="14">
        <f>IFERROR(VLOOKUP(스테이지!Y199,'적 HP'!$4:$359,QUOTIENT($A198,5)+3,TRUE),"")</f>
        <v>0</v>
      </c>
      <c r="Z200" s="14">
        <f>IFERROR(VLOOKUP(스테이지!Z199,'적 HP'!$4:$359,QUOTIENT($A198,5)+3,TRUE),"")</f>
        <v>0</v>
      </c>
      <c r="AA200" s="14">
        <f>IFERROR(VLOOKUP(스테이지!AA199,'적 HP'!$4:$359,QUOTIENT($A198,5)+3,TRUE),"")</f>
        <v>0</v>
      </c>
      <c r="AB200" s="14">
        <f>IFERROR(VLOOKUP(스테이지!AB199,'적 HP'!$4:$359,QUOTIENT($A198,5)+3,TRUE),"")</f>
        <v>0</v>
      </c>
      <c r="AC200" s="14">
        <f>IFERROR(VLOOKUP(스테이지!AC199,'적 HP'!$4:$359,QUOTIENT($A198,5)+3,TRUE),"")</f>
        <v>0</v>
      </c>
      <c r="AD200" s="14">
        <f>IFERROR(VLOOKUP(스테이지!AD199,'적 HP'!$4:$359,QUOTIENT($A198,5)+3,TRUE),"")</f>
        <v>0</v>
      </c>
      <c r="AE200" s="14">
        <f>IFERROR(VLOOKUP(스테이지!AE199,'적 HP'!$4:$359,QUOTIENT($A198,5)+3,TRUE),"")</f>
        <v>0</v>
      </c>
      <c r="AF200" s="14">
        <f>IFERROR(VLOOKUP(스테이지!AF199,'적 HP'!$4:$359,QUOTIENT($A198,5)+3,TRUE),"")</f>
        <v>0</v>
      </c>
      <c r="AG200" s="14">
        <f>IFERROR(VLOOKUP(스테이지!AG199,'적 HP'!$4:$359,QUOTIENT($A198,5)+3,TRUE),"")</f>
        <v>0</v>
      </c>
      <c r="AH200" s="14">
        <f>IFERROR(VLOOKUP(스테이지!AH199,'적 HP'!$4:$359,QUOTIENT($A198,5)+3,TRUE),"")</f>
        <v>0</v>
      </c>
      <c r="AI200" s="14">
        <f>IFERROR(VLOOKUP(스테이지!AI199,'적 HP'!$4:$359,QUOTIENT($A198,5)+3,TRUE),"")</f>
        <v>0</v>
      </c>
      <c r="AJ200" s="14">
        <f>IFERROR(VLOOKUP(스테이지!AJ199,'적 HP'!$4:$359,QUOTIENT($A198,5)+3,TRUE),"")</f>
        <v>0</v>
      </c>
      <c r="AK200" s="14">
        <f>IFERROR(VLOOKUP(스테이지!AK199,'적 HP'!$4:$359,QUOTIENT($A198,5)+3,TRUE),"")</f>
        <v>0</v>
      </c>
      <c r="AL200" s="14">
        <f>IFERROR(VLOOKUP(스테이지!AL199,'적 HP'!$4:$359,QUOTIENT($A198,5)+3,TRUE),"")</f>
        <v>0</v>
      </c>
      <c r="AM200" s="14">
        <f>IFERROR(VLOOKUP(스테이지!AM199,'적 HP'!$4:$359,QUOTIENT($A198,5)+3,TRUE),"")</f>
        <v>0</v>
      </c>
      <c r="AN200" s="14">
        <f>IFERROR(VLOOKUP(스테이지!AN199,'적 HP'!$4:$359,QUOTIENT($A198,5)+3,TRUE),"")</f>
        <v>0</v>
      </c>
    </row>
    <row r="201" spans="1:40" s="29" customFormat="1" ht="17.5" thickBot="1" x14ac:dyDescent="0.5">
      <c r="A201" s="38"/>
      <c r="B201" s="27" t="s">
        <v>250</v>
      </c>
      <c r="C201" s="28"/>
      <c r="D201" s="28"/>
      <c r="E201" s="28"/>
      <c r="F201" s="28"/>
      <c r="G201" s="28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spans="1:40" s="24" customFormat="1" x14ac:dyDescent="0.45">
      <c r="A202" s="33">
        <v>51</v>
      </c>
      <c r="B202" s="23" t="s">
        <v>248</v>
      </c>
      <c r="C202" s="30"/>
      <c r="D202" s="30"/>
      <c r="E202" s="30"/>
      <c r="F202" s="30"/>
      <c r="G202" s="30"/>
      <c r="H202" s="30"/>
      <c r="I202" s="30"/>
      <c r="J202" s="30"/>
      <c r="K202" s="30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spans="1:40" s="26" customFormat="1" x14ac:dyDescent="0.45">
      <c r="A203" s="34"/>
      <c r="B203" s="25" t="s">
        <v>249</v>
      </c>
      <c r="C203" s="9"/>
      <c r="D203" s="9"/>
      <c r="E203" s="9"/>
      <c r="F203" s="9"/>
      <c r="G203" s="9"/>
      <c r="H203" s="9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40" s="26" customFormat="1" x14ac:dyDescent="0.45">
      <c r="A204" s="34"/>
      <c r="B204" s="25">
        <f t="shared" ref="B204" si="48">SUM(C204:XFD204)</f>
        <v>0</v>
      </c>
      <c r="C204" s="9">
        <f>IFERROR(VLOOKUP(스테이지!C203,'적 HP'!$4:$359,QUOTIENT($A202,5)+3,TRUE),"")</f>
        <v>0</v>
      </c>
      <c r="D204" s="9">
        <f>IFERROR(VLOOKUP(스테이지!D203,'적 HP'!$4:$359,QUOTIENT($A202,5)+3,TRUE),"")</f>
        <v>0</v>
      </c>
      <c r="E204" s="9">
        <f>IFERROR(VLOOKUP(스테이지!E203,'적 HP'!$4:$359,QUOTIENT($A202,5)+3,TRUE),"")</f>
        <v>0</v>
      </c>
      <c r="F204" s="9">
        <f>IFERROR(VLOOKUP(스테이지!F203,'적 HP'!$4:$359,QUOTIENT($A202,5)+3,TRUE),"")</f>
        <v>0</v>
      </c>
      <c r="G204" s="9">
        <f>IFERROR(VLOOKUP(스테이지!G203,'적 HP'!$4:$359,QUOTIENT($A202,5)+3,TRUE),"")</f>
        <v>0</v>
      </c>
      <c r="H204" s="9">
        <f>IFERROR(VLOOKUP(스테이지!H203,'적 HP'!$4:$359,QUOTIENT($A202,5)+3,TRUE),"")</f>
        <v>0</v>
      </c>
      <c r="I204" s="9">
        <f>IFERROR(VLOOKUP(스테이지!I203,'적 HP'!$4:$359,QUOTIENT($A202,5)+3,TRUE),"")</f>
        <v>0</v>
      </c>
      <c r="J204" s="9">
        <f>IFERROR(VLOOKUP(스테이지!J203,'적 HP'!$4:$359,QUOTIENT($A202,5)+3,TRUE),"")</f>
        <v>0</v>
      </c>
      <c r="K204" s="9">
        <f>IFERROR(VLOOKUP(스테이지!K203,'적 HP'!$4:$359,QUOTIENT($A202,5)+3,TRUE),"")</f>
        <v>0</v>
      </c>
      <c r="L204" s="9">
        <f>IFERROR(VLOOKUP(스테이지!L203,'적 HP'!$4:$359,QUOTIENT($A202,5)+3,TRUE),"")</f>
        <v>0</v>
      </c>
      <c r="M204" s="9">
        <f>IFERROR(VLOOKUP(스테이지!M203,'적 HP'!$4:$359,QUOTIENT($A202,5)+3,TRUE),"")</f>
        <v>0</v>
      </c>
      <c r="N204" s="9">
        <f>IFERROR(VLOOKUP(스테이지!N203,'적 HP'!$4:$359,QUOTIENT($A202,5)+3,TRUE),"")</f>
        <v>0</v>
      </c>
      <c r="O204" s="9">
        <f>IFERROR(VLOOKUP(스테이지!O203,'적 HP'!$4:$359,QUOTIENT($A202,5)+3,TRUE),"")</f>
        <v>0</v>
      </c>
      <c r="P204" s="9">
        <f>IFERROR(VLOOKUP(스테이지!P203,'적 HP'!$4:$359,QUOTIENT($A202,5)+3,TRUE),"")</f>
        <v>0</v>
      </c>
      <c r="Q204" s="9">
        <f>IFERROR(VLOOKUP(스테이지!Q203,'적 HP'!$4:$359,QUOTIENT($A202,5)+3,TRUE),"")</f>
        <v>0</v>
      </c>
      <c r="R204" s="9">
        <f>IFERROR(VLOOKUP(스테이지!R203,'적 HP'!$4:$359,QUOTIENT($A202,5)+3,TRUE),"")</f>
        <v>0</v>
      </c>
      <c r="S204" s="9">
        <f>IFERROR(VLOOKUP(스테이지!S203,'적 HP'!$4:$359,QUOTIENT($A202,5)+3,TRUE),"")</f>
        <v>0</v>
      </c>
      <c r="T204" s="9">
        <f>IFERROR(VLOOKUP(스테이지!T203,'적 HP'!$4:$359,QUOTIENT($A202,5)+3,TRUE),"")</f>
        <v>0</v>
      </c>
      <c r="U204" s="9">
        <f>IFERROR(VLOOKUP(스테이지!U203,'적 HP'!$4:$359,QUOTIENT($A202,5)+3,TRUE),"")</f>
        <v>0</v>
      </c>
      <c r="V204" s="9">
        <f>IFERROR(VLOOKUP(스테이지!V203,'적 HP'!$4:$359,QUOTIENT($A202,5)+3,TRUE),"")</f>
        <v>0</v>
      </c>
      <c r="W204" s="9">
        <f>IFERROR(VLOOKUP(스테이지!W203,'적 HP'!$4:$359,QUOTIENT($A202,5)+3,TRUE),"")</f>
        <v>0</v>
      </c>
      <c r="X204" s="9">
        <f>IFERROR(VLOOKUP(스테이지!X203,'적 HP'!$4:$359,QUOTIENT($A202,5)+3,TRUE),"")</f>
        <v>0</v>
      </c>
      <c r="Y204" s="9">
        <f>IFERROR(VLOOKUP(스테이지!Y203,'적 HP'!$4:$359,QUOTIENT($A202,5)+3,TRUE),"")</f>
        <v>0</v>
      </c>
      <c r="Z204" s="9">
        <f>IFERROR(VLOOKUP(스테이지!Z203,'적 HP'!$4:$359,QUOTIENT($A202,5)+3,TRUE),"")</f>
        <v>0</v>
      </c>
      <c r="AA204" s="9">
        <f>IFERROR(VLOOKUP(스테이지!AA203,'적 HP'!$4:$359,QUOTIENT($A202,5)+3,TRUE),"")</f>
        <v>0</v>
      </c>
      <c r="AB204" s="9">
        <f>IFERROR(VLOOKUP(스테이지!AB203,'적 HP'!$4:$359,QUOTIENT($A202,5)+3,TRUE),"")</f>
        <v>0</v>
      </c>
      <c r="AC204" s="9">
        <f>IFERROR(VLOOKUP(스테이지!AC203,'적 HP'!$4:$359,QUOTIENT($A202,5)+3,TRUE),"")</f>
        <v>0</v>
      </c>
      <c r="AD204" s="9">
        <f>IFERROR(VLOOKUP(스테이지!AD203,'적 HP'!$4:$359,QUOTIENT($A202,5)+3,TRUE),"")</f>
        <v>0</v>
      </c>
      <c r="AE204" s="9">
        <f>IFERROR(VLOOKUP(스테이지!AE203,'적 HP'!$4:$359,QUOTIENT($A202,5)+3,TRUE),"")</f>
        <v>0</v>
      </c>
      <c r="AF204" s="9">
        <f>IFERROR(VLOOKUP(스테이지!AF203,'적 HP'!$4:$359,QUOTIENT($A202,5)+3,TRUE),"")</f>
        <v>0</v>
      </c>
      <c r="AG204" s="9">
        <f>IFERROR(VLOOKUP(스테이지!AG203,'적 HP'!$4:$359,QUOTIENT($A202,5)+3,TRUE),"")</f>
        <v>0</v>
      </c>
      <c r="AH204" s="9">
        <f>IFERROR(VLOOKUP(스테이지!AH203,'적 HP'!$4:$359,QUOTIENT($A202,5)+3,TRUE),"")</f>
        <v>0</v>
      </c>
      <c r="AI204" s="9">
        <f>IFERROR(VLOOKUP(스테이지!AI203,'적 HP'!$4:$359,QUOTIENT($A202,5)+3,TRUE),"")</f>
        <v>0</v>
      </c>
      <c r="AJ204" s="9">
        <f>IFERROR(VLOOKUP(스테이지!AJ203,'적 HP'!$4:$359,QUOTIENT($A202,5)+3,TRUE),"")</f>
        <v>0</v>
      </c>
      <c r="AK204" s="9">
        <f>IFERROR(VLOOKUP(스테이지!AK203,'적 HP'!$4:$359,QUOTIENT($A202,5)+3,TRUE),"")</f>
        <v>0</v>
      </c>
      <c r="AL204" s="9">
        <f>IFERROR(VLOOKUP(스테이지!AL203,'적 HP'!$4:$359,QUOTIENT($A202,5)+3,TRUE),"")</f>
        <v>0</v>
      </c>
      <c r="AM204" s="9">
        <f>IFERROR(VLOOKUP(스테이지!AM203,'적 HP'!$4:$359,QUOTIENT($A202,5)+3,TRUE),"")</f>
        <v>0</v>
      </c>
      <c r="AN204" s="9">
        <f>IFERROR(VLOOKUP(스테이지!AN203,'적 HP'!$4:$359,QUOTIENT($A202,5)+3,TRUE),"")</f>
        <v>0</v>
      </c>
    </row>
    <row r="205" spans="1:40" s="29" customFormat="1" ht="17.5" thickBot="1" x14ac:dyDescent="0.5">
      <c r="A205" s="35"/>
      <c r="B205" s="27" t="s">
        <v>250</v>
      </c>
      <c r="C205" s="28"/>
      <c r="D205" s="28"/>
      <c r="E205" s="28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spans="1:40" s="26" customFormat="1" x14ac:dyDescent="0.45">
      <c r="A206" s="36">
        <v>52</v>
      </c>
      <c r="B206" s="25" t="s">
        <v>248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40" s="26" customFormat="1" x14ac:dyDescent="0.45">
      <c r="A207" s="37"/>
      <c r="B207" s="25" t="s">
        <v>249</v>
      </c>
      <c r="I207" s="9"/>
      <c r="J207" s="9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40" s="26" customFormat="1" x14ac:dyDescent="0.45">
      <c r="A208" s="37"/>
      <c r="B208" s="25">
        <f t="shared" ref="B208" si="49">SUM(C208:XFD208)</f>
        <v>0</v>
      </c>
      <c r="C208" s="14">
        <f>IFERROR(VLOOKUP(스테이지!C207,'적 HP'!$4:$359,QUOTIENT($A206,5)+3,TRUE),"")</f>
        <v>0</v>
      </c>
      <c r="D208" s="14">
        <f>IFERROR(VLOOKUP(스테이지!D207,'적 HP'!$4:$359,QUOTIENT($A206,5)+3,TRUE),"")</f>
        <v>0</v>
      </c>
      <c r="E208" s="14">
        <f>IFERROR(VLOOKUP(스테이지!E207,'적 HP'!$4:$359,QUOTIENT($A206,5)+3,TRUE),"")</f>
        <v>0</v>
      </c>
      <c r="F208" s="14">
        <f>IFERROR(VLOOKUP(스테이지!F207,'적 HP'!$4:$359,QUOTIENT($A206,5)+3,TRUE),"")</f>
        <v>0</v>
      </c>
      <c r="G208" s="14">
        <f>IFERROR(VLOOKUP(스테이지!G207,'적 HP'!$4:$359,QUOTIENT($A206,5)+3,TRUE),"")</f>
        <v>0</v>
      </c>
      <c r="H208" s="14">
        <f>IFERROR(VLOOKUP(스테이지!H207,'적 HP'!$4:$359,QUOTIENT($A206,5)+3,TRUE),"")</f>
        <v>0</v>
      </c>
      <c r="I208" s="14">
        <f>IFERROR(VLOOKUP(스테이지!I207,'적 HP'!$4:$359,QUOTIENT($A206,5)+3,TRUE),"")</f>
        <v>0</v>
      </c>
      <c r="J208" s="14">
        <f>IFERROR(VLOOKUP(스테이지!J207,'적 HP'!$4:$359,QUOTIENT($A206,5)+3,TRUE),"")</f>
        <v>0</v>
      </c>
      <c r="K208" s="14">
        <f>IFERROR(VLOOKUP(스테이지!K207,'적 HP'!$4:$359,QUOTIENT($A206,5)+3,TRUE),"")</f>
        <v>0</v>
      </c>
      <c r="L208" s="14">
        <f>IFERROR(VLOOKUP(스테이지!L207,'적 HP'!$4:$359,QUOTIENT($A206,5)+3,TRUE),"")</f>
        <v>0</v>
      </c>
      <c r="M208" s="14">
        <f>IFERROR(VLOOKUP(스테이지!M207,'적 HP'!$4:$359,QUOTIENT($A206,5)+3,TRUE),"")</f>
        <v>0</v>
      </c>
      <c r="N208" s="14">
        <f>IFERROR(VLOOKUP(스테이지!N207,'적 HP'!$4:$359,QUOTIENT($A206,5)+3,TRUE),"")</f>
        <v>0</v>
      </c>
      <c r="O208" s="14">
        <f>IFERROR(VLOOKUP(스테이지!O207,'적 HP'!$4:$359,QUOTIENT($A206,5)+3,TRUE),"")</f>
        <v>0</v>
      </c>
      <c r="P208" s="14">
        <f>IFERROR(VLOOKUP(스테이지!P207,'적 HP'!$4:$359,QUOTIENT($A206,5)+3,TRUE),"")</f>
        <v>0</v>
      </c>
      <c r="Q208" s="14">
        <f>IFERROR(VLOOKUP(스테이지!Q207,'적 HP'!$4:$359,QUOTIENT($A206,5)+3,TRUE),"")</f>
        <v>0</v>
      </c>
      <c r="R208" s="14">
        <f>IFERROR(VLOOKUP(스테이지!R207,'적 HP'!$4:$359,QUOTIENT($A206,5)+3,TRUE),"")</f>
        <v>0</v>
      </c>
      <c r="S208" s="14">
        <f>IFERROR(VLOOKUP(스테이지!S207,'적 HP'!$4:$359,QUOTIENT($A206,5)+3,TRUE),"")</f>
        <v>0</v>
      </c>
      <c r="T208" s="14">
        <f>IFERROR(VLOOKUP(스테이지!T207,'적 HP'!$4:$359,QUOTIENT($A206,5)+3,TRUE),"")</f>
        <v>0</v>
      </c>
      <c r="U208" s="14">
        <f>IFERROR(VLOOKUP(스테이지!U207,'적 HP'!$4:$359,QUOTIENT($A206,5)+3,TRUE),"")</f>
        <v>0</v>
      </c>
      <c r="V208" s="14">
        <f>IFERROR(VLOOKUP(스테이지!V207,'적 HP'!$4:$359,QUOTIENT($A206,5)+3,TRUE),"")</f>
        <v>0</v>
      </c>
      <c r="W208" s="14">
        <f>IFERROR(VLOOKUP(스테이지!W207,'적 HP'!$4:$359,QUOTIENT($A206,5)+3,TRUE),"")</f>
        <v>0</v>
      </c>
      <c r="X208" s="14">
        <f>IFERROR(VLOOKUP(스테이지!X207,'적 HP'!$4:$359,QUOTIENT($A206,5)+3,TRUE),"")</f>
        <v>0</v>
      </c>
      <c r="Y208" s="14">
        <f>IFERROR(VLOOKUP(스테이지!Y207,'적 HP'!$4:$359,QUOTIENT($A206,5)+3,TRUE),"")</f>
        <v>0</v>
      </c>
      <c r="Z208" s="14">
        <f>IFERROR(VLOOKUP(스테이지!Z207,'적 HP'!$4:$359,QUOTIENT($A206,5)+3,TRUE),"")</f>
        <v>0</v>
      </c>
      <c r="AA208" s="14">
        <f>IFERROR(VLOOKUP(스테이지!AA207,'적 HP'!$4:$359,QUOTIENT($A206,5)+3,TRUE),"")</f>
        <v>0</v>
      </c>
      <c r="AB208" s="14">
        <f>IFERROR(VLOOKUP(스테이지!AB207,'적 HP'!$4:$359,QUOTIENT($A206,5)+3,TRUE),"")</f>
        <v>0</v>
      </c>
      <c r="AC208" s="14">
        <f>IFERROR(VLOOKUP(스테이지!AC207,'적 HP'!$4:$359,QUOTIENT($A206,5)+3,TRUE),"")</f>
        <v>0</v>
      </c>
      <c r="AD208" s="14">
        <f>IFERROR(VLOOKUP(스테이지!AD207,'적 HP'!$4:$359,QUOTIENT($A206,5)+3,TRUE),"")</f>
        <v>0</v>
      </c>
      <c r="AE208" s="14">
        <f>IFERROR(VLOOKUP(스테이지!AE207,'적 HP'!$4:$359,QUOTIENT($A206,5)+3,TRUE),"")</f>
        <v>0</v>
      </c>
      <c r="AF208" s="14">
        <f>IFERROR(VLOOKUP(스테이지!AF207,'적 HP'!$4:$359,QUOTIENT($A206,5)+3,TRUE),"")</f>
        <v>0</v>
      </c>
      <c r="AG208" s="14">
        <f>IFERROR(VLOOKUP(스테이지!AG207,'적 HP'!$4:$359,QUOTIENT($A206,5)+3,TRUE),"")</f>
        <v>0</v>
      </c>
      <c r="AH208" s="14">
        <f>IFERROR(VLOOKUP(스테이지!AH207,'적 HP'!$4:$359,QUOTIENT($A206,5)+3,TRUE),"")</f>
        <v>0</v>
      </c>
      <c r="AI208" s="14">
        <f>IFERROR(VLOOKUP(스테이지!AI207,'적 HP'!$4:$359,QUOTIENT($A206,5)+3,TRUE),"")</f>
        <v>0</v>
      </c>
      <c r="AJ208" s="14">
        <f>IFERROR(VLOOKUP(스테이지!AJ207,'적 HP'!$4:$359,QUOTIENT($A206,5)+3,TRUE),"")</f>
        <v>0</v>
      </c>
      <c r="AK208" s="14">
        <f>IFERROR(VLOOKUP(스테이지!AK207,'적 HP'!$4:$359,QUOTIENT($A206,5)+3,TRUE),"")</f>
        <v>0</v>
      </c>
      <c r="AL208" s="14">
        <f>IFERROR(VLOOKUP(스테이지!AL207,'적 HP'!$4:$359,QUOTIENT($A206,5)+3,TRUE),"")</f>
        <v>0</v>
      </c>
      <c r="AM208" s="14">
        <f>IFERROR(VLOOKUP(스테이지!AM207,'적 HP'!$4:$359,QUOTIENT($A206,5)+3,TRUE),"")</f>
        <v>0</v>
      </c>
      <c r="AN208" s="14">
        <f>IFERROR(VLOOKUP(스테이지!AN207,'적 HP'!$4:$359,QUOTIENT($A206,5)+3,TRUE),"")</f>
        <v>0</v>
      </c>
    </row>
    <row r="209" spans="1:40" s="29" customFormat="1" ht="17.5" thickBot="1" x14ac:dyDescent="0.5">
      <c r="A209" s="38"/>
      <c r="B209" s="27" t="s">
        <v>250</v>
      </c>
      <c r="C209" s="28"/>
      <c r="D209" s="28"/>
      <c r="E209" s="28"/>
      <c r="F209" s="28"/>
      <c r="G209" s="28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spans="1:40" s="24" customFormat="1" x14ac:dyDescent="0.45">
      <c r="A210" s="33">
        <v>53</v>
      </c>
      <c r="B210" s="23" t="s">
        <v>248</v>
      </c>
      <c r="C210" s="30"/>
      <c r="D210" s="30"/>
      <c r="E210" s="30"/>
      <c r="F210" s="30"/>
      <c r="G210" s="30"/>
      <c r="H210" s="30"/>
      <c r="I210" s="30"/>
      <c r="J210" s="30"/>
      <c r="K210" s="30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spans="1:40" s="26" customFormat="1" x14ac:dyDescent="0.45">
      <c r="A211" s="34"/>
      <c r="B211" s="25" t="s">
        <v>249</v>
      </c>
      <c r="C211" s="9"/>
      <c r="D211" s="9"/>
      <c r="E211" s="9"/>
      <c r="F211" s="9"/>
      <c r="G211" s="9"/>
      <c r="H211" s="9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40" s="26" customFormat="1" x14ac:dyDescent="0.45">
      <c r="A212" s="34"/>
      <c r="B212" s="25">
        <f t="shared" ref="B212" si="50">SUM(C212:XFD212)</f>
        <v>0</v>
      </c>
      <c r="C212" s="9">
        <f>IFERROR(VLOOKUP(스테이지!C211,'적 HP'!$4:$359,QUOTIENT($A210,5)+3,TRUE),"")</f>
        <v>0</v>
      </c>
      <c r="D212" s="9">
        <f>IFERROR(VLOOKUP(스테이지!D211,'적 HP'!$4:$359,QUOTIENT($A210,5)+3,TRUE),"")</f>
        <v>0</v>
      </c>
      <c r="E212" s="9">
        <f>IFERROR(VLOOKUP(스테이지!E211,'적 HP'!$4:$359,QUOTIENT($A210,5)+3,TRUE),"")</f>
        <v>0</v>
      </c>
      <c r="F212" s="9">
        <f>IFERROR(VLOOKUP(스테이지!F211,'적 HP'!$4:$359,QUOTIENT($A210,5)+3,TRUE),"")</f>
        <v>0</v>
      </c>
      <c r="G212" s="9">
        <f>IFERROR(VLOOKUP(스테이지!G211,'적 HP'!$4:$359,QUOTIENT($A210,5)+3,TRUE),"")</f>
        <v>0</v>
      </c>
      <c r="H212" s="9">
        <f>IFERROR(VLOOKUP(스테이지!H211,'적 HP'!$4:$359,QUOTIENT($A210,5)+3,TRUE),"")</f>
        <v>0</v>
      </c>
      <c r="I212" s="9">
        <f>IFERROR(VLOOKUP(스테이지!I211,'적 HP'!$4:$359,QUOTIENT($A210,5)+3,TRUE),"")</f>
        <v>0</v>
      </c>
      <c r="J212" s="9">
        <f>IFERROR(VLOOKUP(스테이지!J211,'적 HP'!$4:$359,QUOTIENT($A210,5)+3,TRUE),"")</f>
        <v>0</v>
      </c>
      <c r="K212" s="9">
        <f>IFERROR(VLOOKUP(스테이지!K211,'적 HP'!$4:$359,QUOTIENT($A210,5)+3,TRUE),"")</f>
        <v>0</v>
      </c>
      <c r="L212" s="9">
        <f>IFERROR(VLOOKUP(스테이지!L211,'적 HP'!$4:$359,QUOTIENT($A210,5)+3,TRUE),"")</f>
        <v>0</v>
      </c>
      <c r="M212" s="9">
        <f>IFERROR(VLOOKUP(스테이지!M211,'적 HP'!$4:$359,QUOTIENT($A210,5)+3,TRUE),"")</f>
        <v>0</v>
      </c>
      <c r="N212" s="9">
        <f>IFERROR(VLOOKUP(스테이지!N211,'적 HP'!$4:$359,QUOTIENT($A210,5)+3,TRUE),"")</f>
        <v>0</v>
      </c>
      <c r="O212" s="9">
        <f>IFERROR(VLOOKUP(스테이지!O211,'적 HP'!$4:$359,QUOTIENT($A210,5)+3,TRUE),"")</f>
        <v>0</v>
      </c>
      <c r="P212" s="9">
        <f>IFERROR(VLOOKUP(스테이지!P211,'적 HP'!$4:$359,QUOTIENT($A210,5)+3,TRUE),"")</f>
        <v>0</v>
      </c>
      <c r="Q212" s="9">
        <f>IFERROR(VLOOKUP(스테이지!Q211,'적 HP'!$4:$359,QUOTIENT($A210,5)+3,TRUE),"")</f>
        <v>0</v>
      </c>
      <c r="R212" s="9">
        <f>IFERROR(VLOOKUP(스테이지!R211,'적 HP'!$4:$359,QUOTIENT($A210,5)+3,TRUE),"")</f>
        <v>0</v>
      </c>
      <c r="S212" s="9">
        <f>IFERROR(VLOOKUP(스테이지!S211,'적 HP'!$4:$359,QUOTIENT($A210,5)+3,TRUE),"")</f>
        <v>0</v>
      </c>
      <c r="T212" s="9">
        <f>IFERROR(VLOOKUP(스테이지!T211,'적 HP'!$4:$359,QUOTIENT($A210,5)+3,TRUE),"")</f>
        <v>0</v>
      </c>
      <c r="U212" s="9">
        <f>IFERROR(VLOOKUP(스테이지!U211,'적 HP'!$4:$359,QUOTIENT($A210,5)+3,TRUE),"")</f>
        <v>0</v>
      </c>
      <c r="V212" s="9">
        <f>IFERROR(VLOOKUP(스테이지!V211,'적 HP'!$4:$359,QUOTIENT($A210,5)+3,TRUE),"")</f>
        <v>0</v>
      </c>
      <c r="W212" s="9">
        <f>IFERROR(VLOOKUP(스테이지!W211,'적 HP'!$4:$359,QUOTIENT($A210,5)+3,TRUE),"")</f>
        <v>0</v>
      </c>
      <c r="X212" s="9">
        <f>IFERROR(VLOOKUP(스테이지!X211,'적 HP'!$4:$359,QUOTIENT($A210,5)+3,TRUE),"")</f>
        <v>0</v>
      </c>
      <c r="Y212" s="9">
        <f>IFERROR(VLOOKUP(스테이지!Y211,'적 HP'!$4:$359,QUOTIENT($A210,5)+3,TRUE),"")</f>
        <v>0</v>
      </c>
      <c r="Z212" s="9">
        <f>IFERROR(VLOOKUP(스테이지!Z211,'적 HP'!$4:$359,QUOTIENT($A210,5)+3,TRUE),"")</f>
        <v>0</v>
      </c>
      <c r="AA212" s="9">
        <f>IFERROR(VLOOKUP(스테이지!AA211,'적 HP'!$4:$359,QUOTIENT($A210,5)+3,TRUE),"")</f>
        <v>0</v>
      </c>
      <c r="AB212" s="9">
        <f>IFERROR(VLOOKUP(스테이지!AB211,'적 HP'!$4:$359,QUOTIENT($A210,5)+3,TRUE),"")</f>
        <v>0</v>
      </c>
      <c r="AC212" s="9">
        <f>IFERROR(VLOOKUP(스테이지!AC211,'적 HP'!$4:$359,QUOTIENT($A210,5)+3,TRUE),"")</f>
        <v>0</v>
      </c>
      <c r="AD212" s="9">
        <f>IFERROR(VLOOKUP(스테이지!AD211,'적 HP'!$4:$359,QUOTIENT($A210,5)+3,TRUE),"")</f>
        <v>0</v>
      </c>
      <c r="AE212" s="9">
        <f>IFERROR(VLOOKUP(스테이지!AE211,'적 HP'!$4:$359,QUOTIENT($A210,5)+3,TRUE),"")</f>
        <v>0</v>
      </c>
      <c r="AF212" s="9">
        <f>IFERROR(VLOOKUP(스테이지!AF211,'적 HP'!$4:$359,QUOTIENT($A210,5)+3,TRUE),"")</f>
        <v>0</v>
      </c>
      <c r="AG212" s="9">
        <f>IFERROR(VLOOKUP(스테이지!AG211,'적 HP'!$4:$359,QUOTIENT($A210,5)+3,TRUE),"")</f>
        <v>0</v>
      </c>
      <c r="AH212" s="9">
        <f>IFERROR(VLOOKUP(스테이지!AH211,'적 HP'!$4:$359,QUOTIENT($A210,5)+3,TRUE),"")</f>
        <v>0</v>
      </c>
      <c r="AI212" s="9">
        <f>IFERROR(VLOOKUP(스테이지!AI211,'적 HP'!$4:$359,QUOTIENT($A210,5)+3,TRUE),"")</f>
        <v>0</v>
      </c>
      <c r="AJ212" s="9">
        <f>IFERROR(VLOOKUP(스테이지!AJ211,'적 HP'!$4:$359,QUOTIENT($A210,5)+3,TRUE),"")</f>
        <v>0</v>
      </c>
      <c r="AK212" s="9">
        <f>IFERROR(VLOOKUP(스테이지!AK211,'적 HP'!$4:$359,QUOTIENT($A210,5)+3,TRUE),"")</f>
        <v>0</v>
      </c>
      <c r="AL212" s="9">
        <f>IFERROR(VLOOKUP(스테이지!AL211,'적 HP'!$4:$359,QUOTIENT($A210,5)+3,TRUE),"")</f>
        <v>0</v>
      </c>
      <c r="AM212" s="9">
        <f>IFERROR(VLOOKUP(스테이지!AM211,'적 HP'!$4:$359,QUOTIENT($A210,5)+3,TRUE),"")</f>
        <v>0</v>
      </c>
      <c r="AN212" s="9">
        <f>IFERROR(VLOOKUP(스테이지!AN211,'적 HP'!$4:$359,QUOTIENT($A210,5)+3,TRUE),"")</f>
        <v>0</v>
      </c>
    </row>
    <row r="213" spans="1:40" s="29" customFormat="1" ht="17.5" thickBot="1" x14ac:dyDescent="0.5">
      <c r="A213" s="35"/>
      <c r="B213" s="27" t="s">
        <v>250</v>
      </c>
      <c r="C213" s="28"/>
      <c r="D213" s="28"/>
      <c r="E213" s="28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spans="1:40" s="26" customFormat="1" x14ac:dyDescent="0.45">
      <c r="A214" s="36">
        <v>54</v>
      </c>
      <c r="B214" s="25" t="s">
        <v>248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40" s="26" customFormat="1" x14ac:dyDescent="0.45">
      <c r="A215" s="37"/>
      <c r="B215" s="25" t="s">
        <v>249</v>
      </c>
      <c r="I215" s="9"/>
      <c r="J215" s="9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40" s="26" customFormat="1" x14ac:dyDescent="0.45">
      <c r="A216" s="37"/>
      <c r="B216" s="25">
        <f t="shared" ref="B216" si="51">SUM(C216:XFD216)</f>
        <v>0</v>
      </c>
      <c r="C216" s="14">
        <f>IFERROR(VLOOKUP(스테이지!C215,'적 HP'!$4:$359,QUOTIENT($A214,5)+3,TRUE),"")</f>
        <v>0</v>
      </c>
      <c r="D216" s="14">
        <f>IFERROR(VLOOKUP(스테이지!D215,'적 HP'!$4:$359,QUOTIENT($A214,5)+3,TRUE),"")</f>
        <v>0</v>
      </c>
      <c r="E216" s="14">
        <f>IFERROR(VLOOKUP(스테이지!E215,'적 HP'!$4:$359,QUOTIENT($A214,5)+3,TRUE),"")</f>
        <v>0</v>
      </c>
      <c r="F216" s="14">
        <f>IFERROR(VLOOKUP(스테이지!F215,'적 HP'!$4:$359,QUOTIENT($A214,5)+3,TRUE),"")</f>
        <v>0</v>
      </c>
      <c r="G216" s="14">
        <f>IFERROR(VLOOKUP(스테이지!G215,'적 HP'!$4:$359,QUOTIENT($A214,5)+3,TRUE),"")</f>
        <v>0</v>
      </c>
      <c r="H216" s="14">
        <f>IFERROR(VLOOKUP(스테이지!H215,'적 HP'!$4:$359,QUOTIENT($A214,5)+3,TRUE),"")</f>
        <v>0</v>
      </c>
      <c r="I216" s="14">
        <f>IFERROR(VLOOKUP(스테이지!I215,'적 HP'!$4:$359,QUOTIENT($A214,5)+3,TRUE),"")</f>
        <v>0</v>
      </c>
      <c r="J216" s="14">
        <f>IFERROR(VLOOKUP(스테이지!J215,'적 HP'!$4:$359,QUOTIENT($A214,5)+3,TRUE),"")</f>
        <v>0</v>
      </c>
      <c r="K216" s="14">
        <f>IFERROR(VLOOKUP(스테이지!K215,'적 HP'!$4:$359,QUOTIENT($A214,5)+3,TRUE),"")</f>
        <v>0</v>
      </c>
      <c r="L216" s="14">
        <f>IFERROR(VLOOKUP(스테이지!L215,'적 HP'!$4:$359,QUOTIENT($A214,5)+3,TRUE),"")</f>
        <v>0</v>
      </c>
      <c r="M216" s="14">
        <f>IFERROR(VLOOKUP(스테이지!M215,'적 HP'!$4:$359,QUOTIENT($A214,5)+3,TRUE),"")</f>
        <v>0</v>
      </c>
      <c r="N216" s="14">
        <f>IFERROR(VLOOKUP(스테이지!N215,'적 HP'!$4:$359,QUOTIENT($A214,5)+3,TRUE),"")</f>
        <v>0</v>
      </c>
      <c r="O216" s="14">
        <f>IFERROR(VLOOKUP(스테이지!O215,'적 HP'!$4:$359,QUOTIENT($A214,5)+3,TRUE),"")</f>
        <v>0</v>
      </c>
      <c r="P216" s="14">
        <f>IFERROR(VLOOKUP(스테이지!P215,'적 HP'!$4:$359,QUOTIENT($A214,5)+3,TRUE),"")</f>
        <v>0</v>
      </c>
      <c r="Q216" s="14">
        <f>IFERROR(VLOOKUP(스테이지!Q215,'적 HP'!$4:$359,QUOTIENT($A214,5)+3,TRUE),"")</f>
        <v>0</v>
      </c>
      <c r="R216" s="14">
        <f>IFERROR(VLOOKUP(스테이지!R215,'적 HP'!$4:$359,QUOTIENT($A214,5)+3,TRUE),"")</f>
        <v>0</v>
      </c>
      <c r="S216" s="14">
        <f>IFERROR(VLOOKUP(스테이지!S215,'적 HP'!$4:$359,QUOTIENT($A214,5)+3,TRUE),"")</f>
        <v>0</v>
      </c>
      <c r="T216" s="14">
        <f>IFERROR(VLOOKUP(스테이지!T215,'적 HP'!$4:$359,QUOTIENT($A214,5)+3,TRUE),"")</f>
        <v>0</v>
      </c>
      <c r="U216" s="14">
        <f>IFERROR(VLOOKUP(스테이지!U215,'적 HP'!$4:$359,QUOTIENT($A214,5)+3,TRUE),"")</f>
        <v>0</v>
      </c>
      <c r="V216" s="14">
        <f>IFERROR(VLOOKUP(스테이지!V215,'적 HP'!$4:$359,QUOTIENT($A214,5)+3,TRUE),"")</f>
        <v>0</v>
      </c>
      <c r="W216" s="14">
        <f>IFERROR(VLOOKUP(스테이지!W215,'적 HP'!$4:$359,QUOTIENT($A214,5)+3,TRUE),"")</f>
        <v>0</v>
      </c>
      <c r="X216" s="14">
        <f>IFERROR(VLOOKUP(스테이지!X215,'적 HP'!$4:$359,QUOTIENT($A214,5)+3,TRUE),"")</f>
        <v>0</v>
      </c>
      <c r="Y216" s="14">
        <f>IFERROR(VLOOKUP(스테이지!Y215,'적 HP'!$4:$359,QUOTIENT($A214,5)+3,TRUE),"")</f>
        <v>0</v>
      </c>
      <c r="Z216" s="14">
        <f>IFERROR(VLOOKUP(스테이지!Z215,'적 HP'!$4:$359,QUOTIENT($A214,5)+3,TRUE),"")</f>
        <v>0</v>
      </c>
      <c r="AA216" s="14">
        <f>IFERROR(VLOOKUP(스테이지!AA215,'적 HP'!$4:$359,QUOTIENT($A214,5)+3,TRUE),"")</f>
        <v>0</v>
      </c>
      <c r="AB216" s="14">
        <f>IFERROR(VLOOKUP(스테이지!AB215,'적 HP'!$4:$359,QUOTIENT($A214,5)+3,TRUE),"")</f>
        <v>0</v>
      </c>
      <c r="AC216" s="14">
        <f>IFERROR(VLOOKUP(스테이지!AC215,'적 HP'!$4:$359,QUOTIENT($A214,5)+3,TRUE),"")</f>
        <v>0</v>
      </c>
      <c r="AD216" s="14">
        <f>IFERROR(VLOOKUP(스테이지!AD215,'적 HP'!$4:$359,QUOTIENT($A214,5)+3,TRUE),"")</f>
        <v>0</v>
      </c>
      <c r="AE216" s="14">
        <f>IFERROR(VLOOKUP(스테이지!AE215,'적 HP'!$4:$359,QUOTIENT($A214,5)+3,TRUE),"")</f>
        <v>0</v>
      </c>
      <c r="AF216" s="14">
        <f>IFERROR(VLOOKUP(스테이지!AF215,'적 HP'!$4:$359,QUOTIENT($A214,5)+3,TRUE),"")</f>
        <v>0</v>
      </c>
      <c r="AG216" s="14">
        <f>IFERROR(VLOOKUP(스테이지!AG215,'적 HP'!$4:$359,QUOTIENT($A214,5)+3,TRUE),"")</f>
        <v>0</v>
      </c>
      <c r="AH216" s="14">
        <f>IFERROR(VLOOKUP(스테이지!AH215,'적 HP'!$4:$359,QUOTIENT($A214,5)+3,TRUE),"")</f>
        <v>0</v>
      </c>
      <c r="AI216" s="14">
        <f>IFERROR(VLOOKUP(스테이지!AI215,'적 HP'!$4:$359,QUOTIENT($A214,5)+3,TRUE),"")</f>
        <v>0</v>
      </c>
      <c r="AJ216" s="14">
        <f>IFERROR(VLOOKUP(스테이지!AJ215,'적 HP'!$4:$359,QUOTIENT($A214,5)+3,TRUE),"")</f>
        <v>0</v>
      </c>
      <c r="AK216" s="14">
        <f>IFERROR(VLOOKUP(스테이지!AK215,'적 HP'!$4:$359,QUOTIENT($A214,5)+3,TRUE),"")</f>
        <v>0</v>
      </c>
      <c r="AL216" s="14">
        <f>IFERROR(VLOOKUP(스테이지!AL215,'적 HP'!$4:$359,QUOTIENT($A214,5)+3,TRUE),"")</f>
        <v>0</v>
      </c>
      <c r="AM216" s="14">
        <f>IFERROR(VLOOKUP(스테이지!AM215,'적 HP'!$4:$359,QUOTIENT($A214,5)+3,TRUE),"")</f>
        <v>0</v>
      </c>
      <c r="AN216" s="14">
        <f>IFERROR(VLOOKUP(스테이지!AN215,'적 HP'!$4:$359,QUOTIENT($A214,5)+3,TRUE),"")</f>
        <v>0</v>
      </c>
    </row>
    <row r="217" spans="1:40" s="29" customFormat="1" ht="17.5" thickBot="1" x14ac:dyDescent="0.5">
      <c r="A217" s="38"/>
      <c r="B217" s="27" t="s">
        <v>250</v>
      </c>
      <c r="C217" s="28"/>
      <c r="D217" s="28"/>
      <c r="E217" s="28"/>
      <c r="F217" s="28"/>
      <c r="G217" s="28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spans="1:40" s="24" customFormat="1" x14ac:dyDescent="0.45">
      <c r="A218" s="33">
        <v>55</v>
      </c>
      <c r="B218" s="23" t="s">
        <v>248</v>
      </c>
      <c r="C218" s="30"/>
      <c r="D218" s="30"/>
      <c r="E218" s="30"/>
      <c r="F218" s="30"/>
      <c r="G218" s="30"/>
      <c r="H218" s="30"/>
      <c r="I218" s="30"/>
      <c r="J218" s="30"/>
      <c r="K218" s="30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spans="1:40" s="26" customFormat="1" x14ac:dyDescent="0.45">
      <c r="A219" s="34"/>
      <c r="B219" s="25" t="s">
        <v>249</v>
      </c>
      <c r="C219" s="9"/>
      <c r="D219" s="9"/>
      <c r="E219" s="9"/>
      <c r="F219" s="9"/>
      <c r="G219" s="9"/>
      <c r="H219" s="9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40" s="26" customFormat="1" x14ac:dyDescent="0.45">
      <c r="A220" s="34"/>
      <c r="B220" s="25">
        <f t="shared" ref="B220" si="52">SUM(C220:XFD220)</f>
        <v>0</v>
      </c>
      <c r="C220" s="9">
        <f>IFERROR(VLOOKUP(스테이지!C219,'적 HP'!$4:$359,QUOTIENT($A218,5)+3,TRUE),"")</f>
        <v>0</v>
      </c>
      <c r="D220" s="9">
        <f>IFERROR(VLOOKUP(스테이지!D219,'적 HP'!$4:$359,QUOTIENT($A218,5)+3,TRUE),"")</f>
        <v>0</v>
      </c>
      <c r="E220" s="9">
        <f>IFERROR(VLOOKUP(스테이지!E219,'적 HP'!$4:$359,QUOTIENT($A218,5)+3,TRUE),"")</f>
        <v>0</v>
      </c>
      <c r="F220" s="9">
        <f>IFERROR(VLOOKUP(스테이지!F219,'적 HP'!$4:$359,QUOTIENT($A218,5)+3,TRUE),"")</f>
        <v>0</v>
      </c>
      <c r="G220" s="9">
        <f>IFERROR(VLOOKUP(스테이지!G219,'적 HP'!$4:$359,QUOTIENT($A218,5)+3,TRUE),"")</f>
        <v>0</v>
      </c>
      <c r="H220" s="9">
        <f>IFERROR(VLOOKUP(스테이지!H219,'적 HP'!$4:$359,QUOTIENT($A218,5)+3,TRUE),"")</f>
        <v>0</v>
      </c>
      <c r="I220" s="9">
        <f>IFERROR(VLOOKUP(스테이지!I219,'적 HP'!$4:$359,QUOTIENT($A218,5)+3,TRUE),"")</f>
        <v>0</v>
      </c>
      <c r="J220" s="9">
        <f>IFERROR(VLOOKUP(스테이지!J219,'적 HP'!$4:$359,QUOTIENT($A218,5)+3,TRUE),"")</f>
        <v>0</v>
      </c>
      <c r="K220" s="9">
        <f>IFERROR(VLOOKUP(스테이지!K219,'적 HP'!$4:$359,QUOTIENT($A218,5)+3,TRUE),"")</f>
        <v>0</v>
      </c>
      <c r="L220" s="9">
        <f>IFERROR(VLOOKUP(스테이지!L219,'적 HP'!$4:$359,QUOTIENT($A218,5)+3,TRUE),"")</f>
        <v>0</v>
      </c>
      <c r="M220" s="9">
        <f>IFERROR(VLOOKUP(스테이지!M219,'적 HP'!$4:$359,QUOTIENT($A218,5)+3,TRUE),"")</f>
        <v>0</v>
      </c>
      <c r="N220" s="9">
        <f>IFERROR(VLOOKUP(스테이지!N219,'적 HP'!$4:$359,QUOTIENT($A218,5)+3,TRUE),"")</f>
        <v>0</v>
      </c>
      <c r="O220" s="9">
        <f>IFERROR(VLOOKUP(스테이지!O219,'적 HP'!$4:$359,QUOTIENT($A218,5)+3,TRUE),"")</f>
        <v>0</v>
      </c>
      <c r="P220" s="9">
        <f>IFERROR(VLOOKUP(스테이지!P219,'적 HP'!$4:$359,QUOTIENT($A218,5)+3,TRUE),"")</f>
        <v>0</v>
      </c>
      <c r="Q220" s="9">
        <f>IFERROR(VLOOKUP(스테이지!Q219,'적 HP'!$4:$359,QUOTIENT($A218,5)+3,TRUE),"")</f>
        <v>0</v>
      </c>
      <c r="R220" s="9">
        <f>IFERROR(VLOOKUP(스테이지!R219,'적 HP'!$4:$359,QUOTIENT($A218,5)+3,TRUE),"")</f>
        <v>0</v>
      </c>
      <c r="S220" s="9">
        <f>IFERROR(VLOOKUP(스테이지!S219,'적 HP'!$4:$359,QUOTIENT($A218,5)+3,TRUE),"")</f>
        <v>0</v>
      </c>
      <c r="T220" s="9">
        <f>IFERROR(VLOOKUP(스테이지!T219,'적 HP'!$4:$359,QUOTIENT($A218,5)+3,TRUE),"")</f>
        <v>0</v>
      </c>
      <c r="U220" s="9">
        <f>IFERROR(VLOOKUP(스테이지!U219,'적 HP'!$4:$359,QUOTIENT($A218,5)+3,TRUE),"")</f>
        <v>0</v>
      </c>
      <c r="V220" s="9">
        <f>IFERROR(VLOOKUP(스테이지!V219,'적 HP'!$4:$359,QUOTIENT($A218,5)+3,TRUE),"")</f>
        <v>0</v>
      </c>
      <c r="W220" s="9">
        <f>IFERROR(VLOOKUP(스테이지!W219,'적 HP'!$4:$359,QUOTIENT($A218,5)+3,TRUE),"")</f>
        <v>0</v>
      </c>
      <c r="X220" s="9">
        <f>IFERROR(VLOOKUP(스테이지!X219,'적 HP'!$4:$359,QUOTIENT($A218,5)+3,TRUE),"")</f>
        <v>0</v>
      </c>
      <c r="Y220" s="9">
        <f>IFERROR(VLOOKUP(스테이지!Y219,'적 HP'!$4:$359,QUOTIENT($A218,5)+3,TRUE),"")</f>
        <v>0</v>
      </c>
      <c r="Z220" s="9">
        <f>IFERROR(VLOOKUP(스테이지!Z219,'적 HP'!$4:$359,QUOTIENT($A218,5)+3,TRUE),"")</f>
        <v>0</v>
      </c>
      <c r="AA220" s="9">
        <f>IFERROR(VLOOKUP(스테이지!AA219,'적 HP'!$4:$359,QUOTIENT($A218,5)+3,TRUE),"")</f>
        <v>0</v>
      </c>
      <c r="AB220" s="9">
        <f>IFERROR(VLOOKUP(스테이지!AB219,'적 HP'!$4:$359,QUOTIENT($A218,5)+3,TRUE),"")</f>
        <v>0</v>
      </c>
      <c r="AC220" s="9">
        <f>IFERROR(VLOOKUP(스테이지!AC219,'적 HP'!$4:$359,QUOTIENT($A218,5)+3,TRUE),"")</f>
        <v>0</v>
      </c>
      <c r="AD220" s="9">
        <f>IFERROR(VLOOKUP(스테이지!AD219,'적 HP'!$4:$359,QUOTIENT($A218,5)+3,TRUE),"")</f>
        <v>0</v>
      </c>
      <c r="AE220" s="9">
        <f>IFERROR(VLOOKUP(스테이지!AE219,'적 HP'!$4:$359,QUOTIENT($A218,5)+3,TRUE),"")</f>
        <v>0</v>
      </c>
      <c r="AF220" s="9">
        <f>IFERROR(VLOOKUP(스테이지!AF219,'적 HP'!$4:$359,QUOTIENT($A218,5)+3,TRUE),"")</f>
        <v>0</v>
      </c>
      <c r="AG220" s="9">
        <f>IFERROR(VLOOKUP(스테이지!AG219,'적 HP'!$4:$359,QUOTIENT($A218,5)+3,TRUE),"")</f>
        <v>0</v>
      </c>
      <c r="AH220" s="9">
        <f>IFERROR(VLOOKUP(스테이지!AH219,'적 HP'!$4:$359,QUOTIENT($A218,5)+3,TRUE),"")</f>
        <v>0</v>
      </c>
      <c r="AI220" s="9">
        <f>IFERROR(VLOOKUP(스테이지!AI219,'적 HP'!$4:$359,QUOTIENT($A218,5)+3,TRUE),"")</f>
        <v>0</v>
      </c>
      <c r="AJ220" s="9">
        <f>IFERROR(VLOOKUP(스테이지!AJ219,'적 HP'!$4:$359,QUOTIENT($A218,5)+3,TRUE),"")</f>
        <v>0</v>
      </c>
      <c r="AK220" s="9">
        <f>IFERROR(VLOOKUP(스테이지!AK219,'적 HP'!$4:$359,QUOTIENT($A218,5)+3,TRUE),"")</f>
        <v>0</v>
      </c>
      <c r="AL220" s="9">
        <f>IFERROR(VLOOKUP(스테이지!AL219,'적 HP'!$4:$359,QUOTIENT($A218,5)+3,TRUE),"")</f>
        <v>0</v>
      </c>
      <c r="AM220" s="9">
        <f>IFERROR(VLOOKUP(스테이지!AM219,'적 HP'!$4:$359,QUOTIENT($A218,5)+3,TRUE),"")</f>
        <v>0</v>
      </c>
      <c r="AN220" s="9">
        <f>IFERROR(VLOOKUP(스테이지!AN219,'적 HP'!$4:$359,QUOTIENT($A218,5)+3,TRUE),"")</f>
        <v>0</v>
      </c>
    </row>
    <row r="221" spans="1:40" s="29" customFormat="1" ht="17.5" thickBot="1" x14ac:dyDescent="0.5">
      <c r="A221" s="35"/>
      <c r="B221" s="27" t="s">
        <v>250</v>
      </c>
      <c r="C221" s="28"/>
      <c r="D221" s="28"/>
      <c r="E221" s="28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spans="1:40" s="26" customFormat="1" x14ac:dyDescent="0.45">
      <c r="A222" s="36">
        <v>56</v>
      </c>
      <c r="B222" s="25" t="s">
        <v>248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40" s="26" customFormat="1" x14ac:dyDescent="0.45">
      <c r="A223" s="37"/>
      <c r="B223" s="25" t="s">
        <v>249</v>
      </c>
      <c r="I223" s="9"/>
      <c r="J223" s="9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40" s="26" customFormat="1" x14ac:dyDescent="0.45">
      <c r="A224" s="37"/>
      <c r="B224" s="25">
        <f t="shared" ref="B224" si="53">SUM(C224:XFD224)</f>
        <v>0</v>
      </c>
      <c r="C224" s="14">
        <f>IFERROR(VLOOKUP(스테이지!C223,'적 HP'!$4:$359,QUOTIENT($A222,5)+3,TRUE),"")</f>
        <v>0</v>
      </c>
      <c r="D224" s="14">
        <f>IFERROR(VLOOKUP(스테이지!D223,'적 HP'!$4:$359,QUOTIENT($A222,5)+3,TRUE),"")</f>
        <v>0</v>
      </c>
      <c r="E224" s="14">
        <f>IFERROR(VLOOKUP(스테이지!E223,'적 HP'!$4:$359,QUOTIENT($A222,5)+3,TRUE),"")</f>
        <v>0</v>
      </c>
      <c r="F224" s="14">
        <f>IFERROR(VLOOKUP(스테이지!F223,'적 HP'!$4:$359,QUOTIENT($A222,5)+3,TRUE),"")</f>
        <v>0</v>
      </c>
      <c r="G224" s="14">
        <f>IFERROR(VLOOKUP(스테이지!G223,'적 HP'!$4:$359,QUOTIENT($A222,5)+3,TRUE),"")</f>
        <v>0</v>
      </c>
      <c r="H224" s="14">
        <f>IFERROR(VLOOKUP(스테이지!H223,'적 HP'!$4:$359,QUOTIENT($A222,5)+3,TRUE),"")</f>
        <v>0</v>
      </c>
      <c r="I224" s="14">
        <f>IFERROR(VLOOKUP(스테이지!I223,'적 HP'!$4:$359,QUOTIENT($A222,5)+3,TRUE),"")</f>
        <v>0</v>
      </c>
      <c r="J224" s="14">
        <f>IFERROR(VLOOKUP(스테이지!J223,'적 HP'!$4:$359,QUOTIENT($A222,5)+3,TRUE),"")</f>
        <v>0</v>
      </c>
      <c r="K224" s="14">
        <f>IFERROR(VLOOKUP(스테이지!K223,'적 HP'!$4:$359,QUOTIENT($A222,5)+3,TRUE),"")</f>
        <v>0</v>
      </c>
      <c r="L224" s="14">
        <f>IFERROR(VLOOKUP(스테이지!L223,'적 HP'!$4:$359,QUOTIENT($A222,5)+3,TRUE),"")</f>
        <v>0</v>
      </c>
      <c r="M224" s="14">
        <f>IFERROR(VLOOKUP(스테이지!M223,'적 HP'!$4:$359,QUOTIENT($A222,5)+3,TRUE),"")</f>
        <v>0</v>
      </c>
      <c r="N224" s="14">
        <f>IFERROR(VLOOKUP(스테이지!N223,'적 HP'!$4:$359,QUOTIENT($A222,5)+3,TRUE),"")</f>
        <v>0</v>
      </c>
      <c r="O224" s="14">
        <f>IFERROR(VLOOKUP(스테이지!O223,'적 HP'!$4:$359,QUOTIENT($A222,5)+3,TRUE),"")</f>
        <v>0</v>
      </c>
      <c r="P224" s="14">
        <f>IFERROR(VLOOKUP(스테이지!P223,'적 HP'!$4:$359,QUOTIENT($A222,5)+3,TRUE),"")</f>
        <v>0</v>
      </c>
      <c r="Q224" s="14">
        <f>IFERROR(VLOOKUP(스테이지!Q223,'적 HP'!$4:$359,QUOTIENT($A222,5)+3,TRUE),"")</f>
        <v>0</v>
      </c>
      <c r="R224" s="14">
        <f>IFERROR(VLOOKUP(스테이지!R223,'적 HP'!$4:$359,QUOTIENT($A222,5)+3,TRUE),"")</f>
        <v>0</v>
      </c>
      <c r="S224" s="14">
        <f>IFERROR(VLOOKUP(스테이지!S223,'적 HP'!$4:$359,QUOTIENT($A222,5)+3,TRUE),"")</f>
        <v>0</v>
      </c>
      <c r="T224" s="14">
        <f>IFERROR(VLOOKUP(스테이지!T223,'적 HP'!$4:$359,QUOTIENT($A222,5)+3,TRUE),"")</f>
        <v>0</v>
      </c>
      <c r="U224" s="14">
        <f>IFERROR(VLOOKUP(스테이지!U223,'적 HP'!$4:$359,QUOTIENT($A222,5)+3,TRUE),"")</f>
        <v>0</v>
      </c>
      <c r="V224" s="14">
        <f>IFERROR(VLOOKUP(스테이지!V223,'적 HP'!$4:$359,QUOTIENT($A222,5)+3,TRUE),"")</f>
        <v>0</v>
      </c>
      <c r="W224" s="14">
        <f>IFERROR(VLOOKUP(스테이지!W223,'적 HP'!$4:$359,QUOTIENT($A222,5)+3,TRUE),"")</f>
        <v>0</v>
      </c>
      <c r="X224" s="14">
        <f>IFERROR(VLOOKUP(스테이지!X223,'적 HP'!$4:$359,QUOTIENT($A222,5)+3,TRUE),"")</f>
        <v>0</v>
      </c>
      <c r="Y224" s="14">
        <f>IFERROR(VLOOKUP(스테이지!Y223,'적 HP'!$4:$359,QUOTIENT($A222,5)+3,TRUE),"")</f>
        <v>0</v>
      </c>
      <c r="Z224" s="14">
        <f>IFERROR(VLOOKUP(스테이지!Z223,'적 HP'!$4:$359,QUOTIENT($A222,5)+3,TRUE),"")</f>
        <v>0</v>
      </c>
      <c r="AA224" s="14">
        <f>IFERROR(VLOOKUP(스테이지!AA223,'적 HP'!$4:$359,QUOTIENT($A222,5)+3,TRUE),"")</f>
        <v>0</v>
      </c>
      <c r="AB224" s="14">
        <f>IFERROR(VLOOKUP(스테이지!AB223,'적 HP'!$4:$359,QUOTIENT($A222,5)+3,TRUE),"")</f>
        <v>0</v>
      </c>
      <c r="AC224" s="14">
        <f>IFERROR(VLOOKUP(스테이지!AC223,'적 HP'!$4:$359,QUOTIENT($A222,5)+3,TRUE),"")</f>
        <v>0</v>
      </c>
      <c r="AD224" s="14">
        <f>IFERROR(VLOOKUP(스테이지!AD223,'적 HP'!$4:$359,QUOTIENT($A222,5)+3,TRUE),"")</f>
        <v>0</v>
      </c>
      <c r="AE224" s="14">
        <f>IFERROR(VLOOKUP(스테이지!AE223,'적 HP'!$4:$359,QUOTIENT($A222,5)+3,TRUE),"")</f>
        <v>0</v>
      </c>
      <c r="AF224" s="14">
        <f>IFERROR(VLOOKUP(스테이지!AF223,'적 HP'!$4:$359,QUOTIENT($A222,5)+3,TRUE),"")</f>
        <v>0</v>
      </c>
      <c r="AG224" s="14">
        <f>IFERROR(VLOOKUP(스테이지!AG223,'적 HP'!$4:$359,QUOTIENT($A222,5)+3,TRUE),"")</f>
        <v>0</v>
      </c>
      <c r="AH224" s="14">
        <f>IFERROR(VLOOKUP(스테이지!AH223,'적 HP'!$4:$359,QUOTIENT($A222,5)+3,TRUE),"")</f>
        <v>0</v>
      </c>
      <c r="AI224" s="14">
        <f>IFERROR(VLOOKUP(스테이지!AI223,'적 HP'!$4:$359,QUOTIENT($A222,5)+3,TRUE),"")</f>
        <v>0</v>
      </c>
      <c r="AJ224" s="14">
        <f>IFERROR(VLOOKUP(스테이지!AJ223,'적 HP'!$4:$359,QUOTIENT($A222,5)+3,TRUE),"")</f>
        <v>0</v>
      </c>
      <c r="AK224" s="14">
        <f>IFERROR(VLOOKUP(스테이지!AK223,'적 HP'!$4:$359,QUOTIENT($A222,5)+3,TRUE),"")</f>
        <v>0</v>
      </c>
      <c r="AL224" s="14">
        <f>IFERROR(VLOOKUP(스테이지!AL223,'적 HP'!$4:$359,QUOTIENT($A222,5)+3,TRUE),"")</f>
        <v>0</v>
      </c>
      <c r="AM224" s="14">
        <f>IFERROR(VLOOKUP(스테이지!AM223,'적 HP'!$4:$359,QUOTIENT($A222,5)+3,TRUE),"")</f>
        <v>0</v>
      </c>
      <c r="AN224" s="14">
        <f>IFERROR(VLOOKUP(스테이지!AN223,'적 HP'!$4:$359,QUOTIENT($A222,5)+3,TRUE),"")</f>
        <v>0</v>
      </c>
    </row>
    <row r="225" spans="1:40" s="29" customFormat="1" ht="17.5" thickBot="1" x14ac:dyDescent="0.5">
      <c r="A225" s="38"/>
      <c r="B225" s="27" t="s">
        <v>250</v>
      </c>
      <c r="C225" s="28"/>
      <c r="D225" s="28"/>
      <c r="E225" s="28"/>
      <c r="F225" s="28"/>
      <c r="G225" s="28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40" s="24" customFormat="1" x14ac:dyDescent="0.45">
      <c r="A226" s="33">
        <v>57</v>
      </c>
      <c r="B226" s="23" t="s">
        <v>248</v>
      </c>
      <c r="C226" s="30"/>
      <c r="D226" s="30"/>
      <c r="E226" s="30"/>
      <c r="F226" s="30"/>
      <c r="G226" s="30"/>
      <c r="H226" s="30"/>
      <c r="I226" s="30"/>
      <c r="J226" s="30"/>
      <c r="K226" s="30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spans="1:40" s="26" customFormat="1" x14ac:dyDescent="0.45">
      <c r="A227" s="34"/>
      <c r="B227" s="25" t="s">
        <v>249</v>
      </c>
      <c r="C227" s="9"/>
      <c r="D227" s="9"/>
      <c r="E227" s="9"/>
      <c r="F227" s="9"/>
      <c r="G227" s="9"/>
      <c r="H227" s="9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40" s="26" customFormat="1" x14ac:dyDescent="0.45">
      <c r="A228" s="34"/>
      <c r="B228" s="25">
        <f t="shared" ref="B228" si="54">SUM(C228:XFD228)</f>
        <v>0</v>
      </c>
      <c r="C228" s="9">
        <f>IFERROR(VLOOKUP(스테이지!C227,'적 HP'!$4:$359,QUOTIENT($A226,5)+3,TRUE),"")</f>
        <v>0</v>
      </c>
      <c r="D228" s="9">
        <f>IFERROR(VLOOKUP(스테이지!D227,'적 HP'!$4:$359,QUOTIENT($A226,5)+3,TRUE),"")</f>
        <v>0</v>
      </c>
      <c r="E228" s="9">
        <f>IFERROR(VLOOKUP(스테이지!E227,'적 HP'!$4:$359,QUOTIENT($A226,5)+3,TRUE),"")</f>
        <v>0</v>
      </c>
      <c r="F228" s="9">
        <f>IFERROR(VLOOKUP(스테이지!F227,'적 HP'!$4:$359,QUOTIENT($A226,5)+3,TRUE),"")</f>
        <v>0</v>
      </c>
      <c r="G228" s="9">
        <f>IFERROR(VLOOKUP(스테이지!G227,'적 HP'!$4:$359,QUOTIENT($A226,5)+3,TRUE),"")</f>
        <v>0</v>
      </c>
      <c r="H228" s="9">
        <f>IFERROR(VLOOKUP(스테이지!H227,'적 HP'!$4:$359,QUOTIENT($A226,5)+3,TRUE),"")</f>
        <v>0</v>
      </c>
      <c r="I228" s="9">
        <f>IFERROR(VLOOKUP(스테이지!I227,'적 HP'!$4:$359,QUOTIENT($A226,5)+3,TRUE),"")</f>
        <v>0</v>
      </c>
      <c r="J228" s="9">
        <f>IFERROR(VLOOKUP(스테이지!J227,'적 HP'!$4:$359,QUOTIENT($A226,5)+3,TRUE),"")</f>
        <v>0</v>
      </c>
      <c r="K228" s="9">
        <f>IFERROR(VLOOKUP(스테이지!K227,'적 HP'!$4:$359,QUOTIENT($A226,5)+3,TRUE),"")</f>
        <v>0</v>
      </c>
      <c r="L228" s="9">
        <f>IFERROR(VLOOKUP(스테이지!L227,'적 HP'!$4:$359,QUOTIENT($A226,5)+3,TRUE),"")</f>
        <v>0</v>
      </c>
      <c r="M228" s="9">
        <f>IFERROR(VLOOKUP(스테이지!M227,'적 HP'!$4:$359,QUOTIENT($A226,5)+3,TRUE),"")</f>
        <v>0</v>
      </c>
      <c r="N228" s="9">
        <f>IFERROR(VLOOKUP(스테이지!N227,'적 HP'!$4:$359,QUOTIENT($A226,5)+3,TRUE),"")</f>
        <v>0</v>
      </c>
      <c r="O228" s="9">
        <f>IFERROR(VLOOKUP(스테이지!O227,'적 HP'!$4:$359,QUOTIENT($A226,5)+3,TRUE),"")</f>
        <v>0</v>
      </c>
      <c r="P228" s="9">
        <f>IFERROR(VLOOKUP(스테이지!P227,'적 HP'!$4:$359,QUOTIENT($A226,5)+3,TRUE),"")</f>
        <v>0</v>
      </c>
      <c r="Q228" s="9">
        <f>IFERROR(VLOOKUP(스테이지!Q227,'적 HP'!$4:$359,QUOTIENT($A226,5)+3,TRUE),"")</f>
        <v>0</v>
      </c>
      <c r="R228" s="9">
        <f>IFERROR(VLOOKUP(스테이지!R227,'적 HP'!$4:$359,QUOTIENT($A226,5)+3,TRUE),"")</f>
        <v>0</v>
      </c>
      <c r="S228" s="9">
        <f>IFERROR(VLOOKUP(스테이지!S227,'적 HP'!$4:$359,QUOTIENT($A226,5)+3,TRUE),"")</f>
        <v>0</v>
      </c>
      <c r="T228" s="9">
        <f>IFERROR(VLOOKUP(스테이지!T227,'적 HP'!$4:$359,QUOTIENT($A226,5)+3,TRUE),"")</f>
        <v>0</v>
      </c>
      <c r="U228" s="9">
        <f>IFERROR(VLOOKUP(스테이지!U227,'적 HP'!$4:$359,QUOTIENT($A226,5)+3,TRUE),"")</f>
        <v>0</v>
      </c>
      <c r="V228" s="9">
        <f>IFERROR(VLOOKUP(스테이지!V227,'적 HP'!$4:$359,QUOTIENT($A226,5)+3,TRUE),"")</f>
        <v>0</v>
      </c>
      <c r="W228" s="9">
        <f>IFERROR(VLOOKUP(스테이지!W227,'적 HP'!$4:$359,QUOTIENT($A226,5)+3,TRUE),"")</f>
        <v>0</v>
      </c>
      <c r="X228" s="9">
        <f>IFERROR(VLOOKUP(스테이지!X227,'적 HP'!$4:$359,QUOTIENT($A226,5)+3,TRUE),"")</f>
        <v>0</v>
      </c>
      <c r="Y228" s="9">
        <f>IFERROR(VLOOKUP(스테이지!Y227,'적 HP'!$4:$359,QUOTIENT($A226,5)+3,TRUE),"")</f>
        <v>0</v>
      </c>
      <c r="Z228" s="9">
        <f>IFERROR(VLOOKUP(스테이지!Z227,'적 HP'!$4:$359,QUOTIENT($A226,5)+3,TRUE),"")</f>
        <v>0</v>
      </c>
      <c r="AA228" s="9">
        <f>IFERROR(VLOOKUP(스테이지!AA227,'적 HP'!$4:$359,QUOTIENT($A226,5)+3,TRUE),"")</f>
        <v>0</v>
      </c>
      <c r="AB228" s="9">
        <f>IFERROR(VLOOKUP(스테이지!AB227,'적 HP'!$4:$359,QUOTIENT($A226,5)+3,TRUE),"")</f>
        <v>0</v>
      </c>
      <c r="AC228" s="9">
        <f>IFERROR(VLOOKUP(스테이지!AC227,'적 HP'!$4:$359,QUOTIENT($A226,5)+3,TRUE),"")</f>
        <v>0</v>
      </c>
      <c r="AD228" s="9">
        <f>IFERROR(VLOOKUP(스테이지!AD227,'적 HP'!$4:$359,QUOTIENT($A226,5)+3,TRUE),"")</f>
        <v>0</v>
      </c>
      <c r="AE228" s="9">
        <f>IFERROR(VLOOKUP(스테이지!AE227,'적 HP'!$4:$359,QUOTIENT($A226,5)+3,TRUE),"")</f>
        <v>0</v>
      </c>
      <c r="AF228" s="9">
        <f>IFERROR(VLOOKUP(스테이지!AF227,'적 HP'!$4:$359,QUOTIENT($A226,5)+3,TRUE),"")</f>
        <v>0</v>
      </c>
      <c r="AG228" s="9">
        <f>IFERROR(VLOOKUP(스테이지!AG227,'적 HP'!$4:$359,QUOTIENT($A226,5)+3,TRUE),"")</f>
        <v>0</v>
      </c>
      <c r="AH228" s="9">
        <f>IFERROR(VLOOKUP(스테이지!AH227,'적 HP'!$4:$359,QUOTIENT($A226,5)+3,TRUE),"")</f>
        <v>0</v>
      </c>
      <c r="AI228" s="9">
        <f>IFERROR(VLOOKUP(스테이지!AI227,'적 HP'!$4:$359,QUOTIENT($A226,5)+3,TRUE),"")</f>
        <v>0</v>
      </c>
      <c r="AJ228" s="9">
        <f>IFERROR(VLOOKUP(스테이지!AJ227,'적 HP'!$4:$359,QUOTIENT($A226,5)+3,TRUE),"")</f>
        <v>0</v>
      </c>
      <c r="AK228" s="9">
        <f>IFERROR(VLOOKUP(스테이지!AK227,'적 HP'!$4:$359,QUOTIENT($A226,5)+3,TRUE),"")</f>
        <v>0</v>
      </c>
      <c r="AL228" s="9">
        <f>IFERROR(VLOOKUP(스테이지!AL227,'적 HP'!$4:$359,QUOTIENT($A226,5)+3,TRUE),"")</f>
        <v>0</v>
      </c>
      <c r="AM228" s="9">
        <f>IFERROR(VLOOKUP(스테이지!AM227,'적 HP'!$4:$359,QUOTIENT($A226,5)+3,TRUE),"")</f>
        <v>0</v>
      </c>
      <c r="AN228" s="9">
        <f>IFERROR(VLOOKUP(스테이지!AN227,'적 HP'!$4:$359,QUOTIENT($A226,5)+3,TRUE),"")</f>
        <v>0</v>
      </c>
    </row>
    <row r="229" spans="1:40" s="29" customFormat="1" ht="17.5" thickBot="1" x14ac:dyDescent="0.5">
      <c r="A229" s="35"/>
      <c r="B229" s="27" t="s">
        <v>250</v>
      </c>
      <c r="C229" s="28"/>
      <c r="D229" s="28"/>
      <c r="E229" s="28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40" s="26" customFormat="1" x14ac:dyDescent="0.45">
      <c r="A230" s="36">
        <v>58</v>
      </c>
      <c r="B230" s="25" t="s">
        <v>248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40" s="26" customFormat="1" x14ac:dyDescent="0.45">
      <c r="A231" s="37"/>
      <c r="B231" s="25" t="s">
        <v>249</v>
      </c>
      <c r="I231" s="9"/>
      <c r="J231" s="9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40" s="26" customFormat="1" x14ac:dyDescent="0.45">
      <c r="A232" s="37"/>
      <c r="B232" s="25">
        <f t="shared" ref="B232" si="55">SUM(C232:XFD232)</f>
        <v>0</v>
      </c>
      <c r="C232" s="14">
        <f>IFERROR(VLOOKUP(스테이지!C231,'적 HP'!$4:$359,QUOTIENT($A230,5)+3,TRUE),"")</f>
        <v>0</v>
      </c>
      <c r="D232" s="14">
        <f>IFERROR(VLOOKUP(스테이지!D231,'적 HP'!$4:$359,QUOTIENT($A230,5)+3,TRUE),"")</f>
        <v>0</v>
      </c>
      <c r="E232" s="14">
        <f>IFERROR(VLOOKUP(스테이지!E231,'적 HP'!$4:$359,QUOTIENT($A230,5)+3,TRUE),"")</f>
        <v>0</v>
      </c>
      <c r="F232" s="14">
        <f>IFERROR(VLOOKUP(스테이지!F231,'적 HP'!$4:$359,QUOTIENT($A230,5)+3,TRUE),"")</f>
        <v>0</v>
      </c>
      <c r="G232" s="14">
        <f>IFERROR(VLOOKUP(스테이지!G231,'적 HP'!$4:$359,QUOTIENT($A230,5)+3,TRUE),"")</f>
        <v>0</v>
      </c>
      <c r="H232" s="14">
        <f>IFERROR(VLOOKUP(스테이지!H231,'적 HP'!$4:$359,QUOTIENT($A230,5)+3,TRUE),"")</f>
        <v>0</v>
      </c>
      <c r="I232" s="14">
        <f>IFERROR(VLOOKUP(스테이지!I231,'적 HP'!$4:$359,QUOTIENT($A230,5)+3,TRUE),"")</f>
        <v>0</v>
      </c>
      <c r="J232" s="14">
        <f>IFERROR(VLOOKUP(스테이지!J231,'적 HP'!$4:$359,QUOTIENT($A230,5)+3,TRUE),"")</f>
        <v>0</v>
      </c>
      <c r="K232" s="14">
        <f>IFERROR(VLOOKUP(스테이지!K231,'적 HP'!$4:$359,QUOTIENT($A230,5)+3,TRUE),"")</f>
        <v>0</v>
      </c>
      <c r="L232" s="14">
        <f>IFERROR(VLOOKUP(스테이지!L231,'적 HP'!$4:$359,QUOTIENT($A230,5)+3,TRUE),"")</f>
        <v>0</v>
      </c>
      <c r="M232" s="14">
        <f>IFERROR(VLOOKUP(스테이지!M231,'적 HP'!$4:$359,QUOTIENT($A230,5)+3,TRUE),"")</f>
        <v>0</v>
      </c>
      <c r="N232" s="14">
        <f>IFERROR(VLOOKUP(스테이지!N231,'적 HP'!$4:$359,QUOTIENT($A230,5)+3,TRUE),"")</f>
        <v>0</v>
      </c>
      <c r="O232" s="14">
        <f>IFERROR(VLOOKUP(스테이지!O231,'적 HP'!$4:$359,QUOTIENT($A230,5)+3,TRUE),"")</f>
        <v>0</v>
      </c>
      <c r="P232" s="14">
        <f>IFERROR(VLOOKUP(스테이지!P231,'적 HP'!$4:$359,QUOTIENT($A230,5)+3,TRUE),"")</f>
        <v>0</v>
      </c>
      <c r="Q232" s="14">
        <f>IFERROR(VLOOKUP(스테이지!Q231,'적 HP'!$4:$359,QUOTIENT($A230,5)+3,TRUE),"")</f>
        <v>0</v>
      </c>
      <c r="R232" s="14">
        <f>IFERROR(VLOOKUP(스테이지!R231,'적 HP'!$4:$359,QUOTIENT($A230,5)+3,TRUE),"")</f>
        <v>0</v>
      </c>
      <c r="S232" s="14">
        <f>IFERROR(VLOOKUP(스테이지!S231,'적 HP'!$4:$359,QUOTIENT($A230,5)+3,TRUE),"")</f>
        <v>0</v>
      </c>
      <c r="T232" s="14">
        <f>IFERROR(VLOOKUP(스테이지!T231,'적 HP'!$4:$359,QUOTIENT($A230,5)+3,TRUE),"")</f>
        <v>0</v>
      </c>
      <c r="U232" s="14">
        <f>IFERROR(VLOOKUP(스테이지!U231,'적 HP'!$4:$359,QUOTIENT($A230,5)+3,TRUE),"")</f>
        <v>0</v>
      </c>
      <c r="V232" s="14">
        <f>IFERROR(VLOOKUP(스테이지!V231,'적 HP'!$4:$359,QUOTIENT($A230,5)+3,TRUE),"")</f>
        <v>0</v>
      </c>
      <c r="W232" s="14">
        <f>IFERROR(VLOOKUP(스테이지!W231,'적 HP'!$4:$359,QUOTIENT($A230,5)+3,TRUE),"")</f>
        <v>0</v>
      </c>
      <c r="X232" s="14">
        <f>IFERROR(VLOOKUP(스테이지!X231,'적 HP'!$4:$359,QUOTIENT($A230,5)+3,TRUE),"")</f>
        <v>0</v>
      </c>
      <c r="Y232" s="14">
        <f>IFERROR(VLOOKUP(스테이지!Y231,'적 HP'!$4:$359,QUOTIENT($A230,5)+3,TRUE),"")</f>
        <v>0</v>
      </c>
      <c r="Z232" s="14">
        <f>IFERROR(VLOOKUP(스테이지!Z231,'적 HP'!$4:$359,QUOTIENT($A230,5)+3,TRUE),"")</f>
        <v>0</v>
      </c>
      <c r="AA232" s="14">
        <f>IFERROR(VLOOKUP(스테이지!AA231,'적 HP'!$4:$359,QUOTIENT($A230,5)+3,TRUE),"")</f>
        <v>0</v>
      </c>
      <c r="AB232" s="14">
        <f>IFERROR(VLOOKUP(스테이지!AB231,'적 HP'!$4:$359,QUOTIENT($A230,5)+3,TRUE),"")</f>
        <v>0</v>
      </c>
      <c r="AC232" s="14">
        <f>IFERROR(VLOOKUP(스테이지!AC231,'적 HP'!$4:$359,QUOTIENT($A230,5)+3,TRUE),"")</f>
        <v>0</v>
      </c>
      <c r="AD232" s="14">
        <f>IFERROR(VLOOKUP(스테이지!AD231,'적 HP'!$4:$359,QUOTIENT($A230,5)+3,TRUE),"")</f>
        <v>0</v>
      </c>
      <c r="AE232" s="14">
        <f>IFERROR(VLOOKUP(스테이지!AE231,'적 HP'!$4:$359,QUOTIENT($A230,5)+3,TRUE),"")</f>
        <v>0</v>
      </c>
      <c r="AF232" s="14">
        <f>IFERROR(VLOOKUP(스테이지!AF231,'적 HP'!$4:$359,QUOTIENT($A230,5)+3,TRUE),"")</f>
        <v>0</v>
      </c>
      <c r="AG232" s="14">
        <f>IFERROR(VLOOKUP(스테이지!AG231,'적 HP'!$4:$359,QUOTIENT($A230,5)+3,TRUE),"")</f>
        <v>0</v>
      </c>
      <c r="AH232" s="14">
        <f>IFERROR(VLOOKUP(스테이지!AH231,'적 HP'!$4:$359,QUOTIENT($A230,5)+3,TRUE),"")</f>
        <v>0</v>
      </c>
      <c r="AI232" s="14">
        <f>IFERROR(VLOOKUP(스테이지!AI231,'적 HP'!$4:$359,QUOTIENT($A230,5)+3,TRUE),"")</f>
        <v>0</v>
      </c>
      <c r="AJ232" s="14">
        <f>IFERROR(VLOOKUP(스테이지!AJ231,'적 HP'!$4:$359,QUOTIENT($A230,5)+3,TRUE),"")</f>
        <v>0</v>
      </c>
      <c r="AK232" s="14">
        <f>IFERROR(VLOOKUP(스테이지!AK231,'적 HP'!$4:$359,QUOTIENT($A230,5)+3,TRUE),"")</f>
        <v>0</v>
      </c>
      <c r="AL232" s="14">
        <f>IFERROR(VLOOKUP(스테이지!AL231,'적 HP'!$4:$359,QUOTIENT($A230,5)+3,TRUE),"")</f>
        <v>0</v>
      </c>
      <c r="AM232" s="14">
        <f>IFERROR(VLOOKUP(스테이지!AM231,'적 HP'!$4:$359,QUOTIENT($A230,5)+3,TRUE),"")</f>
        <v>0</v>
      </c>
      <c r="AN232" s="14">
        <f>IFERROR(VLOOKUP(스테이지!AN231,'적 HP'!$4:$359,QUOTIENT($A230,5)+3,TRUE),"")</f>
        <v>0</v>
      </c>
    </row>
    <row r="233" spans="1:40" s="29" customFormat="1" ht="17.5" thickBot="1" x14ac:dyDescent="0.5">
      <c r="A233" s="38"/>
      <c r="B233" s="27" t="s">
        <v>250</v>
      </c>
      <c r="C233" s="28"/>
      <c r="D233" s="28"/>
      <c r="E233" s="28"/>
      <c r="F233" s="28"/>
      <c r="G233" s="28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40" s="24" customFormat="1" x14ac:dyDescent="0.45">
      <c r="A234" s="33">
        <v>59</v>
      </c>
      <c r="B234" s="23" t="s">
        <v>248</v>
      </c>
      <c r="C234" s="30"/>
      <c r="D234" s="30"/>
      <c r="E234" s="30"/>
      <c r="F234" s="30"/>
      <c r="G234" s="30"/>
      <c r="H234" s="30"/>
      <c r="I234" s="30"/>
      <c r="J234" s="30"/>
      <c r="K234" s="30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 spans="1:40" s="26" customFormat="1" x14ac:dyDescent="0.45">
      <c r="A235" s="34"/>
      <c r="B235" s="25" t="s">
        <v>249</v>
      </c>
      <c r="C235" s="9"/>
      <c r="D235" s="9"/>
      <c r="E235" s="9"/>
      <c r="F235" s="9"/>
      <c r="G235" s="9"/>
      <c r="H235" s="9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40" s="26" customFormat="1" x14ac:dyDescent="0.45">
      <c r="A236" s="34"/>
      <c r="B236" s="25">
        <f t="shared" ref="B236" si="56">SUM(C236:XFD236)</f>
        <v>0</v>
      </c>
      <c r="C236" s="9">
        <f>IFERROR(VLOOKUP(스테이지!C235,'적 HP'!$4:$359,QUOTIENT($A234,5)+3,TRUE),"")</f>
        <v>0</v>
      </c>
      <c r="D236" s="9">
        <f>IFERROR(VLOOKUP(스테이지!D235,'적 HP'!$4:$359,QUOTIENT($A234,5)+3,TRUE),"")</f>
        <v>0</v>
      </c>
      <c r="E236" s="9">
        <f>IFERROR(VLOOKUP(스테이지!E235,'적 HP'!$4:$359,QUOTIENT($A234,5)+3,TRUE),"")</f>
        <v>0</v>
      </c>
      <c r="F236" s="9">
        <f>IFERROR(VLOOKUP(스테이지!F235,'적 HP'!$4:$359,QUOTIENT($A234,5)+3,TRUE),"")</f>
        <v>0</v>
      </c>
      <c r="G236" s="9">
        <f>IFERROR(VLOOKUP(스테이지!G235,'적 HP'!$4:$359,QUOTIENT($A234,5)+3,TRUE),"")</f>
        <v>0</v>
      </c>
      <c r="H236" s="9">
        <f>IFERROR(VLOOKUP(스테이지!H235,'적 HP'!$4:$359,QUOTIENT($A234,5)+3,TRUE),"")</f>
        <v>0</v>
      </c>
      <c r="I236" s="9">
        <f>IFERROR(VLOOKUP(스테이지!I235,'적 HP'!$4:$359,QUOTIENT($A234,5)+3,TRUE),"")</f>
        <v>0</v>
      </c>
      <c r="J236" s="9">
        <f>IFERROR(VLOOKUP(스테이지!J235,'적 HP'!$4:$359,QUOTIENT($A234,5)+3,TRUE),"")</f>
        <v>0</v>
      </c>
      <c r="K236" s="9">
        <f>IFERROR(VLOOKUP(스테이지!K235,'적 HP'!$4:$359,QUOTIENT($A234,5)+3,TRUE),"")</f>
        <v>0</v>
      </c>
      <c r="L236" s="9">
        <f>IFERROR(VLOOKUP(스테이지!L235,'적 HP'!$4:$359,QUOTIENT($A234,5)+3,TRUE),"")</f>
        <v>0</v>
      </c>
      <c r="M236" s="9">
        <f>IFERROR(VLOOKUP(스테이지!M235,'적 HP'!$4:$359,QUOTIENT($A234,5)+3,TRUE),"")</f>
        <v>0</v>
      </c>
      <c r="N236" s="9">
        <f>IFERROR(VLOOKUP(스테이지!N235,'적 HP'!$4:$359,QUOTIENT($A234,5)+3,TRUE),"")</f>
        <v>0</v>
      </c>
      <c r="O236" s="9">
        <f>IFERROR(VLOOKUP(스테이지!O235,'적 HP'!$4:$359,QUOTIENT($A234,5)+3,TRUE),"")</f>
        <v>0</v>
      </c>
      <c r="P236" s="9">
        <f>IFERROR(VLOOKUP(스테이지!P235,'적 HP'!$4:$359,QUOTIENT($A234,5)+3,TRUE),"")</f>
        <v>0</v>
      </c>
      <c r="Q236" s="9">
        <f>IFERROR(VLOOKUP(스테이지!Q235,'적 HP'!$4:$359,QUOTIENT($A234,5)+3,TRUE),"")</f>
        <v>0</v>
      </c>
      <c r="R236" s="9">
        <f>IFERROR(VLOOKUP(스테이지!R235,'적 HP'!$4:$359,QUOTIENT($A234,5)+3,TRUE),"")</f>
        <v>0</v>
      </c>
      <c r="S236" s="9">
        <f>IFERROR(VLOOKUP(스테이지!S235,'적 HP'!$4:$359,QUOTIENT($A234,5)+3,TRUE),"")</f>
        <v>0</v>
      </c>
      <c r="T236" s="9">
        <f>IFERROR(VLOOKUP(스테이지!T235,'적 HP'!$4:$359,QUOTIENT($A234,5)+3,TRUE),"")</f>
        <v>0</v>
      </c>
      <c r="U236" s="9">
        <f>IFERROR(VLOOKUP(스테이지!U235,'적 HP'!$4:$359,QUOTIENT($A234,5)+3,TRUE),"")</f>
        <v>0</v>
      </c>
      <c r="V236" s="9">
        <f>IFERROR(VLOOKUP(스테이지!V235,'적 HP'!$4:$359,QUOTIENT($A234,5)+3,TRUE),"")</f>
        <v>0</v>
      </c>
      <c r="W236" s="9">
        <f>IFERROR(VLOOKUP(스테이지!W235,'적 HP'!$4:$359,QUOTIENT($A234,5)+3,TRUE),"")</f>
        <v>0</v>
      </c>
      <c r="X236" s="9">
        <f>IFERROR(VLOOKUP(스테이지!X235,'적 HP'!$4:$359,QUOTIENT($A234,5)+3,TRUE),"")</f>
        <v>0</v>
      </c>
      <c r="Y236" s="9">
        <f>IFERROR(VLOOKUP(스테이지!Y235,'적 HP'!$4:$359,QUOTIENT($A234,5)+3,TRUE),"")</f>
        <v>0</v>
      </c>
      <c r="Z236" s="9">
        <f>IFERROR(VLOOKUP(스테이지!Z235,'적 HP'!$4:$359,QUOTIENT($A234,5)+3,TRUE),"")</f>
        <v>0</v>
      </c>
      <c r="AA236" s="9">
        <f>IFERROR(VLOOKUP(스테이지!AA235,'적 HP'!$4:$359,QUOTIENT($A234,5)+3,TRUE),"")</f>
        <v>0</v>
      </c>
      <c r="AB236" s="9">
        <f>IFERROR(VLOOKUP(스테이지!AB235,'적 HP'!$4:$359,QUOTIENT($A234,5)+3,TRUE),"")</f>
        <v>0</v>
      </c>
      <c r="AC236" s="9">
        <f>IFERROR(VLOOKUP(스테이지!AC235,'적 HP'!$4:$359,QUOTIENT($A234,5)+3,TRUE),"")</f>
        <v>0</v>
      </c>
      <c r="AD236" s="9">
        <f>IFERROR(VLOOKUP(스테이지!AD235,'적 HP'!$4:$359,QUOTIENT($A234,5)+3,TRUE),"")</f>
        <v>0</v>
      </c>
      <c r="AE236" s="9">
        <f>IFERROR(VLOOKUP(스테이지!AE235,'적 HP'!$4:$359,QUOTIENT($A234,5)+3,TRUE),"")</f>
        <v>0</v>
      </c>
      <c r="AF236" s="9">
        <f>IFERROR(VLOOKUP(스테이지!AF235,'적 HP'!$4:$359,QUOTIENT($A234,5)+3,TRUE),"")</f>
        <v>0</v>
      </c>
      <c r="AG236" s="9">
        <f>IFERROR(VLOOKUP(스테이지!AG235,'적 HP'!$4:$359,QUOTIENT($A234,5)+3,TRUE),"")</f>
        <v>0</v>
      </c>
      <c r="AH236" s="9">
        <f>IFERROR(VLOOKUP(스테이지!AH235,'적 HP'!$4:$359,QUOTIENT($A234,5)+3,TRUE),"")</f>
        <v>0</v>
      </c>
      <c r="AI236" s="9">
        <f>IFERROR(VLOOKUP(스테이지!AI235,'적 HP'!$4:$359,QUOTIENT($A234,5)+3,TRUE),"")</f>
        <v>0</v>
      </c>
      <c r="AJ236" s="9">
        <f>IFERROR(VLOOKUP(스테이지!AJ235,'적 HP'!$4:$359,QUOTIENT($A234,5)+3,TRUE),"")</f>
        <v>0</v>
      </c>
      <c r="AK236" s="9">
        <f>IFERROR(VLOOKUP(스테이지!AK235,'적 HP'!$4:$359,QUOTIENT($A234,5)+3,TRUE),"")</f>
        <v>0</v>
      </c>
      <c r="AL236" s="9">
        <f>IFERROR(VLOOKUP(스테이지!AL235,'적 HP'!$4:$359,QUOTIENT($A234,5)+3,TRUE),"")</f>
        <v>0</v>
      </c>
      <c r="AM236" s="9">
        <f>IFERROR(VLOOKUP(스테이지!AM235,'적 HP'!$4:$359,QUOTIENT($A234,5)+3,TRUE),"")</f>
        <v>0</v>
      </c>
      <c r="AN236" s="9">
        <f>IFERROR(VLOOKUP(스테이지!AN235,'적 HP'!$4:$359,QUOTIENT($A234,5)+3,TRUE),"")</f>
        <v>0</v>
      </c>
    </row>
    <row r="237" spans="1:40" s="29" customFormat="1" ht="17.5" thickBot="1" x14ac:dyDescent="0.5">
      <c r="A237" s="35"/>
      <c r="B237" s="27" t="s">
        <v>250</v>
      </c>
      <c r="C237" s="28"/>
      <c r="D237" s="28"/>
      <c r="E237" s="28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spans="1:40" s="26" customFormat="1" x14ac:dyDescent="0.45">
      <c r="A238" s="36">
        <v>60</v>
      </c>
      <c r="B238" s="25" t="s">
        <v>248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40" s="26" customFormat="1" x14ac:dyDescent="0.45">
      <c r="A239" s="37"/>
      <c r="B239" s="25" t="s">
        <v>249</v>
      </c>
      <c r="I239" s="9"/>
      <c r="J239" s="9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40" s="26" customFormat="1" x14ac:dyDescent="0.45">
      <c r="A240" s="37"/>
      <c r="B240" s="25">
        <f t="shared" ref="B240" si="57">SUM(C240:XFD240)</f>
        <v>0</v>
      </c>
      <c r="C240" s="14">
        <f>IFERROR(VLOOKUP(스테이지!C239,'적 HP'!$4:$359,QUOTIENT($A238,5)+3,TRUE),"")</f>
        <v>0</v>
      </c>
      <c r="D240" s="14">
        <f>IFERROR(VLOOKUP(스테이지!D239,'적 HP'!$4:$359,QUOTIENT($A238,5)+3,TRUE),"")</f>
        <v>0</v>
      </c>
      <c r="E240" s="14">
        <f>IFERROR(VLOOKUP(스테이지!E239,'적 HP'!$4:$359,QUOTIENT($A238,5)+3,TRUE),"")</f>
        <v>0</v>
      </c>
      <c r="F240" s="14">
        <f>IFERROR(VLOOKUP(스테이지!F239,'적 HP'!$4:$359,QUOTIENT($A238,5)+3,TRUE),"")</f>
        <v>0</v>
      </c>
      <c r="G240" s="14">
        <f>IFERROR(VLOOKUP(스테이지!G239,'적 HP'!$4:$359,QUOTIENT($A238,5)+3,TRUE),"")</f>
        <v>0</v>
      </c>
      <c r="H240" s="14">
        <f>IFERROR(VLOOKUP(스테이지!H239,'적 HP'!$4:$359,QUOTIENT($A238,5)+3,TRUE),"")</f>
        <v>0</v>
      </c>
      <c r="I240" s="14">
        <f>IFERROR(VLOOKUP(스테이지!I239,'적 HP'!$4:$359,QUOTIENT($A238,5)+3,TRUE),"")</f>
        <v>0</v>
      </c>
      <c r="J240" s="14">
        <f>IFERROR(VLOOKUP(스테이지!J239,'적 HP'!$4:$359,QUOTIENT($A238,5)+3,TRUE),"")</f>
        <v>0</v>
      </c>
      <c r="K240" s="14">
        <f>IFERROR(VLOOKUP(스테이지!K239,'적 HP'!$4:$359,QUOTIENT($A238,5)+3,TRUE),"")</f>
        <v>0</v>
      </c>
      <c r="L240" s="14">
        <f>IFERROR(VLOOKUP(스테이지!L239,'적 HP'!$4:$359,QUOTIENT($A238,5)+3,TRUE),"")</f>
        <v>0</v>
      </c>
      <c r="M240" s="14">
        <f>IFERROR(VLOOKUP(스테이지!M239,'적 HP'!$4:$359,QUOTIENT($A238,5)+3,TRUE),"")</f>
        <v>0</v>
      </c>
      <c r="N240" s="14">
        <f>IFERROR(VLOOKUP(스테이지!N239,'적 HP'!$4:$359,QUOTIENT($A238,5)+3,TRUE),"")</f>
        <v>0</v>
      </c>
      <c r="O240" s="14">
        <f>IFERROR(VLOOKUP(스테이지!O239,'적 HP'!$4:$359,QUOTIENT($A238,5)+3,TRUE),"")</f>
        <v>0</v>
      </c>
      <c r="P240" s="14">
        <f>IFERROR(VLOOKUP(스테이지!P239,'적 HP'!$4:$359,QUOTIENT($A238,5)+3,TRUE),"")</f>
        <v>0</v>
      </c>
      <c r="Q240" s="14">
        <f>IFERROR(VLOOKUP(스테이지!Q239,'적 HP'!$4:$359,QUOTIENT($A238,5)+3,TRUE),"")</f>
        <v>0</v>
      </c>
      <c r="R240" s="14">
        <f>IFERROR(VLOOKUP(스테이지!R239,'적 HP'!$4:$359,QUOTIENT($A238,5)+3,TRUE),"")</f>
        <v>0</v>
      </c>
      <c r="S240" s="14">
        <f>IFERROR(VLOOKUP(스테이지!S239,'적 HP'!$4:$359,QUOTIENT($A238,5)+3,TRUE),"")</f>
        <v>0</v>
      </c>
      <c r="T240" s="14">
        <f>IFERROR(VLOOKUP(스테이지!T239,'적 HP'!$4:$359,QUOTIENT($A238,5)+3,TRUE),"")</f>
        <v>0</v>
      </c>
      <c r="U240" s="14">
        <f>IFERROR(VLOOKUP(스테이지!U239,'적 HP'!$4:$359,QUOTIENT($A238,5)+3,TRUE),"")</f>
        <v>0</v>
      </c>
      <c r="V240" s="14">
        <f>IFERROR(VLOOKUP(스테이지!V239,'적 HP'!$4:$359,QUOTIENT($A238,5)+3,TRUE),"")</f>
        <v>0</v>
      </c>
      <c r="W240" s="14">
        <f>IFERROR(VLOOKUP(스테이지!W239,'적 HP'!$4:$359,QUOTIENT($A238,5)+3,TRUE),"")</f>
        <v>0</v>
      </c>
      <c r="X240" s="14">
        <f>IFERROR(VLOOKUP(스테이지!X239,'적 HP'!$4:$359,QUOTIENT($A238,5)+3,TRUE),"")</f>
        <v>0</v>
      </c>
      <c r="Y240" s="14">
        <f>IFERROR(VLOOKUP(스테이지!Y239,'적 HP'!$4:$359,QUOTIENT($A238,5)+3,TRUE),"")</f>
        <v>0</v>
      </c>
      <c r="Z240" s="14">
        <f>IFERROR(VLOOKUP(스테이지!Z239,'적 HP'!$4:$359,QUOTIENT($A238,5)+3,TRUE),"")</f>
        <v>0</v>
      </c>
      <c r="AA240" s="14">
        <f>IFERROR(VLOOKUP(스테이지!AA239,'적 HP'!$4:$359,QUOTIENT($A238,5)+3,TRUE),"")</f>
        <v>0</v>
      </c>
      <c r="AB240" s="14">
        <f>IFERROR(VLOOKUP(스테이지!AB239,'적 HP'!$4:$359,QUOTIENT($A238,5)+3,TRUE),"")</f>
        <v>0</v>
      </c>
      <c r="AC240" s="14">
        <f>IFERROR(VLOOKUP(스테이지!AC239,'적 HP'!$4:$359,QUOTIENT($A238,5)+3,TRUE),"")</f>
        <v>0</v>
      </c>
      <c r="AD240" s="14">
        <f>IFERROR(VLOOKUP(스테이지!AD239,'적 HP'!$4:$359,QUOTIENT($A238,5)+3,TRUE),"")</f>
        <v>0</v>
      </c>
      <c r="AE240" s="14">
        <f>IFERROR(VLOOKUP(스테이지!AE239,'적 HP'!$4:$359,QUOTIENT($A238,5)+3,TRUE),"")</f>
        <v>0</v>
      </c>
      <c r="AF240" s="14">
        <f>IFERROR(VLOOKUP(스테이지!AF239,'적 HP'!$4:$359,QUOTIENT($A238,5)+3,TRUE),"")</f>
        <v>0</v>
      </c>
      <c r="AG240" s="14">
        <f>IFERROR(VLOOKUP(스테이지!AG239,'적 HP'!$4:$359,QUOTIENT($A238,5)+3,TRUE),"")</f>
        <v>0</v>
      </c>
      <c r="AH240" s="14">
        <f>IFERROR(VLOOKUP(스테이지!AH239,'적 HP'!$4:$359,QUOTIENT($A238,5)+3,TRUE),"")</f>
        <v>0</v>
      </c>
      <c r="AI240" s="14">
        <f>IFERROR(VLOOKUP(스테이지!AI239,'적 HP'!$4:$359,QUOTIENT($A238,5)+3,TRUE),"")</f>
        <v>0</v>
      </c>
      <c r="AJ240" s="14">
        <f>IFERROR(VLOOKUP(스테이지!AJ239,'적 HP'!$4:$359,QUOTIENT($A238,5)+3,TRUE),"")</f>
        <v>0</v>
      </c>
      <c r="AK240" s="14">
        <f>IFERROR(VLOOKUP(스테이지!AK239,'적 HP'!$4:$359,QUOTIENT($A238,5)+3,TRUE),"")</f>
        <v>0</v>
      </c>
      <c r="AL240" s="14">
        <f>IFERROR(VLOOKUP(스테이지!AL239,'적 HP'!$4:$359,QUOTIENT($A238,5)+3,TRUE),"")</f>
        <v>0</v>
      </c>
      <c r="AM240" s="14">
        <f>IFERROR(VLOOKUP(스테이지!AM239,'적 HP'!$4:$359,QUOTIENT($A238,5)+3,TRUE),"")</f>
        <v>0</v>
      </c>
      <c r="AN240" s="14">
        <f>IFERROR(VLOOKUP(스테이지!AN239,'적 HP'!$4:$359,QUOTIENT($A238,5)+3,TRUE),"")</f>
        <v>0</v>
      </c>
    </row>
    <row r="241" spans="1:25" s="29" customFormat="1" ht="17.5" thickBot="1" x14ac:dyDescent="0.5">
      <c r="A241" s="38"/>
      <c r="B241" s="27" t="s">
        <v>250</v>
      </c>
      <c r="C241" s="28"/>
      <c r="D241" s="28"/>
      <c r="E241" s="28"/>
      <c r="F241" s="28"/>
      <c r="G241" s="28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 spans="1:25" x14ac:dyDescent="0.45">
      <c r="A242" s="32"/>
      <c r="B242" s="13"/>
      <c r="C242" s="9"/>
      <c r="D242" s="9"/>
      <c r="E242" s="9"/>
      <c r="F242" s="9"/>
      <c r="G242" s="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x14ac:dyDescent="0.45">
      <c r="A243" s="32"/>
      <c r="B243" s="13"/>
      <c r="C243" s="9"/>
      <c r="D243" s="9"/>
      <c r="E243" s="9"/>
      <c r="F243" s="9"/>
      <c r="G243" s="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x14ac:dyDescent="0.45">
      <c r="A244" s="32"/>
      <c r="B244" s="13"/>
      <c r="C244" s="9"/>
      <c r="D244" s="9"/>
      <c r="E244" s="9"/>
      <c r="F244" s="9"/>
      <c r="G244" s="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x14ac:dyDescent="0.45">
      <c r="A245" s="32"/>
      <c r="B245" s="13"/>
      <c r="C245" s="9"/>
      <c r="D245" s="9"/>
      <c r="E245" s="9"/>
      <c r="F245" s="9"/>
      <c r="G245" s="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x14ac:dyDescent="0.45">
      <c r="A246" s="32"/>
      <c r="B246" s="13"/>
      <c r="C246" s="9"/>
      <c r="D246" s="9"/>
      <c r="E246" s="9"/>
      <c r="F246" s="9"/>
      <c r="G246" s="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x14ac:dyDescent="0.45">
      <c r="A247" s="32"/>
      <c r="B247" s="13"/>
      <c r="C247" s="9"/>
      <c r="D247" s="9"/>
      <c r="E247" s="9"/>
      <c r="F247" s="9"/>
      <c r="G247" s="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x14ac:dyDescent="0.45">
      <c r="A248" s="32"/>
      <c r="B248" s="13"/>
      <c r="C248" s="9"/>
      <c r="D248" s="9"/>
      <c r="E248" s="9"/>
      <c r="F248" s="9"/>
      <c r="G248" s="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x14ac:dyDescent="0.45">
      <c r="A249" s="32"/>
      <c r="B249" s="13"/>
      <c r="C249" s="9"/>
      <c r="D249" s="9"/>
      <c r="E249" s="9"/>
      <c r="F249" s="9"/>
      <c r="G249" s="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x14ac:dyDescent="0.45">
      <c r="A250" s="32"/>
      <c r="B250" s="13"/>
      <c r="C250" s="9"/>
      <c r="D250" s="9"/>
      <c r="E250" s="9"/>
      <c r="F250" s="9"/>
      <c r="G250" s="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x14ac:dyDescent="0.45">
      <c r="A251" s="32"/>
      <c r="B251" s="13"/>
      <c r="C251" s="9"/>
      <c r="D251" s="9"/>
      <c r="E251" s="9"/>
      <c r="F251" s="9"/>
      <c r="G251" s="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x14ac:dyDescent="0.45">
      <c r="A252" s="32"/>
      <c r="B252" s="13"/>
      <c r="C252" s="9"/>
      <c r="D252" s="9"/>
      <c r="E252" s="9"/>
      <c r="F252" s="9"/>
      <c r="G252" s="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x14ac:dyDescent="0.45">
      <c r="A253" s="32"/>
      <c r="B253" s="13"/>
      <c r="C253" s="9"/>
      <c r="D253" s="9"/>
      <c r="E253" s="9"/>
      <c r="F253" s="9"/>
      <c r="G253" s="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x14ac:dyDescent="0.45">
      <c r="A254" s="32"/>
      <c r="B254" s="13"/>
      <c r="C254" s="9"/>
      <c r="D254" s="9"/>
      <c r="E254" s="9"/>
      <c r="F254" s="9"/>
      <c r="G254" s="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x14ac:dyDescent="0.45">
      <c r="A255" s="32"/>
      <c r="B255" s="13"/>
      <c r="C255" s="9"/>
      <c r="D255" s="9"/>
      <c r="E255" s="9"/>
      <c r="F255" s="9"/>
      <c r="G255" s="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x14ac:dyDescent="0.45">
      <c r="A256" s="32"/>
      <c r="B256" s="13"/>
      <c r="C256" s="9"/>
      <c r="D256" s="9"/>
      <c r="E256" s="9"/>
      <c r="F256" s="9"/>
      <c r="G256" s="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40" x14ac:dyDescent="0.45">
      <c r="A257" s="32"/>
      <c r="B257" s="13"/>
      <c r="C257" s="9"/>
      <c r="D257" s="9"/>
      <c r="E257" s="9"/>
      <c r="F257" s="9"/>
      <c r="G257" s="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40" x14ac:dyDescent="0.45">
      <c r="A258" s="32"/>
      <c r="B258" s="13"/>
      <c r="C258" s="9"/>
      <c r="D258" s="9"/>
      <c r="E258" s="9"/>
      <c r="F258" s="9"/>
      <c r="G258" s="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40" x14ac:dyDescent="0.45">
      <c r="A259" s="32"/>
      <c r="B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40" x14ac:dyDescent="0.45">
      <c r="A260" s="32"/>
      <c r="B260" s="13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</row>
    <row r="261" spans="1:40" x14ac:dyDescent="0.45">
      <c r="A261" s="32"/>
      <c r="B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40" x14ac:dyDescent="0.45">
      <c r="A262" s="32"/>
      <c r="B262" s="13"/>
      <c r="C262" s="9"/>
      <c r="D262" s="9"/>
      <c r="E262" s="9"/>
      <c r="F262" s="9"/>
      <c r="G262" s="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40" x14ac:dyDescent="0.45">
      <c r="A263" s="32"/>
      <c r="B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40" x14ac:dyDescent="0.45">
      <c r="A264" s="32"/>
      <c r="B264" s="13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</row>
    <row r="265" spans="1:40" x14ac:dyDescent="0.45">
      <c r="A265" s="32"/>
      <c r="B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40" x14ac:dyDescent="0.45">
      <c r="A266" s="32"/>
      <c r="B266" s="13"/>
      <c r="C266" s="9"/>
      <c r="D266" s="9"/>
      <c r="E266" s="9"/>
      <c r="F266" s="9"/>
      <c r="G266" s="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40" x14ac:dyDescent="0.45">
      <c r="A267" s="32"/>
      <c r="B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40" x14ac:dyDescent="0.45">
      <c r="A268" s="32"/>
      <c r="B268" s="13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</row>
    <row r="269" spans="1:40" x14ac:dyDescent="0.45">
      <c r="A269" s="32"/>
      <c r="B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40" x14ac:dyDescent="0.45">
      <c r="A270" s="32"/>
      <c r="B270" s="13"/>
      <c r="C270" s="9"/>
      <c r="D270" s="9"/>
      <c r="E270" s="9"/>
      <c r="F270" s="9"/>
      <c r="G270" s="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40" x14ac:dyDescent="0.45">
      <c r="A271" s="32"/>
      <c r="B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40" x14ac:dyDescent="0.45">
      <c r="A272" s="32"/>
      <c r="B272" s="13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</row>
    <row r="273" spans="1:40" x14ac:dyDescent="0.45">
      <c r="A273" s="32"/>
      <c r="B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40" x14ac:dyDescent="0.45">
      <c r="A274" s="32"/>
      <c r="B274" s="13"/>
      <c r="C274" s="9"/>
      <c r="D274" s="9"/>
      <c r="E274" s="9"/>
      <c r="F274" s="9"/>
      <c r="G274" s="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40" x14ac:dyDescent="0.45">
      <c r="A275" s="32"/>
      <c r="B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40" x14ac:dyDescent="0.45">
      <c r="A276" s="32"/>
      <c r="B276" s="13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</row>
    <row r="277" spans="1:40" x14ac:dyDescent="0.45">
      <c r="A277" s="32"/>
      <c r="B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40" x14ac:dyDescent="0.45">
      <c r="B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</sheetData>
  <mergeCells count="60">
    <mergeCell ref="A142:A145"/>
    <mergeCell ref="A146:A149"/>
    <mergeCell ref="A150:A153"/>
    <mergeCell ref="A122:A125"/>
    <mergeCell ref="A126:A129"/>
    <mergeCell ref="A130:A133"/>
    <mergeCell ref="A134:A137"/>
    <mergeCell ref="A138:A141"/>
    <mergeCell ref="A102:A105"/>
    <mergeCell ref="A106:A109"/>
    <mergeCell ref="A110:A113"/>
    <mergeCell ref="A114:A117"/>
    <mergeCell ref="A118:A121"/>
    <mergeCell ref="A82:A85"/>
    <mergeCell ref="A86:A89"/>
    <mergeCell ref="A90:A93"/>
    <mergeCell ref="A94:A97"/>
    <mergeCell ref="A98:A101"/>
    <mergeCell ref="A62:A65"/>
    <mergeCell ref="A66:A69"/>
    <mergeCell ref="A70:A73"/>
    <mergeCell ref="A74:A77"/>
    <mergeCell ref="A78:A81"/>
    <mergeCell ref="A42:A45"/>
    <mergeCell ref="A46:A49"/>
    <mergeCell ref="A50:A53"/>
    <mergeCell ref="A54:A57"/>
    <mergeCell ref="A58:A61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34:A237"/>
    <mergeCell ref="A238:A241"/>
    <mergeCell ref="A214:A217"/>
    <mergeCell ref="A218:A221"/>
    <mergeCell ref="A222:A225"/>
    <mergeCell ref="A226:A229"/>
    <mergeCell ref="A230:A23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N12" sqref="N12"/>
    </sheetView>
  </sheetViews>
  <sheetFormatPr defaultRowHeight="17" x14ac:dyDescent="0.45"/>
  <cols>
    <col min="1" max="1" width="10.9140625" customWidth="1"/>
    <col min="2" max="21" width="4.33203125" style="2" customWidth="1"/>
  </cols>
  <sheetData>
    <row r="1" spans="1:21" x14ac:dyDescent="0.45">
      <c r="A1" s="15"/>
    </row>
    <row r="2" spans="1:21" x14ac:dyDescent="0.45">
      <c r="A2" s="15"/>
    </row>
    <row r="7" spans="1:21" s="10" customFormat="1" ht="17.5" thickBot="1" x14ac:dyDescent="0.5">
      <c r="B7" s="11">
        <v>1</v>
      </c>
      <c r="C7" s="11">
        <v>2</v>
      </c>
      <c r="D7" s="11">
        <v>3</v>
      </c>
      <c r="E7" s="11">
        <v>4</v>
      </c>
      <c r="F7" s="11">
        <v>5</v>
      </c>
      <c r="G7" s="11">
        <v>6</v>
      </c>
      <c r="H7" s="11">
        <v>7</v>
      </c>
      <c r="I7" s="11">
        <v>8</v>
      </c>
      <c r="J7" s="11">
        <v>9</v>
      </c>
      <c r="K7" s="11">
        <v>10</v>
      </c>
      <c r="L7" s="11">
        <v>11</v>
      </c>
      <c r="M7" s="11">
        <v>12</v>
      </c>
      <c r="N7" s="11">
        <v>13</v>
      </c>
      <c r="O7" s="11">
        <v>14</v>
      </c>
      <c r="P7" s="11">
        <v>15</v>
      </c>
      <c r="Q7" s="11">
        <v>16</v>
      </c>
      <c r="R7" s="11">
        <v>17</v>
      </c>
      <c r="S7" s="11">
        <v>18</v>
      </c>
      <c r="T7" s="11">
        <v>19</v>
      </c>
      <c r="U7" s="11">
        <v>20</v>
      </c>
    </row>
    <row r="8" spans="1:21" ht="22.5" customHeight="1" thickBot="1" x14ac:dyDescent="0.5">
      <c r="A8" s="12" t="s">
        <v>79</v>
      </c>
      <c r="B8" s="7" t="s">
        <v>87</v>
      </c>
      <c r="C8" s="7" t="s">
        <v>88</v>
      </c>
      <c r="D8" s="7" t="s">
        <v>89</v>
      </c>
      <c r="E8" s="7" t="s">
        <v>90</v>
      </c>
      <c r="F8" s="7" t="s">
        <v>91</v>
      </c>
      <c r="G8" s="7" t="s">
        <v>92</v>
      </c>
      <c r="H8" s="7" t="s">
        <v>93</v>
      </c>
      <c r="I8" s="7" t="s">
        <v>94</v>
      </c>
      <c r="J8" s="7" t="s">
        <v>95</v>
      </c>
      <c r="K8" s="7" t="s">
        <v>96</v>
      </c>
      <c r="L8" s="7" t="s">
        <v>97</v>
      </c>
      <c r="M8" s="7" t="s">
        <v>98</v>
      </c>
      <c r="N8" s="7" t="s">
        <v>99</v>
      </c>
      <c r="O8" s="7" t="s">
        <v>100</v>
      </c>
      <c r="P8" s="7" t="s">
        <v>101</v>
      </c>
      <c r="Q8" s="7" t="s">
        <v>102</v>
      </c>
      <c r="R8" s="7" t="s">
        <v>103</v>
      </c>
      <c r="S8" s="7" t="s">
        <v>104</v>
      </c>
      <c r="T8" s="7" t="s">
        <v>105</v>
      </c>
      <c r="U8" s="7" t="s">
        <v>106</v>
      </c>
    </row>
    <row r="9" spans="1:21" ht="22.5" customHeight="1" thickTop="1" thickBot="1" x14ac:dyDescent="0.5">
      <c r="A9" s="12" t="s">
        <v>80</v>
      </c>
      <c r="B9" s="8" t="s">
        <v>107</v>
      </c>
      <c r="C9" s="8" t="s">
        <v>114</v>
      </c>
      <c r="D9" s="8" t="s">
        <v>115</v>
      </c>
      <c r="E9" s="8" t="s">
        <v>116</v>
      </c>
      <c r="F9" s="8" t="s">
        <v>117</v>
      </c>
      <c r="G9" s="8" t="s">
        <v>118</v>
      </c>
      <c r="H9" s="8" t="s">
        <v>119</v>
      </c>
      <c r="I9" s="8" t="s">
        <v>120</v>
      </c>
      <c r="J9" s="8" t="s">
        <v>121</v>
      </c>
      <c r="K9" s="8" t="s">
        <v>122</v>
      </c>
      <c r="L9" s="8" t="s">
        <v>123</v>
      </c>
      <c r="M9" s="8" t="s">
        <v>124</v>
      </c>
      <c r="N9" s="8" t="s">
        <v>125</v>
      </c>
      <c r="O9" s="8" t="s">
        <v>126</v>
      </c>
      <c r="P9" s="8" t="s">
        <v>127</v>
      </c>
      <c r="Q9" s="8" t="s">
        <v>128</v>
      </c>
      <c r="R9" s="8" t="s">
        <v>129</v>
      </c>
      <c r="S9" s="8" t="s">
        <v>130</v>
      </c>
      <c r="T9" s="8" t="s">
        <v>131</v>
      </c>
      <c r="U9" s="8" t="s">
        <v>132</v>
      </c>
    </row>
    <row r="10" spans="1:21" ht="22.5" customHeight="1" thickTop="1" thickBot="1" x14ac:dyDescent="0.5">
      <c r="A10" s="12" t="s">
        <v>81</v>
      </c>
      <c r="B10" s="8" t="s">
        <v>108</v>
      </c>
      <c r="C10" s="8" t="s">
        <v>133</v>
      </c>
      <c r="D10" s="8" t="s">
        <v>134</v>
      </c>
      <c r="E10" s="8" t="s">
        <v>135</v>
      </c>
      <c r="F10" s="8" t="s">
        <v>136</v>
      </c>
      <c r="G10" s="8" t="s">
        <v>137</v>
      </c>
      <c r="H10" s="8" t="s">
        <v>138</v>
      </c>
      <c r="I10" s="8" t="s">
        <v>139</v>
      </c>
      <c r="J10" s="8" t="s">
        <v>140</v>
      </c>
      <c r="K10" s="8" t="s">
        <v>141</v>
      </c>
      <c r="L10" s="8" t="s">
        <v>142</v>
      </c>
      <c r="M10" s="8" t="s">
        <v>143</v>
      </c>
      <c r="N10" s="8" t="s">
        <v>144</v>
      </c>
      <c r="O10" s="8" t="s">
        <v>145</v>
      </c>
      <c r="P10" s="8" t="s">
        <v>146</v>
      </c>
      <c r="Q10" s="8" t="s">
        <v>147</v>
      </c>
      <c r="R10" s="8" t="s">
        <v>148</v>
      </c>
      <c r="S10" s="8" t="s">
        <v>149</v>
      </c>
      <c r="T10" s="8" t="s">
        <v>150</v>
      </c>
      <c r="U10" s="8" t="s">
        <v>151</v>
      </c>
    </row>
    <row r="11" spans="1:21" ht="22.5" customHeight="1" thickTop="1" thickBot="1" x14ac:dyDescent="0.5">
      <c r="A11" s="12" t="s">
        <v>82</v>
      </c>
      <c r="B11" s="8" t="s">
        <v>109</v>
      </c>
      <c r="C11" s="8" t="s">
        <v>152</v>
      </c>
      <c r="D11" s="8" t="s">
        <v>153</v>
      </c>
      <c r="E11" s="8" t="s">
        <v>154</v>
      </c>
      <c r="F11" s="8" t="s">
        <v>155</v>
      </c>
      <c r="G11" s="8" t="s">
        <v>156</v>
      </c>
      <c r="H11" s="8" t="s">
        <v>157</v>
      </c>
      <c r="I11" s="8" t="s">
        <v>158</v>
      </c>
      <c r="J11" s="8" t="s">
        <v>159</v>
      </c>
      <c r="K11" s="8" t="s">
        <v>160</v>
      </c>
      <c r="L11" s="8" t="s">
        <v>161</v>
      </c>
      <c r="M11" s="8" t="s">
        <v>162</v>
      </c>
      <c r="N11" s="8" t="s">
        <v>163</v>
      </c>
      <c r="O11" s="8" t="s">
        <v>164</v>
      </c>
      <c r="P11" s="8" t="s">
        <v>165</v>
      </c>
      <c r="Q11" s="8" t="s">
        <v>166</v>
      </c>
      <c r="R11" s="8" t="s">
        <v>167</v>
      </c>
      <c r="S11" s="8" t="s">
        <v>168</v>
      </c>
      <c r="T11" s="8" t="s">
        <v>169</v>
      </c>
      <c r="U11" s="8" t="s">
        <v>170</v>
      </c>
    </row>
    <row r="12" spans="1:21" ht="22.5" customHeight="1" thickTop="1" thickBot="1" x14ac:dyDescent="0.5">
      <c r="A12" s="12" t="s">
        <v>83</v>
      </c>
      <c r="B12" s="8" t="s">
        <v>110</v>
      </c>
      <c r="C12" s="8" t="s">
        <v>171</v>
      </c>
      <c r="D12" s="8" t="s">
        <v>172</v>
      </c>
      <c r="E12" s="8" t="s">
        <v>173</v>
      </c>
      <c r="F12" s="8" t="s">
        <v>174</v>
      </c>
      <c r="G12" s="8" t="s">
        <v>175</v>
      </c>
      <c r="H12" s="8" t="s">
        <v>176</v>
      </c>
      <c r="I12" s="8" t="s">
        <v>177</v>
      </c>
      <c r="J12" s="8" t="s">
        <v>178</v>
      </c>
      <c r="K12" s="8" t="s">
        <v>179</v>
      </c>
      <c r="L12" s="8" t="s">
        <v>180</v>
      </c>
      <c r="M12" s="8" t="s">
        <v>181</v>
      </c>
      <c r="N12" s="8" t="s">
        <v>182</v>
      </c>
      <c r="O12" s="8" t="s">
        <v>183</v>
      </c>
      <c r="P12" s="8" t="s">
        <v>184</v>
      </c>
      <c r="Q12" s="8" t="s">
        <v>185</v>
      </c>
      <c r="R12" s="8" t="s">
        <v>186</v>
      </c>
      <c r="S12" s="8" t="s">
        <v>187</v>
      </c>
      <c r="T12" s="8" t="s">
        <v>188</v>
      </c>
      <c r="U12" s="8" t="s">
        <v>189</v>
      </c>
    </row>
    <row r="13" spans="1:21" ht="22.5" customHeight="1" thickTop="1" thickBot="1" x14ac:dyDescent="0.5">
      <c r="A13" s="12" t="s">
        <v>84</v>
      </c>
      <c r="B13" s="8" t="s">
        <v>111</v>
      </c>
      <c r="C13" s="8" t="s">
        <v>190</v>
      </c>
      <c r="D13" s="8" t="s">
        <v>191</v>
      </c>
      <c r="E13" s="8" t="s">
        <v>192</v>
      </c>
      <c r="F13" s="8" t="s">
        <v>193</v>
      </c>
      <c r="G13" s="8" t="s">
        <v>194</v>
      </c>
      <c r="H13" s="8" t="s">
        <v>195</v>
      </c>
      <c r="I13" s="8" t="s">
        <v>196</v>
      </c>
      <c r="J13" s="8" t="s">
        <v>197</v>
      </c>
      <c r="K13" s="8" t="s">
        <v>198</v>
      </c>
      <c r="L13" s="8" t="s">
        <v>199</v>
      </c>
      <c r="M13" s="8" t="s">
        <v>200</v>
      </c>
      <c r="N13" s="8" t="s">
        <v>201</v>
      </c>
      <c r="O13" s="8" t="s">
        <v>202</v>
      </c>
      <c r="P13" s="8" t="s">
        <v>203</v>
      </c>
      <c r="Q13" s="8" t="s">
        <v>204</v>
      </c>
      <c r="R13" s="8" t="s">
        <v>205</v>
      </c>
      <c r="S13" s="8" t="s">
        <v>206</v>
      </c>
      <c r="T13" s="8" t="s">
        <v>207</v>
      </c>
      <c r="U13" s="8" t="s">
        <v>208</v>
      </c>
    </row>
    <row r="14" spans="1:21" ht="22.5" customHeight="1" thickTop="1" thickBot="1" x14ac:dyDescent="0.5">
      <c r="A14" s="12" t="s">
        <v>85</v>
      </c>
      <c r="B14" s="8" t="s">
        <v>112</v>
      </c>
      <c r="C14" s="8" t="s">
        <v>209</v>
      </c>
      <c r="D14" s="8" t="s">
        <v>210</v>
      </c>
      <c r="E14" s="8" t="s">
        <v>211</v>
      </c>
      <c r="F14" s="8" t="s">
        <v>212</v>
      </c>
      <c r="G14" s="8" t="s">
        <v>213</v>
      </c>
      <c r="H14" s="8" t="s">
        <v>214</v>
      </c>
      <c r="I14" s="8" t="s">
        <v>215</v>
      </c>
      <c r="J14" s="8" t="s">
        <v>216</v>
      </c>
      <c r="K14" s="8" t="s">
        <v>217</v>
      </c>
      <c r="L14" s="8" t="s">
        <v>218</v>
      </c>
      <c r="M14" s="8" t="s">
        <v>219</v>
      </c>
      <c r="N14" s="8" t="s">
        <v>220</v>
      </c>
      <c r="O14" s="8" t="s">
        <v>221</v>
      </c>
      <c r="P14" s="8" t="s">
        <v>222</v>
      </c>
      <c r="Q14" s="8" t="s">
        <v>223</v>
      </c>
      <c r="R14" s="8" t="s">
        <v>224</v>
      </c>
      <c r="S14" s="8" t="s">
        <v>225</v>
      </c>
      <c r="T14" s="8" t="s">
        <v>226</v>
      </c>
      <c r="U14" s="8" t="s">
        <v>227</v>
      </c>
    </row>
    <row r="15" spans="1:21" ht="22.5" customHeight="1" thickTop="1" thickBot="1" x14ac:dyDescent="0.5">
      <c r="A15" s="12" t="s">
        <v>86</v>
      </c>
      <c r="B15" s="8" t="s">
        <v>113</v>
      </c>
      <c r="C15" s="8" t="s">
        <v>228</v>
      </c>
      <c r="D15" s="8" t="s">
        <v>229</v>
      </c>
      <c r="E15" s="8" t="s">
        <v>230</v>
      </c>
      <c r="F15" s="8" t="s">
        <v>231</v>
      </c>
      <c r="G15" s="8" t="s">
        <v>232</v>
      </c>
      <c r="H15" s="8" t="s">
        <v>233</v>
      </c>
      <c r="I15" s="8" t="s">
        <v>234</v>
      </c>
      <c r="J15" s="8" t="s">
        <v>235</v>
      </c>
      <c r="K15" s="8" t="s">
        <v>236</v>
      </c>
      <c r="L15" s="8" t="s">
        <v>237</v>
      </c>
      <c r="M15" s="8" t="s">
        <v>238</v>
      </c>
      <c r="N15" s="8" t="s">
        <v>239</v>
      </c>
      <c r="O15" s="8" t="s">
        <v>240</v>
      </c>
      <c r="P15" s="8" t="s">
        <v>241</v>
      </c>
      <c r="Q15" s="8" t="s">
        <v>242</v>
      </c>
      <c r="R15" s="8" t="s">
        <v>243</v>
      </c>
      <c r="S15" s="8" t="s">
        <v>244</v>
      </c>
      <c r="T15" s="8" t="s">
        <v>245</v>
      </c>
      <c r="U15" s="8" t="s">
        <v>246</v>
      </c>
    </row>
    <row r="16" spans="1:21" ht="17.5" thickTop="1" x14ac:dyDescent="0.4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</sheetData>
  <phoneticPr fontId="1" type="noConversion"/>
  <pageMargins left="0.7" right="0.7" top="0.75" bottom="0.75" header="0.3" footer="0.3"/>
  <pageSetup paperSize="9" orientation="portrait"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N15" sqref="N15"/>
    </sheetView>
  </sheetViews>
  <sheetFormatPr defaultRowHeight="17" x14ac:dyDescent="0.45"/>
  <cols>
    <col min="2" max="2" width="10.83203125" style="53" customWidth="1"/>
    <col min="3" max="3" width="10" style="54" bestFit="1" customWidth="1"/>
    <col min="4" max="4" width="10" style="13" bestFit="1" customWidth="1"/>
    <col min="5" max="6" width="7.33203125" style="13" bestFit="1" customWidth="1"/>
    <col min="7" max="7" width="11.4140625" style="13" customWidth="1"/>
    <col min="8" max="8" width="9.33203125" style="13" customWidth="1"/>
    <col min="9" max="13" width="8.6640625" style="13"/>
    <col min="14" max="14" width="11.4140625" style="13" bestFit="1" customWidth="1"/>
    <col min="15" max="15" width="8.6640625" style="13"/>
    <col min="16" max="16" width="10" bestFit="1" customWidth="1"/>
    <col min="17" max="17" width="12.83203125" bestFit="1" customWidth="1"/>
  </cols>
  <sheetData>
    <row r="1" spans="1:22" s="46" customFormat="1" ht="17.5" x14ac:dyDescent="0.45">
      <c r="A1" s="40" t="s">
        <v>272</v>
      </c>
      <c r="B1" s="41" t="s">
        <v>273</v>
      </c>
      <c r="C1" s="42" t="s">
        <v>274</v>
      </c>
      <c r="D1" s="43" t="s">
        <v>275</v>
      </c>
      <c r="E1" s="43" t="s">
        <v>276</v>
      </c>
      <c r="F1" s="43" t="s">
        <v>277</v>
      </c>
      <c r="G1" s="43" t="s">
        <v>278</v>
      </c>
      <c r="H1" s="43" t="s">
        <v>279</v>
      </c>
      <c r="I1" s="44" t="s">
        <v>280</v>
      </c>
      <c r="J1" s="44"/>
      <c r="K1" s="44"/>
      <c r="L1" s="44"/>
      <c r="M1" s="44"/>
      <c r="N1" s="44"/>
      <c r="O1" s="44"/>
      <c r="P1" s="45"/>
      <c r="Q1" s="45"/>
      <c r="R1" s="45"/>
      <c r="S1" s="45"/>
      <c r="T1" s="45"/>
      <c r="U1" s="45"/>
      <c r="V1" s="45"/>
    </row>
    <row r="2" spans="1:22" s="46" customFormat="1" ht="17.5" x14ac:dyDescent="0.45">
      <c r="A2" s="40"/>
      <c r="B2" s="41"/>
      <c r="C2" s="42"/>
      <c r="D2" s="40"/>
      <c r="E2" s="40"/>
      <c r="F2" s="40"/>
      <c r="G2" s="40"/>
      <c r="H2" s="40"/>
      <c r="I2" s="47" t="s">
        <v>281</v>
      </c>
      <c r="J2" s="47" t="s">
        <v>282</v>
      </c>
      <c r="K2" s="47" t="s">
        <v>283</v>
      </c>
      <c r="L2" s="47" t="s">
        <v>284</v>
      </c>
      <c r="M2" s="47" t="s">
        <v>285</v>
      </c>
      <c r="N2" s="47" t="s">
        <v>286</v>
      </c>
      <c r="O2" s="47" t="s">
        <v>287</v>
      </c>
      <c r="P2" s="45" t="s">
        <v>288</v>
      </c>
      <c r="Q2" s="45" t="s">
        <v>289</v>
      </c>
      <c r="R2" s="45" t="s">
        <v>290</v>
      </c>
      <c r="S2" s="45"/>
      <c r="T2" s="45"/>
      <c r="U2" s="45"/>
      <c r="V2" s="45"/>
    </row>
    <row r="3" spans="1:22" x14ac:dyDescent="0.45">
      <c r="A3">
        <v>1</v>
      </c>
      <c r="B3" s="48">
        <v>2049.1071428571427</v>
      </c>
      <c r="C3" s="49">
        <v>1000</v>
      </c>
      <c r="D3" s="50">
        <f>ROUND(C3,-2)</f>
        <v>1000</v>
      </c>
      <c r="E3" s="50">
        <v>1</v>
      </c>
      <c r="F3" s="50">
        <v>2</v>
      </c>
      <c r="G3" s="50">
        <v>1</v>
      </c>
      <c r="H3" s="13">
        <f>COUNTA(I3:O3)</f>
        <v>1</v>
      </c>
      <c r="I3" s="13">
        <v>0</v>
      </c>
      <c r="P3" s="51">
        <f>AVERAGE(E3:F3)</f>
        <v>1.5</v>
      </c>
    </row>
    <row r="4" spans="1:22" x14ac:dyDescent="0.45">
      <c r="A4">
        <v>2</v>
      </c>
      <c r="B4" s="48">
        <v>2276.7857142857142</v>
      </c>
      <c r="C4" s="49">
        <v>1214</v>
      </c>
      <c r="D4" s="50">
        <f t="shared" ref="D4:D52" si="0">ROUND(C4,-2)</f>
        <v>1200</v>
      </c>
      <c r="E4" s="50">
        <v>1</v>
      </c>
      <c r="F4" s="50">
        <v>2</v>
      </c>
      <c r="G4" s="50">
        <v>2</v>
      </c>
      <c r="H4" s="13">
        <f t="shared" ref="H4:H52" si="1">COUNTA(I4:O4)</f>
        <v>1</v>
      </c>
      <c r="J4" s="13">
        <v>0</v>
      </c>
      <c r="P4" s="51">
        <f t="shared" ref="P4:P52" si="2">AVERAGE(E4:F4)</f>
        <v>1.5</v>
      </c>
    </row>
    <row r="5" spans="1:22" x14ac:dyDescent="0.45">
      <c r="A5">
        <v>3</v>
      </c>
      <c r="B5" s="48">
        <v>2504.4642857142858</v>
      </c>
      <c r="C5" s="49">
        <v>1433</v>
      </c>
      <c r="D5" s="50">
        <f t="shared" si="0"/>
        <v>1400</v>
      </c>
      <c r="E5" s="50">
        <v>1</v>
      </c>
      <c r="F5" s="50">
        <v>2</v>
      </c>
      <c r="G5" s="50">
        <v>2</v>
      </c>
      <c r="H5" s="13">
        <f t="shared" si="1"/>
        <v>1</v>
      </c>
      <c r="K5" s="13">
        <v>0</v>
      </c>
      <c r="P5" s="51">
        <f t="shared" si="2"/>
        <v>1.5</v>
      </c>
    </row>
    <row r="6" spans="1:22" x14ac:dyDescent="0.45">
      <c r="A6">
        <v>4</v>
      </c>
      <c r="B6" s="48">
        <v>2732.1428571428573</v>
      </c>
      <c r="C6" s="49">
        <v>1638</v>
      </c>
      <c r="D6" s="50">
        <f t="shared" si="0"/>
        <v>1600</v>
      </c>
      <c r="E6" s="50">
        <v>1</v>
      </c>
      <c r="F6" s="50">
        <v>2</v>
      </c>
      <c r="G6" s="50">
        <v>2</v>
      </c>
      <c r="H6" s="13">
        <f t="shared" si="1"/>
        <v>1</v>
      </c>
      <c r="I6" s="13">
        <v>0</v>
      </c>
      <c r="P6" s="51">
        <f t="shared" si="2"/>
        <v>1.5</v>
      </c>
    </row>
    <row r="7" spans="1:22" x14ac:dyDescent="0.45">
      <c r="A7">
        <v>5</v>
      </c>
      <c r="B7" s="48">
        <v>2959.8214285714284</v>
      </c>
      <c r="C7" s="49">
        <v>2000</v>
      </c>
      <c r="D7" s="50">
        <f t="shared" si="0"/>
        <v>2000</v>
      </c>
      <c r="E7" s="50">
        <v>2</v>
      </c>
      <c r="F7" s="50">
        <v>3</v>
      </c>
      <c r="G7" s="50">
        <v>1</v>
      </c>
      <c r="H7" s="13">
        <f t="shared" si="1"/>
        <v>3</v>
      </c>
      <c r="I7" s="13">
        <v>0</v>
      </c>
      <c r="J7" s="13">
        <v>0</v>
      </c>
      <c r="K7" s="13">
        <v>0</v>
      </c>
      <c r="P7" s="51">
        <f t="shared" si="2"/>
        <v>2.5</v>
      </c>
    </row>
    <row r="8" spans="1:22" x14ac:dyDescent="0.45">
      <c r="A8">
        <v>6</v>
      </c>
      <c r="B8" s="48">
        <v>3187.5</v>
      </c>
      <c r="C8" s="49">
        <v>1861</v>
      </c>
      <c r="D8" s="50">
        <f t="shared" si="0"/>
        <v>1900</v>
      </c>
      <c r="E8" s="50">
        <v>2</v>
      </c>
      <c r="F8" s="50">
        <v>3</v>
      </c>
      <c r="G8" s="50">
        <v>1</v>
      </c>
      <c r="H8" s="13">
        <f t="shared" si="1"/>
        <v>1</v>
      </c>
      <c r="L8" s="13">
        <v>0</v>
      </c>
      <c r="P8" s="51">
        <f t="shared" si="2"/>
        <v>2.5</v>
      </c>
    </row>
    <row r="9" spans="1:22" x14ac:dyDescent="0.45">
      <c r="A9">
        <v>7</v>
      </c>
      <c r="B9" s="48">
        <v>3415.1785714285716</v>
      </c>
      <c r="C9" s="49">
        <v>2088</v>
      </c>
      <c r="D9" s="50">
        <f t="shared" si="0"/>
        <v>2100</v>
      </c>
      <c r="E9" s="50">
        <v>2</v>
      </c>
      <c r="F9" s="50">
        <v>3</v>
      </c>
      <c r="G9" s="50">
        <v>1</v>
      </c>
      <c r="H9" s="13">
        <f t="shared" si="1"/>
        <v>1</v>
      </c>
      <c r="M9" s="13">
        <v>0</v>
      </c>
      <c r="P9" s="51">
        <f t="shared" si="2"/>
        <v>2.5</v>
      </c>
    </row>
    <row r="10" spans="1:22" x14ac:dyDescent="0.45">
      <c r="A10">
        <v>8</v>
      </c>
      <c r="B10" s="48">
        <v>3642.8571428571427</v>
      </c>
      <c r="C10" s="49">
        <v>2336</v>
      </c>
      <c r="D10" s="50">
        <f t="shared" si="0"/>
        <v>2300</v>
      </c>
      <c r="E10" s="50">
        <v>2</v>
      </c>
      <c r="F10" s="50">
        <v>3</v>
      </c>
      <c r="G10" s="50">
        <v>1</v>
      </c>
      <c r="H10" s="13">
        <f t="shared" si="1"/>
        <v>2</v>
      </c>
      <c r="J10" s="13">
        <v>0</v>
      </c>
      <c r="K10" s="13">
        <v>0</v>
      </c>
      <c r="P10" s="51">
        <f t="shared" si="2"/>
        <v>2.5</v>
      </c>
    </row>
    <row r="11" spans="1:22" x14ac:dyDescent="0.45">
      <c r="A11">
        <v>9</v>
      </c>
      <c r="B11" s="48">
        <v>3870.5357142857147</v>
      </c>
      <c r="C11" s="49">
        <v>2893</v>
      </c>
      <c r="D11" s="50">
        <f t="shared" si="0"/>
        <v>2900</v>
      </c>
      <c r="E11" s="50">
        <v>2</v>
      </c>
      <c r="F11" s="50">
        <v>3</v>
      </c>
      <c r="G11" s="50">
        <v>1</v>
      </c>
      <c r="H11" s="13">
        <f t="shared" si="1"/>
        <v>2</v>
      </c>
      <c r="L11" s="13">
        <v>0</v>
      </c>
      <c r="M11" s="13">
        <v>0</v>
      </c>
      <c r="P11" s="51">
        <f t="shared" si="2"/>
        <v>2.5</v>
      </c>
    </row>
    <row r="12" spans="1:22" x14ac:dyDescent="0.45">
      <c r="A12">
        <v>10</v>
      </c>
      <c r="B12" s="48">
        <v>4098.2142857142853</v>
      </c>
      <c r="C12" s="49">
        <v>3800</v>
      </c>
      <c r="D12" s="50">
        <f t="shared" si="0"/>
        <v>3800</v>
      </c>
      <c r="E12" s="50">
        <v>2</v>
      </c>
      <c r="F12" s="50">
        <v>4</v>
      </c>
      <c r="G12" s="50">
        <v>2</v>
      </c>
      <c r="H12" s="13">
        <f t="shared" si="1"/>
        <v>2</v>
      </c>
      <c r="L12" s="13">
        <v>0</v>
      </c>
      <c r="M12" s="13">
        <v>0</v>
      </c>
      <c r="P12" s="51">
        <f t="shared" si="2"/>
        <v>3</v>
      </c>
      <c r="Q12" s="52"/>
    </row>
    <row r="13" spans="1:22" x14ac:dyDescent="0.45">
      <c r="A13">
        <v>11</v>
      </c>
      <c r="B13" s="48">
        <v>4325.8928571428569</v>
      </c>
      <c r="C13" s="49">
        <f>-(0.0016*A13^5)+(0.196*A13^4)-(8.6639*A13^3)+(160.41*A13^2)-(830.56*A13)+1899.4</f>
        <v>3253.1535000000008</v>
      </c>
      <c r="D13" s="50">
        <f t="shared" si="0"/>
        <v>3300</v>
      </c>
      <c r="E13" s="50">
        <v>2</v>
      </c>
      <c r="F13" s="50">
        <v>4</v>
      </c>
      <c r="G13" s="50">
        <v>2</v>
      </c>
      <c r="H13" s="13">
        <f t="shared" si="1"/>
        <v>1</v>
      </c>
      <c r="N13" s="13">
        <v>0</v>
      </c>
      <c r="P13" s="51">
        <f t="shared" si="2"/>
        <v>3</v>
      </c>
      <c r="Q13" s="52"/>
    </row>
    <row r="14" spans="1:22" x14ac:dyDescent="0.45">
      <c r="A14">
        <v>12</v>
      </c>
      <c r="B14" s="48">
        <v>4553.5714285714284</v>
      </c>
      <c r="C14" s="49">
        <f>-(0.0016*A14^5)+(0.196*A14^4)-(8.6639*A14^3)+(160.41*A14^2)-(830.56*A14)+1899.4</f>
        <v>3726.6256000000035</v>
      </c>
      <c r="D14" s="50">
        <f t="shared" si="0"/>
        <v>3700</v>
      </c>
      <c r="E14" s="50">
        <v>2</v>
      </c>
      <c r="F14" s="50">
        <v>4</v>
      </c>
      <c r="G14" s="50">
        <v>2</v>
      </c>
      <c r="H14" s="13">
        <f t="shared" si="1"/>
        <v>1</v>
      </c>
      <c r="O14" s="13">
        <v>0</v>
      </c>
      <c r="P14" s="51">
        <f t="shared" si="2"/>
        <v>3</v>
      </c>
      <c r="Q14" s="52"/>
    </row>
    <row r="15" spans="1:22" x14ac:dyDescent="0.45">
      <c r="A15">
        <v>13</v>
      </c>
      <c r="B15" s="48">
        <v>4781.25</v>
      </c>
      <c r="C15" s="49">
        <f>-(0.0016*A15^5)+(0.196*A15^4)-(8.6639*A15^3)+(160.41*A15^2)-(830.56*A15)+1899.4</f>
        <v>4180.7089000000033</v>
      </c>
      <c r="D15" s="50">
        <f t="shared" si="0"/>
        <v>4200</v>
      </c>
      <c r="E15" s="50">
        <v>2</v>
      </c>
      <c r="F15" s="50">
        <v>4</v>
      </c>
      <c r="G15" s="50">
        <v>2</v>
      </c>
      <c r="H15" s="13">
        <f>COUNTA(I15:O15)</f>
        <v>2</v>
      </c>
      <c r="I15" s="13">
        <v>0</v>
      </c>
      <c r="J15" s="13">
        <v>0</v>
      </c>
      <c r="P15" s="51">
        <f t="shared" si="2"/>
        <v>3</v>
      </c>
      <c r="Q15" s="52"/>
    </row>
    <row r="16" spans="1:22" x14ac:dyDescent="0.45">
      <c r="A16">
        <v>14</v>
      </c>
      <c r="B16" s="48">
        <v>5008.9285714285716</v>
      </c>
      <c r="C16" s="49">
        <f>-(0.0016*A16^5)+(0.196*A16^4)-(8.6639*A16^3)+(160.41*A16^2)-(830.56*A16)+1899.4</f>
        <v>4607.1959999999981</v>
      </c>
      <c r="D16" s="50">
        <f t="shared" si="0"/>
        <v>4600</v>
      </c>
      <c r="E16" s="50">
        <v>2</v>
      </c>
      <c r="F16" s="50">
        <v>4</v>
      </c>
      <c r="G16" s="50">
        <v>2</v>
      </c>
      <c r="H16" s="13">
        <f>COUNTA(I16:O16)</f>
        <v>2</v>
      </c>
      <c r="N16" s="13">
        <v>0</v>
      </c>
      <c r="O16" s="13">
        <v>0</v>
      </c>
      <c r="P16" s="51">
        <f t="shared" si="2"/>
        <v>3</v>
      </c>
      <c r="Q16" s="52"/>
    </row>
    <row r="17" spans="1:17" x14ac:dyDescent="0.45">
      <c r="A17">
        <v>15</v>
      </c>
      <c r="B17" s="48">
        <v>5236.6071428571431</v>
      </c>
      <c r="C17" s="49">
        <v>5800</v>
      </c>
      <c r="D17" s="50">
        <f t="shared" si="0"/>
        <v>5800</v>
      </c>
      <c r="E17" s="50">
        <v>3</v>
      </c>
      <c r="F17" s="50">
        <v>4</v>
      </c>
      <c r="G17" s="50">
        <v>2</v>
      </c>
      <c r="H17" s="13">
        <f>COUNTA(I17:O17)</f>
        <v>2</v>
      </c>
      <c r="N17" s="13">
        <v>0</v>
      </c>
      <c r="O17" s="13">
        <v>0</v>
      </c>
      <c r="P17" s="51">
        <f t="shared" si="2"/>
        <v>3.5</v>
      </c>
      <c r="Q17" s="52"/>
    </row>
    <row r="18" spans="1:17" x14ac:dyDescent="0.45">
      <c r="A18">
        <v>16</v>
      </c>
      <c r="B18" s="48">
        <v>5464.2857142857147</v>
      </c>
      <c r="C18" s="49">
        <f>-(0.0016*A18^5)+(0.196*A18^4)-(8.6639*A18^3)+(160.41*A18^2)-(830.56*A18)+1899.4</f>
        <v>5355.4</v>
      </c>
      <c r="D18" s="50">
        <f t="shared" si="0"/>
        <v>5400</v>
      </c>
      <c r="E18" s="50">
        <v>3</v>
      </c>
      <c r="F18" s="50">
        <v>4</v>
      </c>
      <c r="G18" s="50">
        <v>2</v>
      </c>
      <c r="H18" s="13">
        <f t="shared" si="1"/>
        <v>3</v>
      </c>
      <c r="I18" s="13">
        <v>0</v>
      </c>
      <c r="M18" s="13">
        <v>0</v>
      </c>
      <c r="O18" s="13">
        <v>0</v>
      </c>
      <c r="P18" s="51">
        <f t="shared" si="2"/>
        <v>3.5</v>
      </c>
      <c r="Q18" s="52"/>
    </row>
    <row r="19" spans="1:17" x14ac:dyDescent="0.45">
      <c r="A19">
        <v>17</v>
      </c>
      <c r="B19" s="48">
        <v>5691.9642857142853</v>
      </c>
      <c r="C19" s="49">
        <f>-(0.0016*A19^5)+(0.196*A19^4)-(8.6639*A19^3)+(160.41*A19^2)-(830.56*A19)+1899.4</f>
        <v>5670.9740999999958</v>
      </c>
      <c r="D19" s="50">
        <f t="shared" si="0"/>
        <v>5700</v>
      </c>
      <c r="E19" s="50">
        <v>3</v>
      </c>
      <c r="F19" s="50">
        <v>4</v>
      </c>
      <c r="G19" s="50">
        <v>2</v>
      </c>
      <c r="H19" s="13">
        <f t="shared" si="1"/>
        <v>3</v>
      </c>
      <c r="J19" s="13">
        <v>0</v>
      </c>
      <c r="L19" s="13">
        <v>0</v>
      </c>
      <c r="O19" s="13">
        <v>0</v>
      </c>
      <c r="P19" s="51">
        <f t="shared" si="2"/>
        <v>3.5</v>
      </c>
      <c r="Q19" s="52"/>
    </row>
    <row r="20" spans="1:17" x14ac:dyDescent="0.45">
      <c r="A20">
        <v>18</v>
      </c>
      <c r="B20" s="48">
        <v>5919.6428571428569</v>
      </c>
      <c r="C20" s="49">
        <f>-(0.0016*A20^5)+(0.196*A20^4)-(8.6639*A20^3)+(160.41*A20^2)-(830.56*A20)+1899.4</f>
        <v>5946.2823999999982</v>
      </c>
      <c r="D20" s="50">
        <f t="shared" si="0"/>
        <v>5900</v>
      </c>
      <c r="E20" s="50">
        <v>3</v>
      </c>
      <c r="F20" s="50">
        <v>4</v>
      </c>
      <c r="G20" s="50">
        <v>2</v>
      </c>
      <c r="H20" s="13">
        <f t="shared" si="1"/>
        <v>3</v>
      </c>
      <c r="K20" s="13">
        <v>0</v>
      </c>
      <c r="M20" s="13">
        <v>0</v>
      </c>
      <c r="N20" s="13">
        <v>0</v>
      </c>
      <c r="P20" s="51">
        <f t="shared" si="2"/>
        <v>3.5</v>
      </c>
      <c r="Q20" s="52"/>
    </row>
    <row r="21" spans="1:17" x14ac:dyDescent="0.45">
      <c r="A21">
        <v>19</v>
      </c>
      <c r="B21" s="48">
        <v>6147.3214285714294</v>
      </c>
      <c r="C21" s="49">
        <f>-(0.0016*A21^5)+(0.196*A21^4)-(8.6639*A21^3)+(160.41*A21^2)-(830.56*A21)+1899.4</f>
        <v>6182.2375000000011</v>
      </c>
      <c r="D21" s="50">
        <f t="shared" si="0"/>
        <v>6200</v>
      </c>
      <c r="E21" s="50">
        <v>3</v>
      </c>
      <c r="F21" s="50">
        <v>4</v>
      </c>
      <c r="G21" s="50">
        <v>2</v>
      </c>
      <c r="H21" s="13">
        <f t="shared" si="1"/>
        <v>3</v>
      </c>
      <c r="J21" s="13">
        <v>0</v>
      </c>
      <c r="L21" s="13">
        <v>0</v>
      </c>
      <c r="N21" s="13">
        <v>0</v>
      </c>
      <c r="P21" s="51">
        <f t="shared" si="2"/>
        <v>3.5</v>
      </c>
      <c r="Q21" s="52"/>
    </row>
    <row r="22" spans="1:17" x14ac:dyDescent="0.45">
      <c r="A22">
        <v>20</v>
      </c>
      <c r="B22" s="48">
        <v>6375</v>
      </c>
      <c r="C22" s="49">
        <v>7000</v>
      </c>
      <c r="D22" s="50">
        <f t="shared" si="0"/>
        <v>7000</v>
      </c>
      <c r="E22" s="50">
        <v>4</v>
      </c>
      <c r="F22" s="50">
        <v>5</v>
      </c>
      <c r="G22" s="50">
        <v>2</v>
      </c>
      <c r="H22" s="13">
        <f t="shared" si="1"/>
        <v>4</v>
      </c>
      <c r="I22" s="13">
        <v>0</v>
      </c>
      <c r="K22" s="13">
        <v>0</v>
      </c>
      <c r="M22" s="13">
        <v>0</v>
      </c>
      <c r="O22" s="13">
        <v>0</v>
      </c>
      <c r="P22" s="51">
        <f t="shared" si="2"/>
        <v>4.5</v>
      </c>
      <c r="Q22" s="52"/>
    </row>
    <row r="23" spans="1:17" x14ac:dyDescent="0.45">
      <c r="A23">
        <v>21</v>
      </c>
      <c r="B23" s="48">
        <v>6602.6785714285706</v>
      </c>
      <c r="C23" s="49">
        <f>-(0.0016*A23^5)+(0.196*A23^4)-(8.6639*A23^3)+(160.41*A23^2)-(830.56*A23)+1899.4</f>
        <v>6545.7865000000038</v>
      </c>
      <c r="D23" s="50">
        <f t="shared" si="0"/>
        <v>6500</v>
      </c>
      <c r="E23" s="50">
        <v>4</v>
      </c>
      <c r="F23" s="50">
        <v>5</v>
      </c>
      <c r="G23" s="50">
        <v>2</v>
      </c>
      <c r="H23" s="13">
        <f t="shared" si="1"/>
        <v>4</v>
      </c>
      <c r="J23" s="13">
        <v>0</v>
      </c>
      <c r="K23" s="13">
        <v>0</v>
      </c>
      <c r="M23" s="13">
        <v>0</v>
      </c>
      <c r="O23" s="13">
        <v>0</v>
      </c>
      <c r="P23" s="51">
        <f t="shared" si="2"/>
        <v>4.5</v>
      </c>
      <c r="Q23" s="52"/>
    </row>
    <row r="24" spans="1:17" x14ac:dyDescent="0.45">
      <c r="A24">
        <v>22</v>
      </c>
      <c r="B24" s="48">
        <v>6830.3571428571431</v>
      </c>
      <c r="C24" s="49">
        <f>-(0.0016*A24^5)+(0.196*A24^4)-(8.6639*A24^3)+(160.41*A24^2)-(830.56*A24)+1899.4</f>
        <v>6680.6775999999936</v>
      </c>
      <c r="D24" s="50">
        <f t="shared" si="0"/>
        <v>6700</v>
      </c>
      <c r="E24" s="50">
        <v>4</v>
      </c>
      <c r="F24" s="50">
        <v>5</v>
      </c>
      <c r="G24" s="50">
        <v>2</v>
      </c>
      <c r="H24" s="13">
        <f t="shared" si="1"/>
        <v>4</v>
      </c>
      <c r="I24" s="13">
        <v>0</v>
      </c>
      <c r="J24" s="13">
        <v>0</v>
      </c>
      <c r="L24" s="13">
        <v>0</v>
      </c>
      <c r="N24" s="13">
        <v>0</v>
      </c>
      <c r="P24" s="51">
        <f t="shared" si="2"/>
        <v>4.5</v>
      </c>
      <c r="Q24" s="52"/>
    </row>
    <row r="25" spans="1:17" x14ac:dyDescent="0.45">
      <c r="A25">
        <v>23</v>
      </c>
      <c r="B25" s="48">
        <v>7058.0357142857147</v>
      </c>
      <c r="C25" s="49">
        <f>-(0.0016*A25^5)+(0.196*A25^4)-(8.6639*A25^3)+(160.41*A25^2)-(830.56*A25)+1899.4</f>
        <v>6790.4259000000002</v>
      </c>
      <c r="D25" s="50">
        <f t="shared" si="0"/>
        <v>6800</v>
      </c>
      <c r="E25" s="50">
        <v>4</v>
      </c>
      <c r="F25" s="50">
        <v>5</v>
      </c>
      <c r="G25" s="50">
        <v>2</v>
      </c>
      <c r="H25" s="13">
        <f t="shared" si="1"/>
        <v>4</v>
      </c>
      <c r="I25" s="13">
        <v>0</v>
      </c>
      <c r="J25" s="13">
        <v>0</v>
      </c>
      <c r="M25" s="13">
        <v>0</v>
      </c>
      <c r="O25" s="13">
        <v>0</v>
      </c>
      <c r="P25" s="51">
        <f t="shared" si="2"/>
        <v>4.5</v>
      </c>
      <c r="Q25" s="52"/>
    </row>
    <row r="26" spans="1:17" x14ac:dyDescent="0.45">
      <c r="A26">
        <v>24</v>
      </c>
      <c r="B26" s="48">
        <v>7285.7142857142853</v>
      </c>
      <c r="C26" s="49">
        <f>-(0.0016*A26^5)+(0.196*A26^4)-(8.6639*A26^3)+(160.41*A26^2)-(830.56*A26)+1899.4</f>
        <v>6880.2640000000047</v>
      </c>
      <c r="D26" s="50">
        <f t="shared" si="0"/>
        <v>6900</v>
      </c>
      <c r="E26" s="50">
        <v>4</v>
      </c>
      <c r="F26" s="50">
        <v>5</v>
      </c>
      <c r="G26" s="50">
        <v>2</v>
      </c>
      <c r="H26" s="13">
        <f t="shared" si="1"/>
        <v>4</v>
      </c>
      <c r="K26" s="13">
        <v>0</v>
      </c>
      <c r="L26" s="13">
        <v>0</v>
      </c>
      <c r="N26" s="13">
        <v>0</v>
      </c>
      <c r="O26" s="13">
        <v>0</v>
      </c>
      <c r="P26" s="51">
        <f t="shared" si="2"/>
        <v>4.5</v>
      </c>
      <c r="Q26" s="52"/>
    </row>
    <row r="27" spans="1:17" x14ac:dyDescent="0.45">
      <c r="A27">
        <v>25</v>
      </c>
      <c r="B27" s="48">
        <v>7513.3928571428569</v>
      </c>
      <c r="C27" s="49">
        <v>7800</v>
      </c>
      <c r="D27" s="50">
        <f t="shared" si="0"/>
        <v>7800</v>
      </c>
      <c r="E27" s="50">
        <v>4</v>
      </c>
      <c r="F27" s="50">
        <v>5</v>
      </c>
      <c r="G27" s="50">
        <v>2</v>
      </c>
      <c r="H27" s="13">
        <f t="shared" si="1"/>
        <v>4</v>
      </c>
      <c r="I27" s="13">
        <v>0</v>
      </c>
      <c r="L27" s="13">
        <v>0</v>
      </c>
      <c r="M27" s="13">
        <v>0</v>
      </c>
      <c r="N27" s="13">
        <v>0</v>
      </c>
      <c r="P27" s="51">
        <f t="shared" si="2"/>
        <v>4.5</v>
      </c>
      <c r="Q27" s="52"/>
    </row>
    <row r="28" spans="1:17" x14ac:dyDescent="0.45">
      <c r="A28">
        <v>26</v>
      </c>
      <c r="B28" s="48">
        <v>7741.0714285714294</v>
      </c>
      <c r="C28" s="49">
        <f>-(0.0016*A28^5)+(0.196*A28^4)-(8.6639*A28^3)+(160.41*A28^2)-(830.56*A28)+1899.4</f>
        <v>7022.3880000000117</v>
      </c>
      <c r="D28" s="50">
        <f t="shared" si="0"/>
        <v>7000</v>
      </c>
      <c r="E28" s="50">
        <v>4</v>
      </c>
      <c r="F28" s="50">
        <v>5</v>
      </c>
      <c r="G28" s="50">
        <v>2</v>
      </c>
      <c r="H28" s="13">
        <f t="shared" si="1"/>
        <v>4</v>
      </c>
      <c r="I28" s="13">
        <v>0</v>
      </c>
      <c r="K28" s="13">
        <v>0</v>
      </c>
      <c r="N28" s="13">
        <v>0</v>
      </c>
      <c r="O28" s="13">
        <v>0</v>
      </c>
      <c r="P28" s="51">
        <f t="shared" si="2"/>
        <v>4.5</v>
      </c>
      <c r="Q28" s="52"/>
    </row>
    <row r="29" spans="1:17" x14ac:dyDescent="0.45">
      <c r="A29">
        <v>27</v>
      </c>
      <c r="B29" s="48">
        <v>7968.75</v>
      </c>
      <c r="C29" s="49">
        <f>-(0.0016*A29^5)+(0.196*A29^4)-(8.6639*A29^3)+(160.41*A29^2)-(830.56*A29)+1899.4</f>
        <v>7085.8110999999935</v>
      </c>
      <c r="D29" s="50">
        <f t="shared" si="0"/>
        <v>7100</v>
      </c>
      <c r="E29" s="50">
        <v>4</v>
      </c>
      <c r="F29" s="50">
        <v>5</v>
      </c>
      <c r="G29" s="50">
        <v>2</v>
      </c>
      <c r="H29" s="13">
        <f t="shared" si="1"/>
        <v>4</v>
      </c>
      <c r="J29" s="13">
        <v>0</v>
      </c>
      <c r="L29" s="13">
        <v>0</v>
      </c>
      <c r="M29" s="13">
        <v>0</v>
      </c>
      <c r="O29" s="13">
        <v>0</v>
      </c>
      <c r="P29" s="51">
        <f t="shared" si="2"/>
        <v>4.5</v>
      </c>
      <c r="Q29" s="52"/>
    </row>
    <row r="30" spans="1:17" x14ac:dyDescent="0.45">
      <c r="A30">
        <v>28</v>
      </c>
      <c r="B30" s="48">
        <v>8196.4285714285706</v>
      </c>
      <c r="C30" s="49">
        <f>-(0.0016*A30^5)+(0.196*A30^4)-(8.6639*A30^3)+(160.41*A30^2)-(830.56*A30)+1899.4</f>
        <v>7151.2143999999953</v>
      </c>
      <c r="D30" s="50">
        <f t="shared" si="0"/>
        <v>7200</v>
      </c>
      <c r="E30" s="50">
        <v>4</v>
      </c>
      <c r="F30" s="50">
        <v>5</v>
      </c>
      <c r="G30" s="50">
        <v>2</v>
      </c>
      <c r="H30" s="13">
        <f t="shared" si="1"/>
        <v>4</v>
      </c>
      <c r="I30" s="13">
        <v>0</v>
      </c>
      <c r="K30" s="13">
        <v>0</v>
      </c>
      <c r="M30" s="13">
        <v>0</v>
      </c>
      <c r="N30" s="13">
        <v>0</v>
      </c>
      <c r="P30" s="51">
        <f t="shared" si="2"/>
        <v>4.5</v>
      </c>
      <c r="Q30" s="52"/>
    </row>
    <row r="31" spans="1:17" x14ac:dyDescent="0.45">
      <c r="A31">
        <v>29</v>
      </c>
      <c r="B31" s="48">
        <v>8424.1071428571431</v>
      </c>
      <c r="C31" s="49">
        <f>-(0.0016*A31^5)+(0.196*A31^4)-(8.6639*A31^3)+(160.41*A31^2)-(830.56*A31)+1899.4</f>
        <v>7223.3504999999986</v>
      </c>
      <c r="D31" s="50">
        <f t="shared" si="0"/>
        <v>7200</v>
      </c>
      <c r="E31" s="50">
        <v>4</v>
      </c>
      <c r="F31" s="50">
        <v>5</v>
      </c>
      <c r="G31" s="50">
        <v>2</v>
      </c>
      <c r="H31" s="13">
        <f t="shared" si="1"/>
        <v>4</v>
      </c>
      <c r="J31" s="13">
        <v>0</v>
      </c>
      <c r="K31" s="13">
        <v>0</v>
      </c>
      <c r="L31" s="13">
        <v>0</v>
      </c>
      <c r="O31" s="13">
        <v>0</v>
      </c>
      <c r="P31" s="51">
        <f t="shared" si="2"/>
        <v>4.5</v>
      </c>
      <c r="Q31" s="52"/>
    </row>
    <row r="32" spans="1:17" x14ac:dyDescent="0.45">
      <c r="A32">
        <v>30</v>
      </c>
      <c r="B32" s="48">
        <v>8651.7857142857138</v>
      </c>
      <c r="C32" s="49">
        <v>8500</v>
      </c>
      <c r="D32" s="50">
        <f t="shared" si="0"/>
        <v>8500</v>
      </c>
      <c r="E32" s="50">
        <v>5</v>
      </c>
      <c r="F32" s="50">
        <v>6</v>
      </c>
      <c r="G32" s="50">
        <v>3</v>
      </c>
      <c r="H32" s="13">
        <f t="shared" si="1"/>
        <v>4</v>
      </c>
      <c r="I32" s="13">
        <v>0</v>
      </c>
      <c r="L32" s="13">
        <v>0</v>
      </c>
      <c r="N32" s="13">
        <v>0</v>
      </c>
      <c r="O32" s="13">
        <v>0</v>
      </c>
      <c r="P32" s="51">
        <f t="shared" si="2"/>
        <v>5.5</v>
      </c>
      <c r="Q32" s="52"/>
    </row>
    <row r="33" spans="1:17" x14ac:dyDescent="0.45">
      <c r="A33">
        <v>31</v>
      </c>
      <c r="B33" s="48">
        <v>8879.4642857142862</v>
      </c>
      <c r="C33" s="49">
        <f>-(0.0016*A33^5)+(0.196*A33^4)-(8.6639*A33^3)+(160.41*A33^2)-(830.56*A33)+1899.4</f>
        <v>7403.2795000000278</v>
      </c>
      <c r="D33" s="50">
        <f t="shared" si="0"/>
        <v>7400</v>
      </c>
      <c r="E33" s="50">
        <v>5</v>
      </c>
      <c r="F33" s="50">
        <v>6</v>
      </c>
      <c r="G33" s="50">
        <v>3</v>
      </c>
      <c r="H33" s="13">
        <f t="shared" si="1"/>
        <v>4</v>
      </c>
      <c r="J33" s="13">
        <v>0</v>
      </c>
      <c r="K33" s="13">
        <v>0</v>
      </c>
      <c r="L33" s="13">
        <v>0</v>
      </c>
      <c r="N33" s="13">
        <v>0</v>
      </c>
      <c r="P33" s="51">
        <f t="shared" si="2"/>
        <v>5.5</v>
      </c>
      <c r="Q33" s="52"/>
    </row>
    <row r="34" spans="1:17" x14ac:dyDescent="0.45">
      <c r="A34">
        <v>32</v>
      </c>
      <c r="B34" s="48">
        <v>9107.1428571428569</v>
      </c>
      <c r="C34" s="49">
        <f>-(0.0016*A34^5)+(0.196*A34^4)-(8.6639*A34^3)+(160.41*A34^2)-(830.56*A34)+1899.4</f>
        <v>7516.4496000000127</v>
      </c>
      <c r="D34" s="50">
        <f t="shared" si="0"/>
        <v>7500</v>
      </c>
      <c r="E34" s="50">
        <v>5</v>
      </c>
      <c r="F34" s="50">
        <v>6</v>
      </c>
      <c r="G34" s="50">
        <v>3</v>
      </c>
      <c r="H34" s="13">
        <f t="shared" si="1"/>
        <v>4</v>
      </c>
      <c r="I34" s="13">
        <v>0</v>
      </c>
      <c r="J34" s="13">
        <v>0</v>
      </c>
      <c r="M34" s="13">
        <v>0</v>
      </c>
      <c r="O34" s="13">
        <v>0</v>
      </c>
      <c r="P34" s="51">
        <f t="shared" si="2"/>
        <v>5.5</v>
      </c>
      <c r="Q34" s="52"/>
    </row>
    <row r="35" spans="1:17" x14ac:dyDescent="0.45">
      <c r="A35">
        <v>33</v>
      </c>
      <c r="B35" s="48">
        <v>9334.8214285714294</v>
      </c>
      <c r="C35" s="49">
        <f>-(0.0016*A35^5)+(0.196*A35^4)-(8.6639*A35^3)+(160.41*A35^2)-(830.56*A35)+1899.4</f>
        <v>7646.7229000000098</v>
      </c>
      <c r="D35" s="50">
        <f t="shared" si="0"/>
        <v>7600</v>
      </c>
      <c r="E35" s="50">
        <v>5</v>
      </c>
      <c r="F35" s="50">
        <v>6</v>
      </c>
      <c r="G35" s="50">
        <v>3</v>
      </c>
      <c r="H35" s="13">
        <f t="shared" si="1"/>
        <v>4</v>
      </c>
      <c r="I35" s="13">
        <v>0</v>
      </c>
      <c r="K35" s="13">
        <v>0</v>
      </c>
      <c r="L35" s="13">
        <v>0</v>
      </c>
      <c r="N35" s="13">
        <v>0</v>
      </c>
      <c r="P35" s="51">
        <f t="shared" si="2"/>
        <v>5.5</v>
      </c>
      <c r="Q35" s="52"/>
    </row>
    <row r="36" spans="1:17" x14ac:dyDescent="0.45">
      <c r="A36">
        <v>34</v>
      </c>
      <c r="B36" s="48">
        <v>9562.5</v>
      </c>
      <c r="C36" s="49">
        <f>-(0.0016*A36^5)+(0.196*A36^4)-(8.6639*A36^3)+(160.41*A36^2)-(830.56*A36)+1899.4</f>
        <v>7793.5719999999728</v>
      </c>
      <c r="D36" s="50">
        <f t="shared" si="0"/>
        <v>7800</v>
      </c>
      <c r="E36" s="50">
        <v>5</v>
      </c>
      <c r="F36" s="50">
        <v>6</v>
      </c>
      <c r="G36" s="50">
        <v>3</v>
      </c>
      <c r="H36" s="13">
        <f t="shared" si="1"/>
        <v>4</v>
      </c>
      <c r="L36" s="13">
        <v>0</v>
      </c>
      <c r="M36" s="13">
        <v>0</v>
      </c>
      <c r="N36" s="13">
        <v>0</v>
      </c>
      <c r="O36" s="13">
        <v>0</v>
      </c>
      <c r="P36" s="51">
        <f t="shared" si="2"/>
        <v>5.5</v>
      </c>
      <c r="Q36" s="52"/>
    </row>
    <row r="37" spans="1:17" x14ac:dyDescent="0.45">
      <c r="A37">
        <v>35</v>
      </c>
      <c r="B37" s="48">
        <v>9790.1785714285706</v>
      </c>
      <c r="C37" s="49">
        <v>9000</v>
      </c>
      <c r="D37" s="50">
        <f t="shared" si="0"/>
        <v>9000</v>
      </c>
      <c r="E37" s="50">
        <v>5</v>
      </c>
      <c r="F37" s="50">
        <v>6</v>
      </c>
      <c r="G37" s="50">
        <v>3</v>
      </c>
      <c r="H37" s="13">
        <f t="shared" si="1"/>
        <v>4</v>
      </c>
      <c r="I37" s="13">
        <v>0</v>
      </c>
      <c r="J37" s="13">
        <v>0</v>
      </c>
      <c r="K37" s="13">
        <v>0</v>
      </c>
      <c r="M37" s="13">
        <v>0</v>
      </c>
      <c r="P37" s="51">
        <f t="shared" si="2"/>
        <v>5.5</v>
      </c>
      <c r="Q37" s="52"/>
    </row>
    <row r="38" spans="1:17" x14ac:dyDescent="0.45">
      <c r="A38">
        <v>36</v>
      </c>
      <c r="B38" s="48">
        <v>10017.857142857143</v>
      </c>
      <c r="C38" s="49">
        <v>8500</v>
      </c>
      <c r="D38" s="50">
        <f t="shared" si="0"/>
        <v>8500</v>
      </c>
      <c r="E38" s="50">
        <v>5</v>
      </c>
      <c r="F38" s="50">
        <v>6</v>
      </c>
      <c r="G38" s="50">
        <v>3</v>
      </c>
      <c r="H38" s="13">
        <f t="shared" si="1"/>
        <v>4</v>
      </c>
      <c r="I38" s="13">
        <v>0</v>
      </c>
      <c r="K38" s="13">
        <v>0</v>
      </c>
      <c r="L38" s="13">
        <v>0</v>
      </c>
      <c r="O38" s="13">
        <v>0</v>
      </c>
      <c r="P38" s="51">
        <f t="shared" si="2"/>
        <v>5.5</v>
      </c>
      <c r="Q38" s="52"/>
    </row>
    <row r="39" spans="1:17" x14ac:dyDescent="0.45">
      <c r="A39">
        <v>37</v>
      </c>
      <c r="B39" s="48">
        <v>10245.535714285714</v>
      </c>
      <c r="C39" s="49">
        <v>8900</v>
      </c>
      <c r="D39" s="50">
        <f t="shared" si="0"/>
        <v>8900</v>
      </c>
      <c r="E39" s="50">
        <v>5</v>
      </c>
      <c r="F39" s="50">
        <v>6</v>
      </c>
      <c r="G39" s="50">
        <v>3</v>
      </c>
      <c r="H39" s="13">
        <f t="shared" si="1"/>
        <v>4</v>
      </c>
      <c r="J39" s="13">
        <v>0</v>
      </c>
      <c r="K39" s="13">
        <v>0</v>
      </c>
      <c r="M39" s="13">
        <v>0</v>
      </c>
      <c r="N39" s="13">
        <v>0</v>
      </c>
      <c r="P39" s="51">
        <f t="shared" si="2"/>
        <v>5.5</v>
      </c>
      <c r="Q39" s="52"/>
    </row>
    <row r="40" spans="1:17" x14ac:dyDescent="0.45">
      <c r="A40">
        <v>38</v>
      </c>
      <c r="B40" s="48">
        <v>10473.214285714286</v>
      </c>
      <c r="C40" s="49">
        <v>9133</v>
      </c>
      <c r="D40" s="50">
        <f t="shared" si="0"/>
        <v>9100</v>
      </c>
      <c r="E40" s="50">
        <v>5</v>
      </c>
      <c r="F40" s="50">
        <v>6</v>
      </c>
      <c r="G40" s="50">
        <v>3</v>
      </c>
      <c r="H40" s="13">
        <f t="shared" si="1"/>
        <v>4</v>
      </c>
      <c r="J40" s="13">
        <v>0</v>
      </c>
      <c r="K40" s="13">
        <v>0</v>
      </c>
      <c r="N40" s="13">
        <v>0</v>
      </c>
      <c r="O40" s="13">
        <v>0</v>
      </c>
      <c r="P40" s="51">
        <f t="shared" si="2"/>
        <v>5.5</v>
      </c>
      <c r="Q40" s="52"/>
    </row>
    <row r="41" spans="1:17" x14ac:dyDescent="0.45">
      <c r="A41">
        <v>39</v>
      </c>
      <c r="B41" s="48">
        <v>10700.892857142859</v>
      </c>
      <c r="C41" s="49">
        <v>9750</v>
      </c>
      <c r="D41" s="50">
        <f t="shared" si="0"/>
        <v>9800</v>
      </c>
      <c r="E41" s="50">
        <v>5</v>
      </c>
      <c r="F41" s="50">
        <v>6</v>
      </c>
      <c r="G41" s="50">
        <v>3</v>
      </c>
      <c r="H41" s="13">
        <f t="shared" si="1"/>
        <v>4</v>
      </c>
      <c r="I41" s="13">
        <v>0</v>
      </c>
      <c r="J41" s="13">
        <v>0</v>
      </c>
      <c r="L41" s="13">
        <v>0</v>
      </c>
      <c r="M41" s="13">
        <v>0</v>
      </c>
      <c r="P41" s="51">
        <f t="shared" si="2"/>
        <v>5.5</v>
      </c>
      <c r="Q41" s="52"/>
    </row>
    <row r="42" spans="1:17" x14ac:dyDescent="0.45">
      <c r="A42">
        <v>40</v>
      </c>
      <c r="B42" s="48">
        <v>10928.571428571429</v>
      </c>
      <c r="C42" s="49">
        <v>11000</v>
      </c>
      <c r="D42" s="50">
        <f t="shared" si="0"/>
        <v>11000</v>
      </c>
      <c r="E42" s="50">
        <v>6</v>
      </c>
      <c r="F42" s="50">
        <v>7</v>
      </c>
      <c r="G42" s="50">
        <v>3</v>
      </c>
      <c r="H42" s="13">
        <f t="shared" si="1"/>
        <v>5</v>
      </c>
      <c r="I42" s="13">
        <v>0</v>
      </c>
      <c r="L42" s="13">
        <v>0</v>
      </c>
      <c r="M42" s="13">
        <v>0</v>
      </c>
      <c r="N42" s="13">
        <v>0</v>
      </c>
      <c r="O42" s="13">
        <v>0</v>
      </c>
      <c r="P42" s="51">
        <f t="shared" si="2"/>
        <v>6.5</v>
      </c>
      <c r="Q42" s="52"/>
    </row>
    <row r="43" spans="1:17" x14ac:dyDescent="0.45">
      <c r="A43">
        <v>41</v>
      </c>
      <c r="B43" s="48">
        <v>11156.25</v>
      </c>
      <c r="C43" s="49">
        <v>10500</v>
      </c>
      <c r="D43" s="50">
        <f t="shared" si="0"/>
        <v>10500</v>
      </c>
      <c r="E43" s="50">
        <v>6</v>
      </c>
      <c r="F43" s="50">
        <v>7</v>
      </c>
      <c r="G43" s="50">
        <v>3</v>
      </c>
      <c r="H43" s="13">
        <f t="shared" si="1"/>
        <v>5</v>
      </c>
      <c r="I43" s="13">
        <v>0</v>
      </c>
      <c r="J43" s="13">
        <v>0</v>
      </c>
      <c r="L43" s="13">
        <v>0</v>
      </c>
      <c r="M43" s="13">
        <v>0</v>
      </c>
      <c r="N43" s="13">
        <v>0</v>
      </c>
      <c r="P43" s="51">
        <f t="shared" si="2"/>
        <v>6.5</v>
      </c>
      <c r="Q43" s="52"/>
    </row>
    <row r="44" spans="1:17" x14ac:dyDescent="0.45">
      <c r="A44">
        <v>42</v>
      </c>
      <c r="B44" s="48">
        <v>11383.928571428571</v>
      </c>
      <c r="C44" s="49">
        <v>10750</v>
      </c>
      <c r="D44" s="50">
        <f t="shared" si="0"/>
        <v>10800</v>
      </c>
      <c r="E44" s="50">
        <v>6</v>
      </c>
      <c r="F44" s="50">
        <v>7</v>
      </c>
      <c r="G44" s="50">
        <v>3</v>
      </c>
      <c r="H44" s="13">
        <f t="shared" si="1"/>
        <v>5</v>
      </c>
      <c r="J44" s="13">
        <v>0</v>
      </c>
      <c r="K44" s="13">
        <v>0</v>
      </c>
      <c r="M44" s="13">
        <v>0</v>
      </c>
      <c r="N44" s="13">
        <v>0</v>
      </c>
      <c r="O44" s="13">
        <v>0</v>
      </c>
      <c r="P44" s="51">
        <f t="shared" si="2"/>
        <v>6.5</v>
      </c>
      <c r="Q44" s="52"/>
    </row>
    <row r="45" spans="1:17" x14ac:dyDescent="0.45">
      <c r="A45">
        <v>43</v>
      </c>
      <c r="B45" s="48">
        <v>11611.607142857141</v>
      </c>
      <c r="C45" s="49">
        <v>10990</v>
      </c>
      <c r="D45" s="50">
        <f t="shared" si="0"/>
        <v>11000</v>
      </c>
      <c r="E45" s="50">
        <v>6</v>
      </c>
      <c r="F45" s="50">
        <v>7</v>
      </c>
      <c r="G45" s="50">
        <v>3</v>
      </c>
      <c r="H45" s="13">
        <f t="shared" si="1"/>
        <v>5</v>
      </c>
      <c r="I45" s="13">
        <v>0</v>
      </c>
      <c r="J45" s="13">
        <v>0</v>
      </c>
      <c r="L45" s="13">
        <v>0</v>
      </c>
      <c r="M45" s="13">
        <v>0</v>
      </c>
      <c r="N45" s="13">
        <v>0</v>
      </c>
      <c r="P45" s="51">
        <f t="shared" si="2"/>
        <v>6.5</v>
      </c>
      <c r="Q45" s="52"/>
    </row>
    <row r="46" spans="1:17" x14ac:dyDescent="0.45">
      <c r="A46">
        <v>44</v>
      </c>
      <c r="B46" s="48">
        <v>11839.285714285714</v>
      </c>
      <c r="C46" s="49">
        <v>11800</v>
      </c>
      <c r="D46" s="50">
        <f t="shared" si="0"/>
        <v>11800</v>
      </c>
      <c r="E46" s="50">
        <v>6</v>
      </c>
      <c r="F46" s="50">
        <v>7</v>
      </c>
      <c r="G46" s="50">
        <v>3</v>
      </c>
      <c r="H46" s="13">
        <f t="shared" si="1"/>
        <v>5</v>
      </c>
      <c r="I46" s="13">
        <v>0</v>
      </c>
      <c r="K46" s="13">
        <v>0</v>
      </c>
      <c r="L46" s="13">
        <v>0</v>
      </c>
      <c r="N46" s="13">
        <v>0</v>
      </c>
      <c r="O46" s="13">
        <v>0</v>
      </c>
      <c r="P46" s="51">
        <f t="shared" si="2"/>
        <v>6.5</v>
      </c>
      <c r="Q46" s="52"/>
    </row>
    <row r="47" spans="1:17" x14ac:dyDescent="0.45">
      <c r="A47">
        <v>45</v>
      </c>
      <c r="B47" s="48">
        <v>12066.964285714286</v>
      </c>
      <c r="C47" s="49">
        <v>13000</v>
      </c>
      <c r="D47" s="50">
        <f t="shared" si="0"/>
        <v>13000</v>
      </c>
      <c r="E47" s="50">
        <v>6</v>
      </c>
      <c r="F47" s="50">
        <v>7</v>
      </c>
      <c r="G47" s="50">
        <v>3</v>
      </c>
      <c r="H47" s="13">
        <f t="shared" si="1"/>
        <v>5</v>
      </c>
      <c r="J47" s="13">
        <v>0</v>
      </c>
      <c r="K47" s="13">
        <v>0</v>
      </c>
      <c r="L47" s="13">
        <v>0</v>
      </c>
      <c r="M47" s="13">
        <v>0</v>
      </c>
      <c r="O47" s="13">
        <v>0</v>
      </c>
      <c r="P47" s="51">
        <f t="shared" si="2"/>
        <v>6.5</v>
      </c>
      <c r="Q47" s="52"/>
    </row>
    <row r="48" spans="1:17" x14ac:dyDescent="0.45">
      <c r="A48">
        <v>46</v>
      </c>
      <c r="B48" s="48">
        <v>12294.642857142859</v>
      </c>
      <c r="C48" s="49">
        <v>12800</v>
      </c>
      <c r="D48" s="50">
        <f t="shared" si="0"/>
        <v>12800</v>
      </c>
      <c r="E48" s="50">
        <v>6</v>
      </c>
      <c r="F48" s="50">
        <v>7</v>
      </c>
      <c r="G48" s="50">
        <v>3</v>
      </c>
      <c r="H48" s="13">
        <f t="shared" si="1"/>
        <v>5</v>
      </c>
      <c r="I48" s="13">
        <v>0</v>
      </c>
      <c r="K48" s="13">
        <v>0</v>
      </c>
      <c r="M48" s="13">
        <v>0</v>
      </c>
      <c r="N48" s="13">
        <v>0</v>
      </c>
      <c r="O48" s="13">
        <v>0</v>
      </c>
      <c r="P48" s="51">
        <f t="shared" si="2"/>
        <v>6.5</v>
      </c>
      <c r="Q48" s="52"/>
    </row>
    <row r="49" spans="1:17" x14ac:dyDescent="0.45">
      <c r="A49">
        <v>47</v>
      </c>
      <c r="B49" s="48">
        <v>12522.321428571429</v>
      </c>
      <c r="C49" s="49">
        <v>13400</v>
      </c>
      <c r="D49" s="50">
        <f t="shared" si="0"/>
        <v>13400</v>
      </c>
      <c r="E49" s="50">
        <v>6</v>
      </c>
      <c r="F49" s="50">
        <v>7</v>
      </c>
      <c r="G49" s="50">
        <v>3</v>
      </c>
      <c r="H49" s="13">
        <f t="shared" si="1"/>
        <v>5</v>
      </c>
      <c r="I49" s="13">
        <v>0</v>
      </c>
      <c r="J49" s="13">
        <v>0</v>
      </c>
      <c r="L49" s="13">
        <v>0</v>
      </c>
      <c r="N49" s="13">
        <v>0</v>
      </c>
      <c r="O49" s="13">
        <v>0</v>
      </c>
      <c r="P49" s="51">
        <f t="shared" si="2"/>
        <v>6.5</v>
      </c>
      <c r="Q49" s="52"/>
    </row>
    <row r="50" spans="1:17" x14ac:dyDescent="0.45">
      <c r="A50">
        <v>48</v>
      </c>
      <c r="B50" s="48">
        <v>12750</v>
      </c>
      <c r="C50" s="49">
        <v>14000</v>
      </c>
      <c r="D50" s="50">
        <f t="shared" si="0"/>
        <v>14000</v>
      </c>
      <c r="E50" s="50">
        <v>6</v>
      </c>
      <c r="F50" s="50">
        <v>7</v>
      </c>
      <c r="G50" s="50">
        <v>3</v>
      </c>
      <c r="H50" s="13">
        <f t="shared" si="1"/>
        <v>5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P50" s="51">
        <f t="shared" si="2"/>
        <v>6.5</v>
      </c>
      <c r="Q50" s="52"/>
    </row>
    <row r="51" spans="1:17" x14ac:dyDescent="0.45">
      <c r="A51">
        <v>49</v>
      </c>
      <c r="B51" s="48">
        <v>12977.678571428571</v>
      </c>
      <c r="C51" s="49">
        <v>14300</v>
      </c>
      <c r="D51" s="50">
        <f t="shared" si="0"/>
        <v>14300</v>
      </c>
      <c r="E51" s="50">
        <v>6</v>
      </c>
      <c r="F51" s="50">
        <v>7</v>
      </c>
      <c r="G51" s="50">
        <v>3</v>
      </c>
      <c r="H51" s="13">
        <f t="shared" si="1"/>
        <v>5</v>
      </c>
      <c r="I51" s="13">
        <v>0</v>
      </c>
      <c r="J51" s="13">
        <v>0</v>
      </c>
      <c r="K51" s="13">
        <v>0</v>
      </c>
      <c r="L51" s="13">
        <v>0</v>
      </c>
      <c r="O51" s="13">
        <v>0</v>
      </c>
      <c r="P51" s="51">
        <f t="shared" si="2"/>
        <v>6.5</v>
      </c>
      <c r="Q51" s="52"/>
    </row>
    <row r="52" spans="1:17" x14ac:dyDescent="0.45">
      <c r="A52">
        <v>50</v>
      </c>
      <c r="B52" s="48">
        <v>13205.357142857141</v>
      </c>
      <c r="C52" s="49">
        <v>16000</v>
      </c>
      <c r="D52" s="50">
        <f t="shared" si="0"/>
        <v>16000</v>
      </c>
      <c r="E52" s="50">
        <v>7</v>
      </c>
      <c r="F52" s="50">
        <v>8</v>
      </c>
      <c r="G52" s="50">
        <v>3</v>
      </c>
      <c r="H52" s="13">
        <f t="shared" si="1"/>
        <v>6</v>
      </c>
      <c r="I52" s="13">
        <v>0</v>
      </c>
      <c r="J52" s="13">
        <v>0</v>
      </c>
      <c r="K52" s="13">
        <v>0</v>
      </c>
      <c r="M52" s="13">
        <v>0</v>
      </c>
      <c r="N52" s="13">
        <v>0</v>
      </c>
      <c r="O52" s="13">
        <v>0</v>
      </c>
      <c r="P52" s="51">
        <f t="shared" si="2"/>
        <v>7.5</v>
      </c>
      <c r="Q52" s="52"/>
    </row>
    <row r="53" spans="1:17" x14ac:dyDescent="0.45">
      <c r="P53" s="52">
        <f>SUM(P3:P52)</f>
        <v>223.5</v>
      </c>
    </row>
  </sheetData>
  <mergeCells count="9">
    <mergeCell ref="G1:G2"/>
    <mergeCell ref="H1:H2"/>
    <mergeCell ref="I1:O1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적 스펙</vt:lpstr>
      <vt:lpstr>적 HP</vt:lpstr>
      <vt:lpstr>보스 스펙</vt:lpstr>
      <vt:lpstr>스테이지</vt:lpstr>
      <vt:lpstr>Sheet1</vt:lpstr>
      <vt:lpstr>스테이지 난이도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Arsaber Justin</dc:creator>
  <cp:lastModifiedBy>Arsaber Justin</cp:lastModifiedBy>
  <dcterms:created xsi:type="dcterms:W3CDTF">2020-10-12T01:47:15Z</dcterms:created>
  <dcterms:modified xsi:type="dcterms:W3CDTF">2020-10-22T00:52:08Z</dcterms:modified>
</cp:coreProperties>
</file>