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aa/Konceptliving Dropbox/Konceptliving Team Folder/KONCEPT QUOTATION/Template/"/>
    </mc:Choice>
  </mc:AlternateContent>
  <xr:revisionPtr revIDLastSave="0" documentId="13_ncr:1_{FB79C0DD-FACC-494E-8BC4-640909092A90}" xr6:coauthVersionLast="47" xr6:coauthVersionMax="47" xr10:uidLastSave="{00000000-0000-0000-0000-000000000000}"/>
  <bookViews>
    <workbookView xWindow="0" yWindow="500" windowWidth="25600" windowHeight="14040" xr2:uid="{C830D79F-9B19-7342-9B39-F4DE5434FD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7" i="1" l="1"/>
  <c r="F74" i="1"/>
  <c r="F71" i="1"/>
  <c r="F68" i="1"/>
  <c r="F65" i="1"/>
  <c r="F62" i="1"/>
  <c r="F59" i="1"/>
  <c r="F56" i="1"/>
  <c r="F53" i="1"/>
  <c r="F50" i="1"/>
  <c r="F47" i="1"/>
  <c r="F44" i="1"/>
  <c r="F40" i="1"/>
  <c r="F37" i="1"/>
  <c r="F34" i="1"/>
  <c r="F31" i="1"/>
  <c r="F28" i="1"/>
  <c r="F25" i="1"/>
  <c r="F22" i="1"/>
  <c r="F19" i="1"/>
  <c r="F101" i="1"/>
  <c r="F98" i="1"/>
  <c r="F95" i="1"/>
  <c r="F92" i="1"/>
  <c r="F89" i="1"/>
  <c r="F86" i="1"/>
  <c r="F83" i="1"/>
  <c r="H62" i="1"/>
  <c r="F278" i="1" l="1"/>
  <c r="F276" i="1"/>
  <c r="F270" i="1"/>
  <c r="F268" i="1"/>
  <c r="F263" i="1"/>
  <c r="F250" i="1"/>
  <c r="F260" i="1"/>
  <c r="F257" i="1"/>
  <c r="F255" i="1"/>
  <c r="F253" i="1"/>
  <c r="F247" i="1"/>
  <c r="F245" i="1"/>
  <c r="F243" i="1"/>
  <c r="F240" i="1"/>
  <c r="F238" i="1"/>
  <c r="F231" i="1"/>
  <c r="F229" i="1"/>
  <c r="F227" i="1"/>
  <c r="F225" i="1"/>
  <c r="F220" i="1"/>
  <c r="F218" i="1"/>
  <c r="F216" i="1"/>
  <c r="F214" i="1"/>
  <c r="F212" i="1"/>
  <c r="F210" i="1"/>
  <c r="F208" i="1"/>
  <c r="F202" i="1"/>
  <c r="F200" i="1"/>
  <c r="F198" i="1"/>
  <c r="F196" i="1"/>
  <c r="F194" i="1"/>
  <c r="F192" i="1"/>
  <c r="F190" i="1"/>
  <c r="F188" i="1"/>
  <c r="F186" i="1"/>
  <c r="F184" i="1"/>
  <c r="F182" i="1"/>
  <c r="F180" i="1"/>
  <c r="F178" i="1"/>
  <c r="F176" i="1"/>
  <c r="F174" i="1"/>
  <c r="F172" i="1"/>
  <c r="F170" i="1"/>
  <c r="F168" i="1"/>
  <c r="F166" i="1"/>
  <c r="F164" i="1"/>
  <c r="F162" i="1"/>
  <c r="F160" i="1"/>
  <c r="F158" i="1"/>
  <c r="F156" i="1"/>
  <c r="F154" i="1"/>
  <c r="F125" i="1"/>
  <c r="F150" i="1"/>
  <c r="F148" i="1"/>
  <c r="F146" i="1"/>
  <c r="F144" i="1"/>
  <c r="F142" i="1"/>
  <c r="F140" i="1"/>
  <c r="F138" i="1"/>
  <c r="F136" i="1"/>
  <c r="F134" i="1"/>
  <c r="F132" i="1"/>
  <c r="F130" i="1"/>
  <c r="O126" i="1"/>
  <c r="O125" i="1"/>
  <c r="N125" i="1"/>
  <c r="F121" i="1"/>
  <c r="F118" i="1"/>
  <c r="F115" i="1"/>
  <c r="F113" i="1"/>
  <c r="F111" i="1"/>
  <c r="F108" i="1"/>
  <c r="F106" i="1"/>
  <c r="F14" i="1"/>
  <c r="F12" i="1"/>
  <c r="F10" i="1"/>
  <c r="F8" i="1"/>
  <c r="F6" i="1"/>
  <c r="F4" i="1"/>
</calcChain>
</file>

<file path=xl/sharedStrings.xml><?xml version="1.0" encoding="utf-8"?>
<sst xmlns="http://schemas.openxmlformats.org/spreadsheetml/2006/main" count="277" uniqueCount="184">
  <si>
    <t>Floor Design</t>
  </si>
  <si>
    <t>Estimate</t>
  </si>
  <si>
    <t>COST</t>
  </si>
  <si>
    <t>GST</t>
  </si>
  <si>
    <t>Mark-Up</t>
  </si>
  <si>
    <t>REMARKS</t>
  </si>
  <si>
    <r>
      <t>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 xml:space="preserve"> needle punch carpet in           colour</t>
    </r>
  </si>
  <si>
    <t>needle punch</t>
  </si>
  <si>
    <r>
      <t>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 xml:space="preserve"> needle velour carpet in           colour</t>
    </r>
  </si>
  <si>
    <t>velour</t>
  </si>
  <si>
    <r>
      <t>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 xml:space="preserve"> 100mm raised platfrom with aluminum edging</t>
    </r>
  </si>
  <si>
    <t>Platform ONLY</t>
  </si>
  <si>
    <r>
      <t>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 xml:space="preserve"> white laminated flooring on raised platform</t>
    </r>
  </si>
  <si>
    <t>white laminate</t>
  </si>
  <si>
    <r>
      <t>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 xml:space="preserve"> wood grain laminated flooring on raised platform</t>
    </r>
  </si>
  <si>
    <t>wood grain laminate</t>
  </si>
  <si>
    <r>
      <t>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 xml:space="preserve"> 2mm PVC flooring on raised platform</t>
    </r>
  </si>
  <si>
    <t>PVC</t>
  </si>
  <si>
    <t>Booth Structure</t>
  </si>
  <si>
    <t>Backwall or any partition</t>
  </si>
  <si>
    <t>wooden construct in painted finished as per design proposal</t>
  </si>
  <si>
    <t>PAINTED</t>
  </si>
  <si>
    <t>wooden construct in  laminated finished as per design proposal</t>
  </si>
  <si>
    <t>LAMINATED</t>
  </si>
  <si>
    <t>Double sided partition</t>
  </si>
  <si>
    <t>wooden construct in  painted finished as per design proposal</t>
  </si>
  <si>
    <t>LAMINATE</t>
  </si>
  <si>
    <t>m length single side partition wall at height 4m</t>
  </si>
  <si>
    <t>m length double side partition wall at height 4m</t>
  </si>
  <si>
    <t>m length top fascia structure at height 3.99m</t>
  </si>
  <si>
    <t>Top Booth Structure</t>
  </si>
  <si>
    <t>wooden construct in laminated finished as per design proposal</t>
  </si>
  <si>
    <t>m length double side partition wall at height 2.5m for meeting room</t>
  </si>
  <si>
    <t>Partition for meeting room</t>
  </si>
  <si>
    <t>nos. wooden construct low parition ready in painted finished</t>
  </si>
  <si>
    <t xml:space="preserve">Low dividing Partition </t>
  </si>
  <si>
    <t>nos. wooden construct low parition ready in laminated finished</t>
  </si>
  <si>
    <t>nos. vertical support pillars in painted finished</t>
  </si>
  <si>
    <t>Support pillar</t>
  </si>
  <si>
    <t>nos. vertical support pillars in laminated finished</t>
  </si>
  <si>
    <t>nos. planter box in painted finished</t>
  </si>
  <si>
    <t>PLANT BOX</t>
  </si>
  <si>
    <t>nos. planter box in laminated finished</t>
  </si>
  <si>
    <t>m length x 2.5m height glass partition</t>
  </si>
  <si>
    <t>GLASS PARTITION</t>
  </si>
  <si>
    <t>COUNTERS AND CABINETS</t>
  </si>
  <si>
    <t xml:space="preserve">m length x 1m height x 0.5m Width lockable information counter </t>
  </si>
  <si>
    <t>INFORMATION COUNTER</t>
  </si>
  <si>
    <t>wooden construct in painted finished and laminated top as per design proposal</t>
  </si>
  <si>
    <t>FULL LAMINATED</t>
  </si>
  <si>
    <t xml:space="preserve">nos. of 1m length x 1m height x 0.5m Width lockable counter </t>
  </si>
  <si>
    <t>COUNTER</t>
  </si>
  <si>
    <t>nos. of 1m length x 1m height x 0.5m Width lockable counter with glass display top</t>
  </si>
  <si>
    <t>COUNTER WITH GLASS TOP</t>
  </si>
  <si>
    <t>Professional Engineer Endorsement for structure above 4m</t>
  </si>
  <si>
    <t>PE</t>
  </si>
  <si>
    <t>Hanging Structure</t>
  </si>
  <si>
    <t>m rental of 300mm x 300mm Aluminium Box Truss</t>
  </si>
  <si>
    <t>TRUSS</t>
  </si>
  <si>
    <t>nos. rigging point for Overhead Structure or Aluminium Box Truss</t>
  </si>
  <si>
    <t>RIGGING POINT</t>
  </si>
  <si>
    <t>• Prices are not inclusive of truss </t>
  </si>
  <si>
    <t xml:space="preserve">nos. of Manual Chain Hoist </t>
  </si>
  <si>
    <t>MANUAL HOIST</t>
  </si>
  <si>
    <t>Lot. rental of Boom Lift for Rigging (Mandatory charge per booth) </t>
  </si>
  <si>
    <t>BOOM LIFT ONLY FOR EXPO</t>
  </si>
  <si>
    <t>m run of hanging structure x 1m height</t>
  </si>
  <si>
    <t>Wooden hanging structure</t>
  </si>
  <si>
    <t>TUBE with PRINTED FABRIC</t>
  </si>
  <si>
    <t>aluminum profile construct in fabric finished as per design proposal</t>
  </si>
  <si>
    <t>Including fabric print</t>
  </si>
  <si>
    <t>Professional Engineer Endorsement for hanging</t>
  </si>
  <si>
    <t>Electrical Fittings ( Excluding connection fees by Organiser)</t>
  </si>
  <si>
    <t>nos. 10W LED Spotlight</t>
  </si>
  <si>
    <t>SPOTLIGHT</t>
  </si>
  <si>
    <t>nos. 10W Arm LED Spotlight</t>
  </si>
  <si>
    <t>ARM SPOTLIGHT</t>
  </si>
  <si>
    <t>nos. 70W LED Arm Floodlight</t>
  </si>
  <si>
    <t>ARM Flood light</t>
  </si>
  <si>
    <t>nos. 150W HQI Floodlight</t>
  </si>
  <si>
    <t>HQI Floodlight</t>
  </si>
  <si>
    <t>nos. LED recess dowlight 3"</t>
  </si>
  <si>
    <t>Downlight</t>
  </si>
  <si>
    <t>nos. LED recess dowlight 6"</t>
  </si>
  <si>
    <t>nos.13Amp/230V SP 50Hz AC Socket (Max 800W) (Not for lighting use) </t>
  </si>
  <si>
    <t>POWERPOINT</t>
  </si>
  <si>
    <t>nos. 13Amp/230V SP 50Hz AC Socket with 24hrs Supply (Max 800W) (Not for lighting use)</t>
  </si>
  <si>
    <t>m. run LED strip light for coves</t>
  </si>
  <si>
    <t>LED STRIPS</t>
  </si>
  <si>
    <t>m. run LED bar for backlit graphics</t>
  </si>
  <si>
    <t xml:space="preserve">LED BAR </t>
  </si>
  <si>
    <t>no. single line drawing for DB box</t>
  </si>
  <si>
    <t>Single Line Drawing</t>
  </si>
  <si>
    <t>Furniture Rental</t>
  </si>
  <si>
    <t>nos. Bistro Chairs</t>
  </si>
  <si>
    <t>Bistro Low Chair</t>
  </si>
  <si>
    <t>nos. Eames Replica Chair (White)</t>
  </si>
  <si>
    <t>nos. low Lidas Chair</t>
  </si>
  <si>
    <t>nos. Chair With Cushion</t>
  </si>
  <si>
    <t>nos. Eames-Style Replica Arm Chair (Black)</t>
  </si>
  <si>
    <t>nos. seating chair (grey)</t>
  </si>
  <si>
    <t>Seating chair</t>
  </si>
  <si>
    <t>nos. Opel replica chairs (white)</t>
  </si>
  <si>
    <t>nos. white folding chairs</t>
  </si>
  <si>
    <t>Folding Chair</t>
  </si>
  <si>
    <t>nos. Eames-Style Bar Stool (Replica)</t>
  </si>
  <si>
    <t>Bar Stool</t>
  </si>
  <si>
    <t>nos. Max White Bar Stool</t>
  </si>
  <si>
    <t>nos. Jay White Bar Stool with high back rest</t>
  </si>
  <si>
    <t>nos. Don White Bar Stool</t>
  </si>
  <si>
    <t>nos. Saffron Bar Stool (Black)</t>
  </si>
  <si>
    <t>nos. Roudy Bar Stool (Black)</t>
  </si>
  <si>
    <t>nos. Roudy Bar Stool (White)</t>
  </si>
  <si>
    <t>nos. Juliette Bar Stool</t>
  </si>
  <si>
    <t>nos. Conference Chair</t>
  </si>
  <si>
    <t>Conference chairs</t>
  </si>
  <si>
    <t>nos. Faux Leather Black Chair Twin Seating</t>
  </si>
  <si>
    <t>SOFA chairs</t>
  </si>
  <si>
    <t>nos. Modular Faux Leather White Sofa per unit</t>
  </si>
  <si>
    <t>SOFA SEATS</t>
  </si>
  <si>
    <t>nos. High Top Table White</t>
  </si>
  <si>
    <t>BISTRO TABLE HIGH</t>
  </si>
  <si>
    <t>nos. Aluminum Bistro Table (Round)</t>
  </si>
  <si>
    <t>nos. Aluminum Bistro Table (Square)</t>
  </si>
  <si>
    <t>nos. White Tulip Table (60cm)</t>
  </si>
  <si>
    <t>ROUNDTABLE LOW</t>
  </si>
  <si>
    <t>nos. Round Glass Low Table (90cm)</t>
  </si>
  <si>
    <t>GLASS ROUNDTABLE LOW</t>
  </si>
  <si>
    <t>Rental Items</t>
  </si>
  <si>
    <t>nos. Aluminum Foldable Brochure Stand</t>
  </si>
  <si>
    <t>Brochure stand</t>
  </si>
  <si>
    <t>nos. Aluminum Foldable Magazine Stand</t>
  </si>
  <si>
    <t>nos. Queue pole 1m (Silver)</t>
  </si>
  <si>
    <t>Q POLES</t>
  </si>
  <si>
    <t>nos. Queue pole 1m (Black)</t>
  </si>
  <si>
    <t>nos. 420L Freezer (Mini Fridge)</t>
  </si>
  <si>
    <t>MINI FRIDGE</t>
  </si>
  <si>
    <t>nos. 550L Refrigerator</t>
  </si>
  <si>
    <t>nos. Sink with Cabinet</t>
  </si>
  <si>
    <t>SINK</t>
  </si>
  <si>
    <t>AV Equipment Rental Items</t>
  </si>
  <si>
    <t>nos. 42” LED TV Monitor (With Speaker – Full HD) </t>
  </si>
  <si>
    <t>TV</t>
  </si>
  <si>
    <t>nos. 55” LED TV Monitor (With Speaker – Full HD) </t>
  </si>
  <si>
    <t>nos. 65” LED TV Monitor (With Speaker – Full HD) </t>
  </si>
  <si>
    <t>nos. 85” LED TV Monitor (With Speaker – Full HD) </t>
  </si>
  <si>
    <t>Graphics</t>
  </si>
  <si>
    <t>nos. 3D backlit logo</t>
  </si>
  <si>
    <t>Backlit Logo</t>
  </si>
  <si>
    <t>sets of 3D backlit lettering</t>
  </si>
  <si>
    <t>Backlit Lettering</t>
  </si>
  <si>
    <t>NOTE: Per set max 2m long</t>
  </si>
  <si>
    <t>nos. 2D backlit logo</t>
  </si>
  <si>
    <t>nos. 3D vinyl logo on foam</t>
  </si>
  <si>
    <t>3D cut-out logo</t>
  </si>
  <si>
    <t>sets of 3D vinyl lettering on foam</t>
  </si>
  <si>
    <t>3D cut-out lettering</t>
  </si>
  <si>
    <t>nos. die-cut vinyl logo including lettering</t>
  </si>
  <si>
    <t xml:space="preserve">m2 of vinyl printed graphics </t>
  </si>
  <si>
    <t>Printed Graphics on wall</t>
  </si>
  <si>
    <t>m2 of vinyl printed graphics on flex foam</t>
  </si>
  <si>
    <t>Printed Graphics on foam</t>
  </si>
  <si>
    <t>nos. digital print graphic mounted directly onto system panels </t>
  </si>
  <si>
    <t>For Shell Scheme</t>
  </si>
  <si>
    <t>(Size: 950mmL x 2340mmH) </t>
  </si>
  <si>
    <t>nos.seamless wall graphic on flex foam</t>
  </si>
  <si>
    <t>(Size: 3000mmL x 2500mmH) </t>
  </si>
  <si>
    <t>nos. poster print on foam for exhibitor wall at approx. 1mL x 1.2mH</t>
  </si>
  <si>
    <t>POSTER on foam</t>
  </si>
  <si>
    <t>Water Connection</t>
  </si>
  <si>
    <t>nos. water inlet and outlet</t>
  </si>
  <si>
    <t>Water connection</t>
  </si>
  <si>
    <t>nos. sink connection</t>
  </si>
  <si>
    <t>Plumbling</t>
  </si>
  <si>
    <t>Coffee / Tea (Subject to approval by Venue owner and Organiser)</t>
  </si>
  <si>
    <t>m length double side partition wall at height 2.4m</t>
  </si>
  <si>
    <t>m length single side partition wall at height 2.4m</t>
  </si>
  <si>
    <t xml:space="preserve">Acrylic System Partition </t>
  </si>
  <si>
    <t>Octanorm</t>
  </si>
  <si>
    <t>m length 1mW x 2.5mH Sytem Profile partition with clear acrylic panel</t>
  </si>
  <si>
    <t xml:space="preserve">DRINKING WATER </t>
  </si>
  <si>
    <t>Water cooler and heating equipment for 3 gallons</t>
  </si>
  <si>
    <t>Coffee/ Tea and supplies for 100 people per day</t>
  </si>
  <si>
    <t>COFFEE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</si>
</sst>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ptos Narrow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13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 Narrow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3" fillId="0" borderId="0" xfId="0" applyNumberFormat="1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1917700</xdr:colOff>
      <xdr:row>133</xdr:row>
      <xdr:rowOff>114300</xdr:rowOff>
    </xdr:from>
    <xdr:to>
      <xdr:col>13</xdr:col>
      <xdr:colOff>319525</xdr:colOff>
      <xdr:row>138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EB4D4D-79AD-2D77-04FE-8BFED6B53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97100" y="23952200"/>
          <a:ext cx="1157725" cy="9398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1917700</xdr:colOff>
      <xdr:row>138</xdr:row>
      <xdr:rowOff>38099</xdr:rowOff>
    </xdr:from>
    <xdr:to>
      <xdr:col>13</xdr:col>
      <xdr:colOff>330200</xdr:colOff>
      <xdr:row>142</xdr:row>
      <xdr:rowOff>162818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AE5F46-E084-F650-61B8-9FE0D7CA1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97100" y="24891999"/>
          <a:ext cx="1168400" cy="937519"/>
        </a:xfrm>
        <a:prstGeom prst="rect">
          <a:avLst/>
        </a:prstGeom>
      </xdr:spPr>
    </xdr:pic>
    <xdr:clientData/>
  </xdr:twoCellAnchor>
  <xdr:twoCellAnchor editAs="oneCell">
    <xdr:from>
      <xdr:col>11</xdr:col>
      <xdr:colOff>1917700</xdr:colOff>
      <xdr:row>129</xdr:row>
      <xdr:rowOff>63499</xdr:rowOff>
    </xdr:from>
    <xdr:to>
      <xdr:col>13</xdr:col>
      <xdr:colOff>317500</xdr:colOff>
      <xdr:row>133</xdr:row>
      <xdr:rowOff>182058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73664A-7ED1-3CD1-EC97-80CD219CD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97100" y="23088599"/>
          <a:ext cx="1155700" cy="931359"/>
        </a:xfrm>
        <a:prstGeom prst="rect">
          <a:avLst/>
        </a:prstGeom>
      </xdr:spPr>
    </xdr:pic>
    <xdr:clientData/>
  </xdr:twoCellAnchor>
  <xdr:twoCellAnchor editAs="oneCell">
    <xdr:from>
      <xdr:col>12</xdr:col>
      <xdr:colOff>25400</xdr:colOff>
      <xdr:row>154</xdr:row>
      <xdr:rowOff>38100</xdr:rowOff>
    </xdr:from>
    <xdr:to>
      <xdr:col>12</xdr:col>
      <xdr:colOff>571500</xdr:colOff>
      <xdr:row>156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444715-DEF2-F65C-26EF-66BE70B79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35200" y="28575000"/>
          <a:ext cx="546100" cy="546100"/>
        </a:xfrm>
        <a:prstGeom prst="rect">
          <a:avLst/>
        </a:prstGeom>
      </xdr:spPr>
    </xdr:pic>
    <xdr:clientData/>
  </xdr:twoCellAnchor>
  <xdr:twoCellAnchor editAs="oneCell">
    <xdr:from>
      <xdr:col>12</xdr:col>
      <xdr:colOff>444500</xdr:colOff>
      <xdr:row>151</xdr:row>
      <xdr:rowOff>165100</xdr:rowOff>
    </xdr:from>
    <xdr:to>
      <xdr:col>13</xdr:col>
      <xdr:colOff>266700</xdr:colOff>
      <xdr:row>154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B1826F-57D1-8899-CDA0-7A4E6B411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54300" y="28079700"/>
          <a:ext cx="647700" cy="647700"/>
        </a:xfrm>
        <a:prstGeom prst="rect">
          <a:avLst/>
        </a:prstGeom>
      </xdr:spPr>
    </xdr:pic>
    <xdr:clientData/>
  </xdr:twoCellAnchor>
  <xdr:twoCellAnchor editAs="oneCell">
    <xdr:from>
      <xdr:col>12</xdr:col>
      <xdr:colOff>584200</xdr:colOff>
      <xdr:row>155</xdr:row>
      <xdr:rowOff>177800</xdr:rowOff>
    </xdr:from>
    <xdr:to>
      <xdr:col>13</xdr:col>
      <xdr:colOff>292100</xdr:colOff>
      <xdr:row>158</xdr:row>
      <xdr:rowOff>101600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20B3098-1235-5062-AA2F-5E119FB9C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494000" y="289179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156</xdr:row>
      <xdr:rowOff>190500</xdr:rowOff>
    </xdr:from>
    <xdr:to>
      <xdr:col>12</xdr:col>
      <xdr:colOff>723900</xdr:colOff>
      <xdr:row>160</xdr:row>
      <xdr:rowOff>101600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2D06A16-D801-0D50-30FE-FD3F67277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909800" y="29133800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12</xdr:col>
      <xdr:colOff>660400</xdr:colOff>
      <xdr:row>159</xdr:row>
      <xdr:rowOff>12700</xdr:rowOff>
    </xdr:from>
    <xdr:to>
      <xdr:col>13</xdr:col>
      <xdr:colOff>381000</xdr:colOff>
      <xdr:row>161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E5EB670-2937-DFD5-AFD5-949D0ADC3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70200" y="29565600"/>
          <a:ext cx="546100" cy="546100"/>
        </a:xfrm>
        <a:prstGeom prst="rect">
          <a:avLst/>
        </a:prstGeom>
      </xdr:spPr>
    </xdr:pic>
    <xdr:clientData/>
  </xdr:twoCellAnchor>
  <xdr:twoCellAnchor editAs="oneCell">
    <xdr:from>
      <xdr:col>12</xdr:col>
      <xdr:colOff>279400</xdr:colOff>
      <xdr:row>161</xdr:row>
      <xdr:rowOff>45425</xdr:rowOff>
    </xdr:from>
    <xdr:to>
      <xdr:col>12</xdr:col>
      <xdr:colOff>609600</xdr:colOff>
      <xdr:row>164</xdr:row>
      <xdr:rowOff>1905</xdr:rowOff>
    </xdr:to>
    <xdr:pic>
      <xdr:nvPicPr>
        <xdr:cNvPr id="10" name="Picture 9" descr="Grey Chair">
          <a:extLst>
            <a:ext uri="{FF2B5EF4-FFF2-40B4-BE49-F238E27FC236}">
              <a16:creationId xmlns:a16="http://schemas.microsoft.com/office/drawing/2014/main" id="{1D31FE5B-5CFA-550D-64B5-F8FDAFBBA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10931" t="2840" r="15097"/>
        <a:stretch>
          <a:fillRect/>
        </a:stretch>
      </xdr:blipFill>
      <xdr:spPr>
        <a:xfrm>
          <a:off x="15189200" y="30004725"/>
          <a:ext cx="330200" cy="56608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762001</xdr:colOff>
      <xdr:row>163</xdr:row>
      <xdr:rowOff>152400</xdr:rowOff>
    </xdr:from>
    <xdr:to>
      <xdr:col>13</xdr:col>
      <xdr:colOff>330159</xdr:colOff>
      <xdr:row>166</xdr:row>
      <xdr:rowOff>102870</xdr:rowOff>
    </xdr:to>
    <xdr:pic>
      <xdr:nvPicPr>
        <xdr:cNvPr id="11" name="Picture 10" descr="A white chair with backrest&#10;&#10;Description automatically generated">
          <a:extLst>
            <a:ext uri="{FF2B5EF4-FFF2-40B4-BE49-F238E27FC236}">
              <a16:creationId xmlns:a16="http://schemas.microsoft.com/office/drawing/2014/main" id="{F52E8D59-5C17-38CB-704B-43DB3C0D0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l="13224" r="14679"/>
        <a:stretch>
          <a:fillRect/>
        </a:stretch>
      </xdr:blipFill>
      <xdr:spPr>
        <a:xfrm>
          <a:off x="15671801" y="30518100"/>
          <a:ext cx="393658" cy="560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277618</xdr:colOff>
      <xdr:row>165</xdr:row>
      <xdr:rowOff>33655</xdr:rowOff>
    </xdr:from>
    <xdr:to>
      <xdr:col>12</xdr:col>
      <xdr:colOff>660400</xdr:colOff>
      <xdr:row>168</xdr:row>
      <xdr:rowOff>38101</xdr:rowOff>
    </xdr:to>
    <xdr:pic>
      <xdr:nvPicPr>
        <xdr:cNvPr id="13" name="Picture 12" descr="White Folding Chair">
          <a:extLst>
            <a:ext uri="{FF2B5EF4-FFF2-40B4-BE49-F238E27FC236}">
              <a16:creationId xmlns:a16="http://schemas.microsoft.com/office/drawing/2014/main" id="{5C6BF630-6C42-19DE-170B-EC92C20BC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l="16390" t="10968" r="13398" b="5336"/>
        <a:stretch>
          <a:fillRect/>
        </a:stretch>
      </xdr:blipFill>
      <xdr:spPr>
        <a:xfrm>
          <a:off x="15187418" y="30805755"/>
          <a:ext cx="382782" cy="614046"/>
        </a:xfrm>
        <a:prstGeom prst="rect">
          <a:avLst/>
        </a:prstGeom>
      </xdr:spPr>
    </xdr:pic>
    <xdr:clientData/>
  </xdr:twoCellAnchor>
  <xdr:twoCellAnchor editAs="oneCell">
    <xdr:from>
      <xdr:col>13</xdr:col>
      <xdr:colOff>25400</xdr:colOff>
      <xdr:row>168</xdr:row>
      <xdr:rowOff>38100</xdr:rowOff>
    </xdr:from>
    <xdr:to>
      <xdr:col>13</xdr:col>
      <xdr:colOff>449501</xdr:colOff>
      <xdr:row>171</xdr:row>
      <xdr:rowOff>57150</xdr:rowOff>
    </xdr:to>
    <xdr:pic>
      <xdr:nvPicPr>
        <xdr:cNvPr id="14" name="Picture 13" descr="Oslo Low Bar Chair - Black - 1 - Modern minimalist chair, black leather seat, wooden legs, geometric design, contemporary">
          <a:extLst>
            <a:ext uri="{FF2B5EF4-FFF2-40B4-BE49-F238E27FC236}">
              <a16:creationId xmlns:a16="http://schemas.microsoft.com/office/drawing/2014/main" id="{BA9C8FF6-C56D-9DB2-F3C6-580948BB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l="26827" t="12741" r="26262" b="13883"/>
        <a:stretch>
          <a:fillRect/>
        </a:stretch>
      </xdr:blipFill>
      <xdr:spPr>
        <a:xfrm>
          <a:off x="15760700" y="31419800"/>
          <a:ext cx="424101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307732</xdr:colOff>
      <xdr:row>169</xdr:row>
      <xdr:rowOff>130853</xdr:rowOff>
    </xdr:from>
    <xdr:to>
      <xdr:col>12</xdr:col>
      <xdr:colOff>711200</xdr:colOff>
      <xdr:row>172</xdr:row>
      <xdr:rowOff>63501</xdr:rowOff>
    </xdr:to>
    <xdr:pic>
      <xdr:nvPicPr>
        <xdr:cNvPr id="15" name="Picture 14" descr="About a Stool 32, Table &amp; Bar Stools – Nüspace">
          <a:extLst>
            <a:ext uri="{FF2B5EF4-FFF2-40B4-BE49-F238E27FC236}">
              <a16:creationId xmlns:a16="http://schemas.microsoft.com/office/drawing/2014/main" id="{B10A626D-FAAF-9B5F-4D67-8AD0F79C7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l="18838" t="9096" r="15950" b="6238"/>
        <a:stretch>
          <a:fillRect/>
        </a:stretch>
      </xdr:blipFill>
      <xdr:spPr>
        <a:xfrm>
          <a:off x="15217532" y="31715753"/>
          <a:ext cx="403468" cy="54224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96105</xdr:colOff>
      <xdr:row>172</xdr:row>
      <xdr:rowOff>25400</xdr:rowOff>
    </xdr:from>
    <xdr:to>
      <xdr:col>13</xdr:col>
      <xdr:colOff>361588</xdr:colOff>
      <xdr:row>174</xdr:row>
      <xdr:rowOff>114300</xdr:rowOff>
    </xdr:to>
    <xdr:pic>
      <xdr:nvPicPr>
        <xdr:cNvPr id="16" name="Picture 15" descr="Jay Bar Stool">
          <a:extLst>
            <a:ext uri="{FF2B5EF4-FFF2-40B4-BE49-F238E27FC236}">
              <a16:creationId xmlns:a16="http://schemas.microsoft.com/office/drawing/2014/main" id="{05AF45B5-886F-87DB-700B-2F0471ED0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 l="23972" t="2806" r="25120" b="2259"/>
        <a:stretch>
          <a:fillRect/>
        </a:stretch>
      </xdr:blipFill>
      <xdr:spPr>
        <a:xfrm>
          <a:off x="15831405" y="32219900"/>
          <a:ext cx="265483" cy="495300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173</xdr:row>
      <xdr:rowOff>153670</xdr:rowOff>
    </xdr:from>
    <xdr:to>
      <xdr:col>12</xdr:col>
      <xdr:colOff>622300</xdr:colOff>
      <xdr:row>176</xdr:row>
      <xdr:rowOff>191770</xdr:rowOff>
    </xdr:to>
    <xdr:pic>
      <xdr:nvPicPr>
        <xdr:cNvPr id="17" name="Picture 16" descr="Don Bar Stool">
          <a:extLst>
            <a:ext uri="{FF2B5EF4-FFF2-40B4-BE49-F238E27FC236}">
              <a16:creationId xmlns:a16="http://schemas.microsoft.com/office/drawing/2014/main" id="{D5B37CAF-FE1C-9E2F-59A0-63D17EC61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l="17023" r="17703" b="2107"/>
        <a:stretch>
          <a:fillRect/>
        </a:stretch>
      </xdr:blipFill>
      <xdr:spPr>
        <a:xfrm>
          <a:off x="15100300" y="32551370"/>
          <a:ext cx="43180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50800</xdr:colOff>
      <xdr:row>175</xdr:row>
      <xdr:rowOff>116668</xdr:rowOff>
    </xdr:from>
    <xdr:to>
      <xdr:col>13</xdr:col>
      <xdr:colOff>381000</xdr:colOff>
      <xdr:row>178</xdr:row>
      <xdr:rowOff>124460</xdr:rowOff>
    </xdr:to>
    <xdr:pic>
      <xdr:nvPicPr>
        <xdr:cNvPr id="18" name="Picture 17" descr="Saffron Bar Stool">
          <a:extLst>
            <a:ext uri="{FF2B5EF4-FFF2-40B4-BE49-F238E27FC236}">
              <a16:creationId xmlns:a16="http://schemas.microsoft.com/office/drawing/2014/main" id="{3D6083E7-F574-5FBD-4CEB-567B88223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 l="18167" r="14379"/>
        <a:stretch>
          <a:fillRect/>
        </a:stretch>
      </xdr:blipFill>
      <xdr:spPr>
        <a:xfrm>
          <a:off x="15786100" y="32920768"/>
          <a:ext cx="330200" cy="61739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203201</xdr:colOff>
      <xdr:row>178</xdr:row>
      <xdr:rowOff>46535</xdr:rowOff>
    </xdr:from>
    <xdr:to>
      <xdr:col>12</xdr:col>
      <xdr:colOff>533401</xdr:colOff>
      <xdr:row>180</xdr:row>
      <xdr:rowOff>159385</xdr:rowOff>
    </xdr:to>
    <xdr:pic>
      <xdr:nvPicPr>
        <xdr:cNvPr id="19" name="Picture 18" descr="Roudy Bar Stool ">
          <a:extLst>
            <a:ext uri="{FF2B5EF4-FFF2-40B4-BE49-F238E27FC236}">
              <a16:creationId xmlns:a16="http://schemas.microsoft.com/office/drawing/2014/main" id="{C33DB5A7-05D7-2F09-3BA3-398C181C9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l="14809" r="18416"/>
        <a:stretch>
          <a:fillRect/>
        </a:stretch>
      </xdr:blipFill>
      <xdr:spPr>
        <a:xfrm>
          <a:off x="15113001" y="33460235"/>
          <a:ext cx="330200" cy="5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774701</xdr:colOff>
      <xdr:row>179</xdr:row>
      <xdr:rowOff>153067</xdr:rowOff>
    </xdr:from>
    <xdr:to>
      <xdr:col>13</xdr:col>
      <xdr:colOff>266701</xdr:colOff>
      <xdr:row>181</xdr:row>
      <xdr:rowOff>174625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C9CDA79-356D-6B37-A0D7-E647547C1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684501" y="33769967"/>
          <a:ext cx="317500" cy="427958"/>
        </a:xfrm>
        <a:prstGeom prst="rect">
          <a:avLst/>
        </a:prstGeom>
      </xdr:spPr>
    </xdr:pic>
    <xdr:clientData/>
  </xdr:twoCellAnchor>
  <xdr:twoCellAnchor editAs="oneCell">
    <xdr:from>
      <xdr:col>12</xdr:col>
      <xdr:colOff>103489</xdr:colOff>
      <xdr:row>182</xdr:row>
      <xdr:rowOff>12701</xdr:rowOff>
    </xdr:from>
    <xdr:to>
      <xdr:col>12</xdr:col>
      <xdr:colOff>529427</xdr:colOff>
      <xdr:row>184</xdr:row>
      <xdr:rowOff>177801</xdr:rowOff>
    </xdr:to>
    <xdr:pic>
      <xdr:nvPicPr>
        <xdr:cNvPr id="21" name="Picture 20" descr="Juliette Bar Stool">
          <a:extLst>
            <a:ext uri="{FF2B5EF4-FFF2-40B4-BE49-F238E27FC236}">
              <a16:creationId xmlns:a16="http://schemas.microsoft.com/office/drawing/2014/main" id="{9C3DDA3B-CB78-CBB5-0BB3-D885B9015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013289" y="34239201"/>
          <a:ext cx="425938" cy="571500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183</xdr:row>
      <xdr:rowOff>125970</xdr:rowOff>
    </xdr:from>
    <xdr:to>
      <xdr:col>13</xdr:col>
      <xdr:colOff>419100</xdr:colOff>
      <xdr:row>186</xdr:row>
      <xdr:rowOff>66040</xdr:rowOff>
    </xdr:to>
    <xdr:pic>
      <xdr:nvPicPr>
        <xdr:cNvPr id="22" name="Picture 21" descr="Screenshot 2025-10-02 111542">
          <a:extLst>
            <a:ext uri="{FF2B5EF4-FFF2-40B4-BE49-F238E27FC236}">
              <a16:creationId xmlns:a16="http://schemas.microsoft.com/office/drawing/2014/main" id="{9C440AA8-80F6-A02F-7186-225DB2BF1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 l="21358" t="9573" r="3668" b="3037"/>
        <a:stretch>
          <a:fillRect/>
        </a:stretch>
      </xdr:blipFill>
      <xdr:spPr>
        <a:xfrm>
          <a:off x="15811500" y="34555670"/>
          <a:ext cx="342900" cy="54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1892300</xdr:colOff>
      <xdr:row>186</xdr:row>
      <xdr:rowOff>101600</xdr:rowOff>
    </xdr:from>
    <xdr:to>
      <xdr:col>12</xdr:col>
      <xdr:colOff>562877</xdr:colOff>
      <xdr:row>189</xdr:row>
      <xdr:rowOff>6985</xdr:rowOff>
    </xdr:to>
    <xdr:pic>
      <xdr:nvPicPr>
        <xdr:cNvPr id="23" name="Picture 22" descr="Black sofa">
          <a:extLst>
            <a:ext uri="{FF2B5EF4-FFF2-40B4-BE49-F238E27FC236}">
              <a16:creationId xmlns:a16="http://schemas.microsoft.com/office/drawing/2014/main" id="{270DB136-1B18-69C9-6F32-55922DEEC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 l="4194" t="12264" r="9466" b="9646"/>
        <a:stretch>
          <a:fillRect/>
        </a:stretch>
      </xdr:blipFill>
      <xdr:spPr>
        <a:xfrm>
          <a:off x="14871700" y="35140900"/>
          <a:ext cx="600977" cy="514985"/>
        </a:xfrm>
        <a:prstGeom prst="rect">
          <a:avLst/>
        </a:prstGeom>
      </xdr:spPr>
    </xdr:pic>
    <xdr:clientData/>
  </xdr:twoCellAnchor>
  <xdr:twoCellAnchor editAs="oneCell">
    <xdr:from>
      <xdr:col>12</xdr:col>
      <xdr:colOff>596900</xdr:colOff>
      <xdr:row>189</xdr:row>
      <xdr:rowOff>88900</xdr:rowOff>
    </xdr:from>
    <xdr:to>
      <xdr:col>13</xdr:col>
      <xdr:colOff>356341</xdr:colOff>
      <xdr:row>192</xdr:row>
      <xdr:rowOff>7798</xdr:rowOff>
    </xdr:to>
    <xdr:pic>
      <xdr:nvPicPr>
        <xdr:cNvPr id="24" name="Picture 23" descr="white cube sofa">
          <a:extLst>
            <a:ext uri="{FF2B5EF4-FFF2-40B4-BE49-F238E27FC236}">
              <a16:creationId xmlns:a16="http://schemas.microsoft.com/office/drawing/2014/main" id="{D041981E-1ED1-013E-28C9-C0DBD7EFE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 l="6108" t="26364" b="6499"/>
        <a:stretch>
          <a:fillRect/>
        </a:stretch>
      </xdr:blipFill>
      <xdr:spPr>
        <a:xfrm>
          <a:off x="15506700" y="35737800"/>
          <a:ext cx="584941" cy="528498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38101</xdr:colOff>
      <xdr:row>190</xdr:row>
      <xdr:rowOff>97564</xdr:rowOff>
    </xdr:from>
    <xdr:to>
      <xdr:col>12</xdr:col>
      <xdr:colOff>444501</xdr:colOff>
      <xdr:row>193</xdr:row>
      <xdr:rowOff>123190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746B058-A1A8-EA3E-1EBB-FC0ED22E5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 l="24210" r="24240" b="4554"/>
        <a:stretch>
          <a:fillRect/>
        </a:stretch>
      </xdr:blipFill>
      <xdr:spPr>
        <a:xfrm>
          <a:off x="14947901" y="35949664"/>
          <a:ext cx="406400" cy="635226"/>
        </a:xfrm>
        <a:prstGeom prst="rect">
          <a:avLst/>
        </a:prstGeom>
      </xdr:spPr>
    </xdr:pic>
    <xdr:clientData/>
  </xdr:twoCellAnchor>
  <xdr:twoCellAnchor editAs="oneCell">
    <xdr:from>
      <xdr:col>12</xdr:col>
      <xdr:colOff>585452</xdr:colOff>
      <xdr:row>192</xdr:row>
      <xdr:rowOff>50801</xdr:rowOff>
    </xdr:from>
    <xdr:to>
      <xdr:col>13</xdr:col>
      <xdr:colOff>263980</xdr:colOff>
      <xdr:row>196</xdr:row>
      <xdr:rowOff>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6A2F58E-9080-5AB8-FDDB-532217CB8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495252" y="36309301"/>
          <a:ext cx="504028" cy="7620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193</xdr:row>
      <xdr:rowOff>68516</xdr:rowOff>
    </xdr:from>
    <xdr:to>
      <xdr:col>12</xdr:col>
      <xdr:colOff>596900</xdr:colOff>
      <xdr:row>197</xdr:row>
      <xdr:rowOff>139699</xdr:rowOff>
    </xdr:to>
    <xdr:pic>
      <xdr:nvPicPr>
        <xdr:cNvPr id="27" name="Picture 26" descr="Foldable Aluminum Bistro Table (Square)">
          <a:extLst>
            <a:ext uri="{FF2B5EF4-FFF2-40B4-BE49-F238E27FC236}">
              <a16:creationId xmlns:a16="http://schemas.microsoft.com/office/drawing/2014/main" id="{C1A0881D-6D18-393C-74CC-6A7BFE6F2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909800" y="36530216"/>
          <a:ext cx="596900" cy="883983"/>
        </a:xfrm>
        <a:prstGeom prst="rect">
          <a:avLst/>
        </a:prstGeom>
      </xdr:spPr>
    </xdr:pic>
    <xdr:clientData/>
  </xdr:twoCellAnchor>
  <xdr:twoCellAnchor editAs="oneCell">
    <xdr:from>
      <xdr:col>12</xdr:col>
      <xdr:colOff>635001</xdr:colOff>
      <xdr:row>197</xdr:row>
      <xdr:rowOff>25399</xdr:rowOff>
    </xdr:from>
    <xdr:to>
      <xdr:col>13</xdr:col>
      <xdr:colOff>370206</xdr:colOff>
      <xdr:row>199</xdr:row>
      <xdr:rowOff>179704</xdr:rowOff>
    </xdr:to>
    <xdr:pic>
      <xdr:nvPicPr>
        <xdr:cNvPr id="28" name="Picture 27" descr="White Low Table">
          <a:extLst>
            <a:ext uri="{FF2B5EF4-FFF2-40B4-BE49-F238E27FC236}">
              <a16:creationId xmlns:a16="http://schemas.microsoft.com/office/drawing/2014/main" id="{8CF75D84-6FE2-2F02-8207-CF6E0BC3D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544801" y="37299899"/>
          <a:ext cx="560705" cy="560705"/>
        </a:xfrm>
        <a:prstGeom prst="rect">
          <a:avLst/>
        </a:prstGeom>
      </xdr:spPr>
    </xdr:pic>
    <xdr:clientData/>
  </xdr:twoCellAnchor>
  <xdr:twoCellAnchor editAs="oneCell">
    <xdr:from>
      <xdr:col>12</xdr:col>
      <xdr:colOff>266700</xdr:colOff>
      <xdr:row>199</xdr:row>
      <xdr:rowOff>165100</xdr:rowOff>
    </xdr:from>
    <xdr:to>
      <xdr:col>12</xdr:col>
      <xdr:colOff>736092</xdr:colOff>
      <xdr:row>202</xdr:row>
      <xdr:rowOff>88900</xdr:rowOff>
    </xdr:to>
    <xdr:pic>
      <xdr:nvPicPr>
        <xdr:cNvPr id="29" name="Picture 28" descr="Homlly Yokii Bistro Coffee Table with Steel Frame">
          <a:extLst>
            <a:ext uri="{FF2B5EF4-FFF2-40B4-BE49-F238E27FC236}">
              <a16:creationId xmlns:a16="http://schemas.microsoft.com/office/drawing/2014/main" id="{D00CDE1E-1D13-C859-9D09-4228578B8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76500" y="37846000"/>
          <a:ext cx="469392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61469</xdr:colOff>
      <xdr:row>205</xdr:row>
      <xdr:rowOff>182561</xdr:rowOff>
    </xdr:from>
    <xdr:to>
      <xdr:col>12</xdr:col>
      <xdr:colOff>520700</xdr:colOff>
      <xdr:row>209</xdr:row>
      <xdr:rowOff>63500</xdr:rowOff>
    </xdr:to>
    <xdr:pic>
      <xdr:nvPicPr>
        <xdr:cNvPr id="30" name="Picture 29" descr="Aluminum Foldable Brochure Stand">
          <a:extLst>
            <a:ext uri="{FF2B5EF4-FFF2-40B4-BE49-F238E27FC236}">
              <a16:creationId xmlns:a16="http://schemas.microsoft.com/office/drawing/2014/main" id="{5522F7CC-233F-40C4-6BEF-43A1CE62E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971269" y="39082661"/>
          <a:ext cx="459231" cy="706439"/>
        </a:xfrm>
        <a:prstGeom prst="rect">
          <a:avLst/>
        </a:prstGeom>
      </xdr:spPr>
    </xdr:pic>
    <xdr:clientData/>
  </xdr:twoCellAnchor>
  <xdr:twoCellAnchor editAs="oneCell">
    <xdr:from>
      <xdr:col>12</xdr:col>
      <xdr:colOff>698500</xdr:colOff>
      <xdr:row>207</xdr:row>
      <xdr:rowOff>177800</xdr:rowOff>
    </xdr:from>
    <xdr:to>
      <xdr:col>13</xdr:col>
      <xdr:colOff>128975</xdr:colOff>
      <xdr:row>211</xdr:row>
      <xdr:rowOff>9525</xdr:rowOff>
    </xdr:to>
    <xdr:pic>
      <xdr:nvPicPr>
        <xdr:cNvPr id="31" name="Picture 30" descr="Foldable Magazine Rack Brochure Stand">
          <a:extLst>
            <a:ext uri="{FF2B5EF4-FFF2-40B4-BE49-F238E27FC236}">
              <a16:creationId xmlns:a16="http://schemas.microsoft.com/office/drawing/2014/main" id="{B5505669-E0EF-596B-7E8A-C6E912B09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 l="35194" t="1981" r="36426" b="1546"/>
        <a:stretch>
          <a:fillRect/>
        </a:stretch>
      </xdr:blipFill>
      <xdr:spPr>
        <a:xfrm>
          <a:off x="15608300" y="39497000"/>
          <a:ext cx="255975" cy="644525"/>
        </a:xfrm>
        <a:prstGeom prst="rect">
          <a:avLst/>
        </a:prstGeom>
      </xdr:spPr>
    </xdr:pic>
    <xdr:clientData/>
  </xdr:twoCellAnchor>
  <xdr:twoCellAnchor editAs="oneCell">
    <xdr:from>
      <xdr:col>11</xdr:col>
      <xdr:colOff>1879600</xdr:colOff>
      <xdr:row>210</xdr:row>
      <xdr:rowOff>96826</xdr:rowOff>
    </xdr:from>
    <xdr:to>
      <xdr:col>12</xdr:col>
      <xdr:colOff>508000</xdr:colOff>
      <xdr:row>213</xdr:row>
      <xdr:rowOff>147320</xdr:rowOff>
    </xdr:to>
    <xdr:pic>
      <xdr:nvPicPr>
        <xdr:cNvPr id="32" name="Picture 31" descr="Silver Queue Pole With Black Belt">
          <a:extLst>
            <a:ext uri="{FF2B5EF4-FFF2-40B4-BE49-F238E27FC236}">
              <a16:creationId xmlns:a16="http://schemas.microsoft.com/office/drawing/2014/main" id="{F6068260-AB92-F657-449C-695E1272E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 l="11093" r="201" b="-423"/>
        <a:stretch>
          <a:fillRect/>
        </a:stretch>
      </xdr:blipFill>
      <xdr:spPr>
        <a:xfrm>
          <a:off x="14859000" y="40025626"/>
          <a:ext cx="558800" cy="660094"/>
        </a:xfrm>
        <a:prstGeom prst="rect">
          <a:avLst/>
        </a:prstGeom>
      </xdr:spPr>
    </xdr:pic>
    <xdr:clientData/>
  </xdr:twoCellAnchor>
  <xdr:twoCellAnchor editAs="oneCell">
    <xdr:from>
      <xdr:col>12</xdr:col>
      <xdr:colOff>660401</xdr:colOff>
      <xdr:row>211</xdr:row>
      <xdr:rowOff>175140</xdr:rowOff>
    </xdr:from>
    <xdr:to>
      <xdr:col>13</xdr:col>
      <xdr:colOff>241300</xdr:colOff>
      <xdr:row>214</xdr:row>
      <xdr:rowOff>182879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2C6D239-C568-F85E-4AAA-185E8BDAA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5570201" y="40307140"/>
          <a:ext cx="406399" cy="617339"/>
        </a:xfrm>
        <a:prstGeom prst="rect">
          <a:avLst/>
        </a:prstGeom>
      </xdr:spPr>
    </xdr:pic>
    <xdr:clientData/>
  </xdr:twoCellAnchor>
  <xdr:twoCellAnchor editAs="oneCell">
    <xdr:from>
      <xdr:col>12</xdr:col>
      <xdr:colOff>88435</xdr:colOff>
      <xdr:row>214</xdr:row>
      <xdr:rowOff>125199</xdr:rowOff>
    </xdr:from>
    <xdr:to>
      <xdr:col>12</xdr:col>
      <xdr:colOff>520700</xdr:colOff>
      <xdr:row>217</xdr:row>
      <xdr:rowOff>114301</xdr:rowOff>
    </xdr:to>
    <xdr:pic>
      <xdr:nvPicPr>
        <xdr:cNvPr id="34" name="Picture 33" descr="Screenshot 2025-10-02 121953">
          <a:extLst>
            <a:ext uri="{FF2B5EF4-FFF2-40B4-BE49-F238E27FC236}">
              <a16:creationId xmlns:a16="http://schemas.microsoft.com/office/drawing/2014/main" id="{860B6BC3-49CC-A77A-FB7B-4B5BF71B0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 l="11576" t="3245" r="8898" b="3110"/>
        <a:stretch>
          <a:fillRect/>
        </a:stretch>
      </xdr:blipFill>
      <xdr:spPr>
        <a:xfrm>
          <a:off x="14998235" y="40866799"/>
          <a:ext cx="432265" cy="598702"/>
        </a:xfrm>
        <a:prstGeom prst="rect">
          <a:avLst/>
        </a:prstGeom>
      </xdr:spPr>
    </xdr:pic>
    <xdr:clientData/>
  </xdr:twoCellAnchor>
  <xdr:twoCellAnchor editAs="oneCell">
    <xdr:from>
      <xdr:col>12</xdr:col>
      <xdr:colOff>660400</xdr:colOff>
      <xdr:row>216</xdr:row>
      <xdr:rowOff>63500</xdr:rowOff>
    </xdr:from>
    <xdr:to>
      <xdr:col>13</xdr:col>
      <xdr:colOff>141049</xdr:colOff>
      <xdr:row>219</xdr:row>
      <xdr:rowOff>139700</xdr:rowOff>
    </xdr:to>
    <xdr:pic>
      <xdr:nvPicPr>
        <xdr:cNvPr id="35" name="Picture 34" descr="Screenshot 2025-10-02 125141">
          <a:extLst>
            <a:ext uri="{FF2B5EF4-FFF2-40B4-BE49-F238E27FC236}">
              <a16:creationId xmlns:a16="http://schemas.microsoft.com/office/drawing/2014/main" id="{87958364-1C5A-A76D-E19C-DAB78342C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 l="7218" t="7249" r="5053" b="2425"/>
        <a:stretch>
          <a:fillRect/>
        </a:stretch>
      </xdr:blipFill>
      <xdr:spPr>
        <a:xfrm>
          <a:off x="15570200" y="41211500"/>
          <a:ext cx="306149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A233-406B-9740-B1B1-24942A627A7E}">
  <dimension ref="A2:O278"/>
  <sheetViews>
    <sheetView tabSelected="1" topLeftCell="A262" workbookViewId="0">
      <selection activeCell="F288" sqref="F288"/>
    </sheetView>
  </sheetViews>
  <sheetFormatPr baseColWidth="10" defaultColWidth="10.83203125" defaultRowHeight="16" x14ac:dyDescent="0.2"/>
  <cols>
    <col min="1" max="2" width="10.83203125" style="2"/>
    <col min="3" max="3" width="44.33203125" style="2" customWidth="1"/>
    <col min="4" max="4" width="18.83203125" style="2" customWidth="1"/>
    <col min="5" max="5" width="13" style="2" customWidth="1"/>
    <col min="6" max="11" width="10.83203125" style="2"/>
    <col min="12" max="12" width="25.33203125" style="10" customWidth="1"/>
    <col min="13" max="16384" width="10.83203125" style="2"/>
  </cols>
  <sheetData>
    <row r="2" spans="1:12" x14ac:dyDescent="0.2">
      <c r="A2" s="5">
        <v>1</v>
      </c>
      <c r="B2" s="6"/>
      <c r="C2" s="7" t="s">
        <v>0</v>
      </c>
      <c r="D2" s="7"/>
      <c r="F2" s="3" t="s">
        <v>1</v>
      </c>
      <c r="H2" s="3" t="s">
        <v>2</v>
      </c>
      <c r="I2" s="3" t="s">
        <v>3</v>
      </c>
      <c r="J2" s="3" t="s">
        <v>4</v>
      </c>
      <c r="L2" s="9" t="s">
        <v>5</v>
      </c>
    </row>
    <row r="4" spans="1:12" ht="18" x14ac:dyDescent="0.2">
      <c r="C4" s="8" t="s">
        <v>6</v>
      </c>
      <c r="D4" s="8"/>
      <c r="F4" s="2">
        <f>B4*H4*I4*J4</f>
        <v>0</v>
      </c>
      <c r="H4" s="2">
        <v>7</v>
      </c>
      <c r="I4" s="2">
        <v>1.0900000000000001</v>
      </c>
      <c r="J4" s="2">
        <v>1.5</v>
      </c>
      <c r="L4" s="10" t="s">
        <v>7</v>
      </c>
    </row>
    <row r="6" spans="1:12" ht="18" x14ac:dyDescent="0.2">
      <c r="C6" s="8" t="s">
        <v>8</v>
      </c>
      <c r="D6" s="8"/>
      <c r="F6" s="2">
        <f>B6*H6*I6*J6</f>
        <v>0</v>
      </c>
      <c r="H6" s="2">
        <v>19</v>
      </c>
      <c r="I6" s="2">
        <v>1.0900000000000001</v>
      </c>
      <c r="J6" s="2">
        <v>1.5</v>
      </c>
      <c r="L6" s="10" t="s">
        <v>9</v>
      </c>
    </row>
    <row r="8" spans="1:12" ht="18" x14ac:dyDescent="0.2">
      <c r="C8" s="8" t="s">
        <v>10</v>
      </c>
      <c r="D8" s="8"/>
      <c r="F8" s="2">
        <f>B8*H8*I8*J8</f>
        <v>0</v>
      </c>
      <c r="H8" s="2">
        <v>40</v>
      </c>
      <c r="I8" s="2">
        <v>1.0900000000000001</v>
      </c>
      <c r="J8" s="2">
        <v>1.5</v>
      </c>
      <c r="L8" s="10" t="s">
        <v>11</v>
      </c>
    </row>
    <row r="10" spans="1:12" ht="18" x14ac:dyDescent="0.2">
      <c r="C10" s="8" t="s">
        <v>12</v>
      </c>
      <c r="D10" s="8"/>
      <c r="F10" s="2">
        <f>B10*H10*I10*J10</f>
        <v>0</v>
      </c>
      <c r="H10" s="2">
        <v>35</v>
      </c>
      <c r="I10" s="2">
        <v>1.0900000000000001</v>
      </c>
      <c r="J10" s="2">
        <v>1.5</v>
      </c>
      <c r="L10" s="10" t="s">
        <v>13</v>
      </c>
    </row>
    <row r="12" spans="1:12" ht="18" x14ac:dyDescent="0.2">
      <c r="C12" s="8" t="s">
        <v>14</v>
      </c>
      <c r="D12" s="8"/>
      <c r="F12" s="2">
        <f>B12*H12*I12*J12</f>
        <v>0</v>
      </c>
      <c r="H12" s="2">
        <v>50</v>
      </c>
      <c r="I12" s="2">
        <v>1.0900000000000001</v>
      </c>
      <c r="J12" s="2">
        <v>1.5</v>
      </c>
      <c r="L12" s="10" t="s">
        <v>15</v>
      </c>
    </row>
    <row r="14" spans="1:12" ht="18" x14ac:dyDescent="0.2">
      <c r="C14" s="8" t="s">
        <v>16</v>
      </c>
      <c r="D14" s="8"/>
      <c r="F14" s="2">
        <f>B14*H14*I14*J14</f>
        <v>0</v>
      </c>
      <c r="H14" s="2">
        <v>40</v>
      </c>
      <c r="I14" s="2">
        <v>1.0900000000000001</v>
      </c>
      <c r="J14" s="2">
        <v>1.5</v>
      </c>
      <c r="L14" s="10" t="s">
        <v>17</v>
      </c>
    </row>
    <row r="17" spans="1:12" ht="17" x14ac:dyDescent="0.2">
      <c r="A17" s="1">
        <v>2</v>
      </c>
      <c r="C17" s="3" t="s">
        <v>18</v>
      </c>
      <c r="D17" s="3"/>
    </row>
    <row r="19" spans="1:12" x14ac:dyDescent="0.2">
      <c r="C19" s="2" t="s">
        <v>176</v>
      </c>
      <c r="F19" s="2">
        <f>B19*H19*J19</f>
        <v>0</v>
      </c>
      <c r="H19" s="2">
        <v>180</v>
      </c>
      <c r="J19" s="2">
        <v>1.5</v>
      </c>
      <c r="L19" s="10" t="s">
        <v>19</v>
      </c>
    </row>
    <row r="20" spans="1:12" x14ac:dyDescent="0.2">
      <c r="C20" s="2" t="s">
        <v>20</v>
      </c>
      <c r="L20" s="10" t="s">
        <v>21</v>
      </c>
    </row>
    <row r="22" spans="1:12" x14ac:dyDescent="0.2">
      <c r="C22" s="2" t="s">
        <v>176</v>
      </c>
      <c r="F22" s="2">
        <f>B22*H22*J22</f>
        <v>0</v>
      </c>
      <c r="H22" s="2">
        <v>280</v>
      </c>
      <c r="J22" s="2">
        <v>1.5</v>
      </c>
      <c r="L22" s="10" t="s">
        <v>19</v>
      </c>
    </row>
    <row r="23" spans="1:12" x14ac:dyDescent="0.2">
      <c r="C23" s="2" t="s">
        <v>31</v>
      </c>
      <c r="L23" s="10" t="s">
        <v>23</v>
      </c>
    </row>
    <row r="25" spans="1:12" x14ac:dyDescent="0.2">
      <c r="C25" s="2" t="s">
        <v>175</v>
      </c>
      <c r="F25" s="2">
        <f>B25*H25*J25</f>
        <v>0</v>
      </c>
      <c r="H25" s="2">
        <v>360</v>
      </c>
      <c r="J25" s="2">
        <v>1.5</v>
      </c>
      <c r="L25" s="10" t="s">
        <v>24</v>
      </c>
    </row>
    <row r="26" spans="1:12" x14ac:dyDescent="0.2">
      <c r="C26" s="2" t="s">
        <v>25</v>
      </c>
      <c r="L26" s="10" t="s">
        <v>21</v>
      </c>
    </row>
    <row r="28" spans="1:12" x14ac:dyDescent="0.2">
      <c r="C28" s="2" t="s">
        <v>175</v>
      </c>
      <c r="F28" s="2">
        <f>B28*H28*J28</f>
        <v>0</v>
      </c>
      <c r="H28" s="2">
        <v>560</v>
      </c>
      <c r="J28" s="2">
        <v>1.5</v>
      </c>
      <c r="L28" s="10" t="s">
        <v>24</v>
      </c>
    </row>
    <row r="29" spans="1:12" x14ac:dyDescent="0.2">
      <c r="C29" s="2" t="s">
        <v>22</v>
      </c>
      <c r="L29" s="10" t="s">
        <v>26</v>
      </c>
    </row>
    <row r="31" spans="1:12" x14ac:dyDescent="0.2">
      <c r="C31" s="2" t="s">
        <v>27</v>
      </c>
      <c r="F31" s="2">
        <f>B31*H31*J31</f>
        <v>0</v>
      </c>
      <c r="H31" s="2">
        <v>360</v>
      </c>
      <c r="J31" s="2">
        <v>1.5</v>
      </c>
      <c r="L31" s="10" t="s">
        <v>19</v>
      </c>
    </row>
    <row r="32" spans="1:12" x14ac:dyDescent="0.2">
      <c r="C32" s="2" t="s">
        <v>20</v>
      </c>
      <c r="L32" s="10" t="s">
        <v>21</v>
      </c>
    </row>
    <row r="34" spans="3:12" x14ac:dyDescent="0.2">
      <c r="C34" s="2" t="s">
        <v>27</v>
      </c>
      <c r="F34" s="2">
        <f>B34*H34*J34</f>
        <v>0</v>
      </c>
      <c r="H34" s="2">
        <v>480</v>
      </c>
      <c r="J34" s="2">
        <v>1.5</v>
      </c>
      <c r="L34" s="10" t="s">
        <v>19</v>
      </c>
    </row>
    <row r="35" spans="3:12" x14ac:dyDescent="0.2">
      <c r="C35" s="2" t="s">
        <v>22</v>
      </c>
      <c r="L35" s="10" t="s">
        <v>23</v>
      </c>
    </row>
    <row r="37" spans="3:12" x14ac:dyDescent="0.2">
      <c r="C37" s="2" t="s">
        <v>28</v>
      </c>
      <c r="F37" s="2">
        <f>B37*H37*J37</f>
        <v>0</v>
      </c>
      <c r="H37" s="2">
        <v>580</v>
      </c>
      <c r="J37" s="2">
        <v>1.5</v>
      </c>
      <c r="L37" s="10" t="s">
        <v>24</v>
      </c>
    </row>
    <row r="38" spans="3:12" x14ac:dyDescent="0.2">
      <c r="C38" s="2" t="s">
        <v>20</v>
      </c>
      <c r="L38" s="10" t="s">
        <v>21</v>
      </c>
    </row>
    <row r="40" spans="3:12" x14ac:dyDescent="0.2">
      <c r="C40" s="2" t="s">
        <v>28</v>
      </c>
      <c r="F40" s="2">
        <f>B40*H40*J40</f>
        <v>0</v>
      </c>
      <c r="H40" s="2">
        <v>850</v>
      </c>
      <c r="J40" s="2">
        <v>1.5</v>
      </c>
      <c r="L40" s="10" t="s">
        <v>24</v>
      </c>
    </row>
    <row r="41" spans="3:12" x14ac:dyDescent="0.2">
      <c r="C41" s="2" t="s">
        <v>22</v>
      </c>
      <c r="L41" s="10" t="s">
        <v>26</v>
      </c>
    </row>
    <row r="44" spans="3:12" x14ac:dyDescent="0.2">
      <c r="C44" s="2" t="s">
        <v>29</v>
      </c>
      <c r="F44" s="2">
        <f>B44*H44*J44</f>
        <v>0</v>
      </c>
      <c r="H44" s="2">
        <v>250</v>
      </c>
      <c r="J44" s="2">
        <v>1.5</v>
      </c>
      <c r="L44" s="10" t="s">
        <v>30</v>
      </c>
    </row>
    <row r="45" spans="3:12" x14ac:dyDescent="0.2">
      <c r="C45" s="2" t="s">
        <v>20</v>
      </c>
      <c r="L45" s="10" t="s">
        <v>21</v>
      </c>
    </row>
    <row r="47" spans="3:12" x14ac:dyDescent="0.2">
      <c r="C47" s="2" t="s">
        <v>29</v>
      </c>
      <c r="F47" s="2">
        <f>B47*H47*J47</f>
        <v>0</v>
      </c>
      <c r="H47" s="2">
        <v>450</v>
      </c>
      <c r="J47" s="2">
        <v>1.5</v>
      </c>
      <c r="L47" s="10" t="s">
        <v>30</v>
      </c>
    </row>
    <row r="48" spans="3:12" x14ac:dyDescent="0.2">
      <c r="C48" s="2" t="s">
        <v>31</v>
      </c>
      <c r="L48" s="10" t="s">
        <v>23</v>
      </c>
    </row>
    <row r="50" spans="3:12" x14ac:dyDescent="0.2">
      <c r="C50" s="2" t="s">
        <v>32</v>
      </c>
      <c r="F50" s="2">
        <f>B50*H50*J50</f>
        <v>0</v>
      </c>
      <c r="H50" s="2">
        <v>360</v>
      </c>
      <c r="J50" s="2">
        <v>1.5</v>
      </c>
      <c r="L50" s="10" t="s">
        <v>33</v>
      </c>
    </row>
    <row r="51" spans="3:12" x14ac:dyDescent="0.2">
      <c r="C51" s="2" t="s">
        <v>20</v>
      </c>
      <c r="L51" s="10" t="s">
        <v>21</v>
      </c>
    </row>
    <row r="53" spans="3:12" x14ac:dyDescent="0.2">
      <c r="C53" s="2" t="s">
        <v>32</v>
      </c>
      <c r="F53" s="2">
        <f>B53*H53*J53</f>
        <v>0</v>
      </c>
      <c r="H53" s="2">
        <v>560</v>
      </c>
      <c r="J53" s="2">
        <v>1.5</v>
      </c>
      <c r="L53" s="10" t="s">
        <v>33</v>
      </c>
    </row>
    <row r="54" spans="3:12" x14ac:dyDescent="0.2">
      <c r="C54" s="2" t="s">
        <v>31</v>
      </c>
      <c r="L54" s="10" t="s">
        <v>26</v>
      </c>
    </row>
    <row r="56" spans="3:12" x14ac:dyDescent="0.2">
      <c r="C56" s="2" t="s">
        <v>34</v>
      </c>
      <c r="F56" s="2">
        <f>B56*H56*J56</f>
        <v>0</v>
      </c>
      <c r="H56" s="2">
        <v>180</v>
      </c>
      <c r="J56" s="2">
        <v>1.5</v>
      </c>
      <c r="L56" s="10" t="s">
        <v>35</v>
      </c>
    </row>
    <row r="57" spans="3:12" x14ac:dyDescent="0.2">
      <c r="L57" s="10" t="s">
        <v>21</v>
      </c>
    </row>
    <row r="59" spans="3:12" x14ac:dyDescent="0.2">
      <c r="C59" s="2" t="s">
        <v>36</v>
      </c>
      <c r="F59" s="2">
        <f>B59*H59*J59</f>
        <v>0</v>
      </c>
      <c r="H59" s="2">
        <v>280</v>
      </c>
      <c r="J59" s="2">
        <v>1.5</v>
      </c>
      <c r="L59" s="10" t="s">
        <v>35</v>
      </c>
    </row>
    <row r="60" spans="3:12" x14ac:dyDescent="0.2">
      <c r="L60" s="10" t="s">
        <v>23</v>
      </c>
    </row>
    <row r="62" spans="3:12" x14ac:dyDescent="0.2">
      <c r="C62" s="2" t="s">
        <v>179</v>
      </c>
      <c r="F62" s="2">
        <f>B62*H62*J62</f>
        <v>0</v>
      </c>
      <c r="H62" s="2">
        <f>150+15+20</f>
        <v>185</v>
      </c>
      <c r="J62" s="2">
        <v>1.5</v>
      </c>
      <c r="L62" s="10" t="s">
        <v>177</v>
      </c>
    </row>
    <row r="63" spans="3:12" x14ac:dyDescent="0.2">
      <c r="L63" s="10" t="s">
        <v>178</v>
      </c>
    </row>
    <row r="65" spans="3:12" x14ac:dyDescent="0.2">
      <c r="C65" s="2" t="s">
        <v>37</v>
      </c>
      <c r="F65" s="2">
        <f>B65*H65*J65</f>
        <v>0</v>
      </c>
      <c r="H65" s="2">
        <v>450</v>
      </c>
      <c r="J65" s="2">
        <v>1.5</v>
      </c>
      <c r="L65" s="10" t="s">
        <v>38</v>
      </c>
    </row>
    <row r="66" spans="3:12" x14ac:dyDescent="0.2">
      <c r="L66" s="10" t="s">
        <v>21</v>
      </c>
    </row>
    <row r="68" spans="3:12" x14ac:dyDescent="0.2">
      <c r="C68" s="2" t="s">
        <v>39</v>
      </c>
      <c r="F68" s="2">
        <f>B68*H68*J68</f>
        <v>0</v>
      </c>
      <c r="H68" s="2">
        <v>850</v>
      </c>
      <c r="J68" s="2">
        <v>1.5</v>
      </c>
      <c r="L68" s="10" t="s">
        <v>38</v>
      </c>
    </row>
    <row r="69" spans="3:12" x14ac:dyDescent="0.2">
      <c r="L69" s="10" t="s">
        <v>23</v>
      </c>
    </row>
    <row r="71" spans="3:12" x14ac:dyDescent="0.2">
      <c r="C71" s="2" t="s">
        <v>40</v>
      </c>
      <c r="F71" s="2">
        <f>B71*H71*J71</f>
        <v>0</v>
      </c>
      <c r="H71" s="2">
        <v>350</v>
      </c>
      <c r="J71" s="2">
        <v>1.5</v>
      </c>
      <c r="L71" s="10" t="s">
        <v>41</v>
      </c>
    </row>
    <row r="72" spans="3:12" x14ac:dyDescent="0.2">
      <c r="L72" s="10" t="s">
        <v>21</v>
      </c>
    </row>
    <row r="74" spans="3:12" x14ac:dyDescent="0.2">
      <c r="C74" s="2" t="s">
        <v>42</v>
      </c>
      <c r="F74" s="2">
        <f>B74*H74*J74</f>
        <v>0</v>
      </c>
      <c r="H74" s="2">
        <v>550</v>
      </c>
      <c r="J74" s="2">
        <v>1.5</v>
      </c>
      <c r="L74" s="10" t="s">
        <v>41</v>
      </c>
    </row>
    <row r="75" spans="3:12" x14ac:dyDescent="0.2">
      <c r="L75" s="10" t="s">
        <v>21</v>
      </c>
    </row>
    <row r="77" spans="3:12" x14ac:dyDescent="0.2">
      <c r="C77" s="2" t="s">
        <v>43</v>
      </c>
      <c r="F77" s="2">
        <f>B77*H77*J77</f>
        <v>0</v>
      </c>
      <c r="H77" s="2">
        <v>820</v>
      </c>
      <c r="J77" s="2">
        <v>1.5</v>
      </c>
      <c r="L77" s="10" t="s">
        <v>44</v>
      </c>
    </row>
    <row r="81" spans="1:12" ht="17" x14ac:dyDescent="0.2">
      <c r="A81" s="1">
        <v>3</v>
      </c>
      <c r="C81" s="3" t="s">
        <v>45</v>
      </c>
      <c r="D81" s="3"/>
    </row>
    <row r="82" spans="1:12" ht="17" x14ac:dyDescent="0.2">
      <c r="A82" s="1"/>
      <c r="C82" s="3"/>
      <c r="D82" s="3"/>
    </row>
    <row r="83" spans="1:12" ht="17" x14ac:dyDescent="0.2">
      <c r="A83" s="1"/>
      <c r="C83" s="2" t="s">
        <v>46</v>
      </c>
      <c r="F83" s="2">
        <f>B83*H83*J83</f>
        <v>0</v>
      </c>
      <c r="H83" s="2">
        <v>800</v>
      </c>
      <c r="J83" s="2">
        <v>1.5</v>
      </c>
      <c r="L83" s="10" t="s">
        <v>47</v>
      </c>
    </row>
    <row r="84" spans="1:12" ht="17" x14ac:dyDescent="0.2">
      <c r="A84" s="1"/>
      <c r="C84" s="2" t="s">
        <v>48</v>
      </c>
      <c r="L84" s="10" t="s">
        <v>21</v>
      </c>
    </row>
    <row r="85" spans="1:12" ht="17" x14ac:dyDescent="0.2">
      <c r="A85" s="1"/>
    </row>
    <row r="86" spans="1:12" ht="17" x14ac:dyDescent="0.2">
      <c r="A86" s="1"/>
      <c r="C86" s="2" t="s">
        <v>46</v>
      </c>
      <c r="F86" s="2">
        <f>B86*H86*J86</f>
        <v>0</v>
      </c>
      <c r="H86" s="2">
        <v>1200</v>
      </c>
      <c r="J86" s="2">
        <v>1.5</v>
      </c>
      <c r="L86" s="10" t="s">
        <v>47</v>
      </c>
    </row>
    <row r="87" spans="1:12" ht="17" x14ac:dyDescent="0.2">
      <c r="A87" s="1"/>
      <c r="C87" s="2" t="s">
        <v>31</v>
      </c>
      <c r="L87" s="10" t="s">
        <v>49</v>
      </c>
    </row>
    <row r="88" spans="1:12" ht="17" x14ac:dyDescent="0.2">
      <c r="A88" s="1"/>
    </row>
    <row r="89" spans="1:12" ht="17" x14ac:dyDescent="0.2">
      <c r="A89" s="1"/>
      <c r="C89" s="2" t="s">
        <v>50</v>
      </c>
      <c r="F89" s="2">
        <f>B89*H89*J89</f>
        <v>0</v>
      </c>
      <c r="H89" s="2">
        <v>800</v>
      </c>
      <c r="J89" s="2">
        <v>1.5</v>
      </c>
      <c r="L89" s="10" t="s">
        <v>51</v>
      </c>
    </row>
    <row r="90" spans="1:12" ht="17" x14ac:dyDescent="0.2">
      <c r="A90" s="1"/>
      <c r="C90" s="2" t="s">
        <v>48</v>
      </c>
      <c r="L90" s="10" t="s">
        <v>21</v>
      </c>
    </row>
    <row r="91" spans="1:12" ht="17" x14ac:dyDescent="0.2">
      <c r="A91" s="1"/>
    </row>
    <row r="92" spans="1:12" ht="17" x14ac:dyDescent="0.2">
      <c r="A92" s="1"/>
      <c r="C92" s="2" t="s">
        <v>50</v>
      </c>
      <c r="F92" s="2">
        <f>B92*H92*J92</f>
        <v>0</v>
      </c>
      <c r="H92" s="2">
        <v>1200</v>
      </c>
      <c r="J92" s="2">
        <v>1.5</v>
      </c>
      <c r="L92" s="10" t="s">
        <v>51</v>
      </c>
    </row>
    <row r="93" spans="1:12" ht="17" x14ac:dyDescent="0.2">
      <c r="A93" s="1"/>
      <c r="C93" s="2" t="s">
        <v>31</v>
      </c>
      <c r="L93" s="10" t="s">
        <v>49</v>
      </c>
    </row>
    <row r="94" spans="1:12" ht="17" x14ac:dyDescent="0.2">
      <c r="A94" s="1"/>
    </row>
    <row r="95" spans="1:12" ht="17" x14ac:dyDescent="0.2">
      <c r="A95" s="1"/>
      <c r="C95" s="2" t="s">
        <v>52</v>
      </c>
      <c r="F95" s="2">
        <f>B95*H95*J95</f>
        <v>0</v>
      </c>
      <c r="H95" s="2">
        <v>1200</v>
      </c>
      <c r="J95" s="2">
        <v>1.5</v>
      </c>
      <c r="L95" s="10" t="s">
        <v>53</v>
      </c>
    </row>
    <row r="96" spans="1:12" ht="17" x14ac:dyDescent="0.2">
      <c r="A96" s="1"/>
      <c r="C96" s="2" t="s">
        <v>48</v>
      </c>
      <c r="L96" s="10" t="s">
        <v>21</v>
      </c>
    </row>
    <row r="97" spans="1:12" ht="17" x14ac:dyDescent="0.2">
      <c r="A97" s="1"/>
    </row>
    <row r="98" spans="1:12" ht="17" x14ac:dyDescent="0.2">
      <c r="A98" s="1"/>
      <c r="C98" s="2" t="s">
        <v>52</v>
      </c>
      <c r="F98" s="2">
        <f>B98*H98*J98</f>
        <v>0</v>
      </c>
      <c r="H98" s="2">
        <v>1400</v>
      </c>
      <c r="J98" s="2">
        <v>1.5</v>
      </c>
      <c r="L98" s="10" t="s">
        <v>51</v>
      </c>
    </row>
    <row r="99" spans="1:12" ht="17" x14ac:dyDescent="0.2">
      <c r="A99" s="1"/>
      <c r="C99" s="2" t="s">
        <v>31</v>
      </c>
      <c r="L99" s="10" t="s">
        <v>49</v>
      </c>
    </row>
    <row r="100" spans="1:12" ht="17" x14ac:dyDescent="0.2">
      <c r="A100" s="1"/>
    </row>
    <row r="101" spans="1:12" ht="17" x14ac:dyDescent="0.2">
      <c r="A101" s="1"/>
      <c r="C101" s="2" t="s">
        <v>54</v>
      </c>
      <c r="F101" s="2">
        <f>B101*H101*J101</f>
        <v>0</v>
      </c>
      <c r="H101" s="2">
        <v>800</v>
      </c>
      <c r="I101" s="2">
        <v>1.0900000000000001</v>
      </c>
      <c r="J101" s="2">
        <v>1.5</v>
      </c>
      <c r="L101" s="10" t="s">
        <v>55</v>
      </c>
    </row>
    <row r="102" spans="1:12" ht="17" x14ac:dyDescent="0.2">
      <c r="A102" s="1"/>
    </row>
    <row r="104" spans="1:12" ht="17" x14ac:dyDescent="0.2">
      <c r="A104" s="1">
        <v>4</v>
      </c>
      <c r="C104" s="3" t="s">
        <v>56</v>
      </c>
      <c r="D104" s="3"/>
    </row>
    <row r="106" spans="1:12" x14ac:dyDescent="0.2">
      <c r="C106" s="2" t="s">
        <v>57</v>
      </c>
      <c r="F106" s="2">
        <f t="shared" ref="F106" si="0">B106*H106*I106*J106</f>
        <v>0</v>
      </c>
      <c r="H106" s="2">
        <v>90</v>
      </c>
      <c r="I106" s="2">
        <v>1.0900000000000001</v>
      </c>
      <c r="J106" s="2">
        <v>1.5</v>
      </c>
      <c r="L106" s="10" t="s">
        <v>58</v>
      </c>
    </row>
    <row r="108" spans="1:12" x14ac:dyDescent="0.2">
      <c r="C108" s="2" t="s">
        <v>59</v>
      </c>
      <c r="F108" s="2">
        <f t="shared" ref="F108" si="1">B108*H108*I108*J108</f>
        <v>0</v>
      </c>
      <c r="H108" s="2">
        <v>300</v>
      </c>
      <c r="I108" s="2">
        <v>1.0900000000000001</v>
      </c>
      <c r="J108" s="2">
        <v>1.5</v>
      </c>
      <c r="L108" s="10" t="s">
        <v>60</v>
      </c>
    </row>
    <row r="109" spans="1:12" x14ac:dyDescent="0.2">
      <c r="C109" s="2" t="s">
        <v>61</v>
      </c>
    </row>
    <row r="110" spans="1:12" x14ac:dyDescent="0.2">
      <c r="C110" s="4"/>
      <c r="D110" s="4"/>
    </row>
    <row r="111" spans="1:12" x14ac:dyDescent="0.2">
      <c r="C111" s="2" t="s">
        <v>62</v>
      </c>
      <c r="F111" s="2">
        <f t="shared" ref="F111" si="2">B111*H111*I111*J111</f>
        <v>0</v>
      </c>
      <c r="H111" s="2">
        <v>500</v>
      </c>
      <c r="I111" s="2">
        <v>1.0900000000000001</v>
      </c>
      <c r="J111" s="2">
        <v>1.5</v>
      </c>
      <c r="L111" s="10" t="s">
        <v>63</v>
      </c>
    </row>
    <row r="113" spans="1:15" x14ac:dyDescent="0.2">
      <c r="B113" s="2">
        <v>1</v>
      </c>
      <c r="C113" s="2" t="s">
        <v>64</v>
      </c>
      <c r="F113" s="2">
        <f t="shared" ref="F113" si="3">B113*H113*I113*J113</f>
        <v>817.5</v>
      </c>
      <c r="H113" s="2">
        <v>500</v>
      </c>
      <c r="I113" s="2">
        <v>1.0900000000000001</v>
      </c>
      <c r="J113" s="2">
        <v>1.5</v>
      </c>
      <c r="L113" s="10" t="s">
        <v>65</v>
      </c>
    </row>
    <row r="115" spans="1:15" x14ac:dyDescent="0.2">
      <c r="C115" s="2" t="s">
        <v>66</v>
      </c>
      <c r="F115" s="2">
        <f t="shared" ref="F115" si="4">B115*H115*I115*J115</f>
        <v>0</v>
      </c>
      <c r="H115" s="2">
        <v>300</v>
      </c>
      <c r="I115" s="2">
        <v>1.0900000000000001</v>
      </c>
      <c r="J115" s="2">
        <v>1.5</v>
      </c>
      <c r="L115" s="10" t="s">
        <v>67</v>
      </c>
    </row>
    <row r="116" spans="1:15" x14ac:dyDescent="0.2">
      <c r="C116" s="2" t="s">
        <v>20</v>
      </c>
      <c r="L116" s="10" t="s">
        <v>21</v>
      </c>
    </row>
    <row r="118" spans="1:15" x14ac:dyDescent="0.2">
      <c r="C118" s="2" t="s">
        <v>66</v>
      </c>
      <c r="F118" s="2">
        <f t="shared" ref="F118" si="5">B118*H118*I118*J118</f>
        <v>0</v>
      </c>
      <c r="H118" s="2">
        <v>450</v>
      </c>
      <c r="I118" s="2">
        <v>1.0900000000000001</v>
      </c>
      <c r="J118" s="2">
        <v>1.5</v>
      </c>
      <c r="L118" s="10" t="s">
        <v>67</v>
      </c>
    </row>
    <row r="119" spans="1:15" x14ac:dyDescent="0.2">
      <c r="C119" s="2" t="s">
        <v>31</v>
      </c>
      <c r="L119" s="10" t="s">
        <v>26</v>
      </c>
    </row>
    <row r="121" spans="1:15" x14ac:dyDescent="0.2">
      <c r="C121" s="2" t="s">
        <v>66</v>
      </c>
      <c r="F121" s="2">
        <f t="shared" ref="F121" si="6">B121*H121*I121*J121</f>
        <v>0</v>
      </c>
      <c r="H121" s="2">
        <v>100</v>
      </c>
      <c r="I121" s="2">
        <v>1.0900000000000001</v>
      </c>
      <c r="J121" s="2">
        <v>1.5</v>
      </c>
      <c r="L121" s="10" t="s">
        <v>68</v>
      </c>
    </row>
    <row r="122" spans="1:15" x14ac:dyDescent="0.2">
      <c r="C122" s="2" t="s">
        <v>69</v>
      </c>
    </row>
    <row r="123" spans="1:15" x14ac:dyDescent="0.2">
      <c r="C123" s="2" t="s">
        <v>70</v>
      </c>
    </row>
    <row r="125" spans="1:15" x14ac:dyDescent="0.2">
      <c r="C125" s="2" t="s">
        <v>71</v>
      </c>
      <c r="F125" s="2">
        <f t="shared" ref="F125" si="7">B125*H125*I125*J125</f>
        <v>0</v>
      </c>
      <c r="H125" s="2">
        <v>800</v>
      </c>
      <c r="I125" s="2">
        <v>1.0900000000000001</v>
      </c>
      <c r="J125" s="2">
        <v>1.5</v>
      </c>
      <c r="L125" s="10" t="s">
        <v>55</v>
      </c>
      <c r="N125" s="2">
        <f>90+690</f>
        <v>780</v>
      </c>
      <c r="O125" s="2">
        <f>17*4</f>
        <v>68</v>
      </c>
    </row>
    <row r="126" spans="1:15" x14ac:dyDescent="0.2">
      <c r="N126" s="2">
        <v>1000</v>
      </c>
      <c r="O126" s="2">
        <f>N126/68</f>
        <v>14.705882352941176</v>
      </c>
    </row>
    <row r="128" spans="1:15" ht="17" x14ac:dyDescent="0.2">
      <c r="A128" s="1">
        <v>5</v>
      </c>
      <c r="C128" s="3" t="s">
        <v>72</v>
      </c>
      <c r="D128" s="3"/>
    </row>
    <row r="130" spans="3:12" x14ac:dyDescent="0.2">
      <c r="C130" s="2" t="s">
        <v>73</v>
      </c>
      <c r="F130" s="2">
        <f t="shared" ref="F130" si="8">B130*H130*I130*J130</f>
        <v>0</v>
      </c>
      <c r="H130" s="2">
        <v>30</v>
      </c>
      <c r="I130" s="2">
        <v>1.0900000000000001</v>
      </c>
      <c r="J130" s="2">
        <v>1.5</v>
      </c>
      <c r="L130" s="10" t="s">
        <v>74</v>
      </c>
    </row>
    <row r="132" spans="3:12" x14ac:dyDescent="0.2">
      <c r="C132" s="2" t="s">
        <v>75</v>
      </c>
      <c r="F132" s="2">
        <f t="shared" ref="F132" si="9">B132*H132*I132*J132</f>
        <v>0</v>
      </c>
      <c r="H132" s="2">
        <v>35</v>
      </c>
      <c r="I132" s="2">
        <v>1.0900000000000001</v>
      </c>
      <c r="J132" s="2">
        <v>1.5</v>
      </c>
      <c r="L132" s="10" t="s">
        <v>76</v>
      </c>
    </row>
    <row r="134" spans="3:12" x14ac:dyDescent="0.2">
      <c r="C134" s="2" t="s">
        <v>77</v>
      </c>
      <c r="F134" s="2">
        <f t="shared" ref="F134" si="10">B134*H134*I134*J134</f>
        <v>0</v>
      </c>
      <c r="H134" s="2">
        <v>70</v>
      </c>
      <c r="I134" s="2">
        <v>1.0900000000000001</v>
      </c>
      <c r="J134" s="2">
        <v>1.5</v>
      </c>
      <c r="L134" s="10" t="s">
        <v>78</v>
      </c>
    </row>
    <row r="136" spans="3:12" x14ac:dyDescent="0.2">
      <c r="C136" s="2" t="s">
        <v>79</v>
      </c>
      <c r="F136" s="2">
        <f t="shared" ref="F136" si="11">B136*H136*I136*J136</f>
        <v>0</v>
      </c>
      <c r="H136" s="2">
        <v>70</v>
      </c>
      <c r="I136" s="2">
        <v>1.0900000000000001</v>
      </c>
      <c r="J136" s="2">
        <v>1.5</v>
      </c>
      <c r="L136" s="10" t="s">
        <v>80</v>
      </c>
    </row>
    <row r="138" spans="3:12" x14ac:dyDescent="0.2">
      <c r="C138" s="2" t="s">
        <v>81</v>
      </c>
      <c r="F138" s="2">
        <f t="shared" ref="F138" si="12">B138*H138*I138*J138</f>
        <v>0</v>
      </c>
      <c r="H138" s="2">
        <v>30</v>
      </c>
      <c r="I138" s="2">
        <v>1.0900000000000001</v>
      </c>
      <c r="J138" s="2">
        <v>1.5</v>
      </c>
      <c r="L138" s="10" t="s">
        <v>82</v>
      </c>
    </row>
    <row r="140" spans="3:12" x14ac:dyDescent="0.2">
      <c r="C140" s="2" t="s">
        <v>83</v>
      </c>
      <c r="F140" s="2">
        <f t="shared" ref="F140" si="13">B140*H140*I140*J140</f>
        <v>0</v>
      </c>
      <c r="H140" s="2">
        <v>35</v>
      </c>
      <c r="I140" s="2">
        <v>1.0900000000000001</v>
      </c>
      <c r="J140" s="2">
        <v>1.5</v>
      </c>
      <c r="L140" s="10" t="s">
        <v>82</v>
      </c>
    </row>
    <row r="142" spans="3:12" x14ac:dyDescent="0.2">
      <c r="C142" s="2" t="s">
        <v>84</v>
      </c>
      <c r="F142" s="2">
        <f t="shared" ref="F142" si="14">B142*H142*I142*J142</f>
        <v>0</v>
      </c>
      <c r="H142" s="2">
        <v>95</v>
      </c>
      <c r="I142" s="2">
        <v>1.0900000000000001</v>
      </c>
      <c r="J142" s="2">
        <v>1.5</v>
      </c>
      <c r="L142" s="10" t="s">
        <v>85</v>
      </c>
    </row>
    <row r="144" spans="3:12" x14ac:dyDescent="0.2">
      <c r="C144" s="2" t="s">
        <v>86</v>
      </c>
      <c r="F144" s="2">
        <f t="shared" ref="F144" si="15">B144*H144*I144*J144</f>
        <v>0</v>
      </c>
      <c r="H144" s="2">
        <v>180</v>
      </c>
      <c r="I144" s="2">
        <v>1.0900000000000001</v>
      </c>
      <c r="J144" s="2">
        <v>1.5</v>
      </c>
      <c r="L144" s="10" t="s">
        <v>85</v>
      </c>
    </row>
    <row r="146" spans="1:12" x14ac:dyDescent="0.2">
      <c r="C146" s="2" t="s">
        <v>87</v>
      </c>
      <c r="F146" s="2">
        <f t="shared" ref="F146" si="16">B146*H146*I146*J146</f>
        <v>0</v>
      </c>
      <c r="H146" s="2">
        <v>28</v>
      </c>
      <c r="I146" s="2">
        <v>1.0900000000000001</v>
      </c>
      <c r="J146" s="2">
        <v>1.5</v>
      </c>
      <c r="L146" s="10" t="s">
        <v>88</v>
      </c>
    </row>
    <row r="148" spans="1:12" x14ac:dyDescent="0.2">
      <c r="C148" s="2" t="s">
        <v>89</v>
      </c>
      <c r="F148" s="2">
        <f t="shared" ref="F148" si="17">B148*H148*I148*J148</f>
        <v>0</v>
      </c>
      <c r="H148" s="2">
        <v>40</v>
      </c>
      <c r="I148" s="2">
        <v>1.0900000000000001</v>
      </c>
      <c r="J148" s="2">
        <v>1.5</v>
      </c>
      <c r="L148" s="10" t="s">
        <v>90</v>
      </c>
    </row>
    <row r="150" spans="1:12" ht="17" x14ac:dyDescent="0.2">
      <c r="C150" s="11" t="s">
        <v>91</v>
      </c>
      <c r="D150" s="11"/>
      <c r="F150" s="2">
        <f t="shared" ref="F150" si="18">B150*H150*I150*J150</f>
        <v>0</v>
      </c>
      <c r="H150" s="2">
        <v>400</v>
      </c>
      <c r="I150" s="2">
        <v>1.0900000000000001</v>
      </c>
      <c r="J150" s="2">
        <v>1.5</v>
      </c>
      <c r="L150" s="10" t="s">
        <v>92</v>
      </c>
    </row>
    <row r="152" spans="1:12" ht="17" x14ac:dyDescent="0.2">
      <c r="A152" s="1">
        <v>6</v>
      </c>
      <c r="C152" s="3" t="s">
        <v>93</v>
      </c>
      <c r="D152" s="3"/>
    </row>
    <row r="154" spans="1:12" x14ac:dyDescent="0.2">
      <c r="C154" s="2" t="s">
        <v>94</v>
      </c>
      <c r="F154" s="2">
        <f t="shared" ref="F154" si="19">B154*H154*I154*J154</f>
        <v>0</v>
      </c>
      <c r="H154" s="2">
        <v>30</v>
      </c>
      <c r="I154" s="2">
        <v>1.0900000000000001</v>
      </c>
      <c r="J154" s="2">
        <v>1.5</v>
      </c>
      <c r="L154" s="10" t="s">
        <v>95</v>
      </c>
    </row>
    <row r="156" spans="1:12" x14ac:dyDescent="0.2">
      <c r="C156" s="2" t="s">
        <v>96</v>
      </c>
      <c r="F156" s="2">
        <f t="shared" ref="F156" si="20">B156*H156*I156*J156</f>
        <v>0</v>
      </c>
      <c r="H156" s="2">
        <v>30</v>
      </c>
      <c r="I156" s="2">
        <v>1.0900000000000001</v>
      </c>
      <c r="J156" s="2">
        <v>1.5</v>
      </c>
      <c r="L156" s="10" t="s">
        <v>95</v>
      </c>
    </row>
    <row r="158" spans="1:12" x14ac:dyDescent="0.2">
      <c r="C158" s="2" t="s">
        <v>97</v>
      </c>
      <c r="F158" s="2">
        <f t="shared" ref="F158" si="21">B158*H158*I158*J158</f>
        <v>0</v>
      </c>
      <c r="H158" s="2">
        <v>30</v>
      </c>
      <c r="I158" s="2">
        <v>1.0900000000000001</v>
      </c>
      <c r="J158" s="2">
        <v>1.5</v>
      </c>
      <c r="L158" s="10" t="s">
        <v>95</v>
      </c>
    </row>
    <row r="160" spans="1:12" x14ac:dyDescent="0.2">
      <c r="C160" s="2" t="s">
        <v>98</v>
      </c>
      <c r="F160" s="2">
        <f t="shared" ref="F160" si="22">B160*H160*I160*J160</f>
        <v>0</v>
      </c>
      <c r="H160" s="2">
        <v>30</v>
      </c>
      <c r="I160" s="2">
        <v>1.0900000000000001</v>
      </c>
      <c r="J160" s="2">
        <v>1.5</v>
      </c>
      <c r="L160" s="10" t="s">
        <v>95</v>
      </c>
    </row>
    <row r="162" spans="3:12" x14ac:dyDescent="0.2">
      <c r="C162" s="2" t="s">
        <v>99</v>
      </c>
      <c r="F162" s="2">
        <f t="shared" ref="F162" si="23">B162*H162*I162*J162</f>
        <v>0</v>
      </c>
      <c r="H162" s="2">
        <v>50</v>
      </c>
      <c r="I162" s="2">
        <v>1.0900000000000001</v>
      </c>
      <c r="J162" s="2">
        <v>1.5</v>
      </c>
      <c r="L162" s="10" t="s">
        <v>95</v>
      </c>
    </row>
    <row r="164" spans="3:12" x14ac:dyDescent="0.2">
      <c r="C164" s="2" t="s">
        <v>100</v>
      </c>
      <c r="F164" s="2">
        <f t="shared" ref="F164" si="24">B164*H164*I164*J164</f>
        <v>0</v>
      </c>
      <c r="H164" s="2">
        <v>25</v>
      </c>
      <c r="I164" s="2">
        <v>1.0900000000000001</v>
      </c>
      <c r="J164" s="2">
        <v>1.5</v>
      </c>
      <c r="L164" s="10" t="s">
        <v>101</v>
      </c>
    </row>
    <row r="166" spans="3:12" x14ac:dyDescent="0.2">
      <c r="C166" s="2" t="s">
        <v>102</v>
      </c>
      <c r="F166" s="2">
        <f t="shared" ref="F166" si="25">B166*H166*I166*J166</f>
        <v>0</v>
      </c>
      <c r="H166" s="2">
        <v>35</v>
      </c>
      <c r="I166" s="2">
        <v>1.0900000000000001</v>
      </c>
      <c r="J166" s="2">
        <v>1.5</v>
      </c>
      <c r="L166" s="10" t="s">
        <v>101</v>
      </c>
    </row>
    <row r="168" spans="3:12" x14ac:dyDescent="0.2">
      <c r="C168" s="2" t="s">
        <v>103</v>
      </c>
      <c r="F168" s="2">
        <f t="shared" ref="F168" si="26">B168*H168*I168*J168</f>
        <v>0</v>
      </c>
      <c r="H168" s="2">
        <v>8</v>
      </c>
      <c r="I168" s="2">
        <v>1.0900000000000001</v>
      </c>
      <c r="J168" s="2">
        <v>1.5</v>
      </c>
      <c r="L168" s="10" t="s">
        <v>104</v>
      </c>
    </row>
    <row r="170" spans="3:12" x14ac:dyDescent="0.2">
      <c r="C170" s="2" t="s">
        <v>105</v>
      </c>
      <c r="F170" s="2">
        <f t="shared" ref="F170" si="27">B170*H170*I170*J170</f>
        <v>0</v>
      </c>
      <c r="H170" s="2">
        <v>35</v>
      </c>
      <c r="I170" s="2">
        <v>1.0900000000000001</v>
      </c>
      <c r="J170" s="2">
        <v>1.5</v>
      </c>
      <c r="L170" s="10" t="s">
        <v>106</v>
      </c>
    </row>
    <row r="172" spans="3:12" x14ac:dyDescent="0.2">
      <c r="C172" s="2" t="s">
        <v>107</v>
      </c>
      <c r="F172" s="2">
        <f t="shared" ref="F172" si="28">B172*H172*I172*J172</f>
        <v>0</v>
      </c>
      <c r="H172" s="2">
        <v>35</v>
      </c>
      <c r="I172" s="2">
        <v>1.0900000000000001</v>
      </c>
      <c r="J172" s="2">
        <v>1.5</v>
      </c>
      <c r="L172" s="10" t="s">
        <v>106</v>
      </c>
    </row>
    <row r="174" spans="3:12" x14ac:dyDescent="0.2">
      <c r="C174" s="2" t="s">
        <v>108</v>
      </c>
      <c r="F174" s="2">
        <f t="shared" ref="F174" si="29">B174*H174*I174*J174</f>
        <v>0</v>
      </c>
      <c r="H174" s="2">
        <v>35</v>
      </c>
      <c r="I174" s="2">
        <v>1.0900000000000001</v>
      </c>
      <c r="J174" s="2">
        <v>1.5</v>
      </c>
      <c r="L174" s="10" t="s">
        <v>106</v>
      </c>
    </row>
    <row r="176" spans="3:12" x14ac:dyDescent="0.2">
      <c r="C176" s="2" t="s">
        <v>109</v>
      </c>
      <c r="F176" s="2">
        <f t="shared" ref="F176" si="30">B176*H176*I176*J176</f>
        <v>0</v>
      </c>
      <c r="H176" s="2">
        <v>30</v>
      </c>
      <c r="I176" s="2">
        <v>1.0900000000000001</v>
      </c>
      <c r="J176" s="2">
        <v>1.5</v>
      </c>
      <c r="L176" s="10" t="s">
        <v>106</v>
      </c>
    </row>
    <row r="178" spans="3:12" x14ac:dyDescent="0.2">
      <c r="C178" s="2" t="s">
        <v>110</v>
      </c>
      <c r="F178" s="2">
        <f t="shared" ref="F178" si="31">B178*H178*I178*J178</f>
        <v>0</v>
      </c>
      <c r="H178" s="2">
        <v>35</v>
      </c>
      <c r="I178" s="2">
        <v>1.0900000000000001</v>
      </c>
      <c r="J178" s="2">
        <v>1.5</v>
      </c>
      <c r="L178" s="10" t="s">
        <v>106</v>
      </c>
    </row>
    <row r="180" spans="3:12" x14ac:dyDescent="0.2">
      <c r="C180" s="2" t="s">
        <v>111</v>
      </c>
      <c r="F180" s="2">
        <f t="shared" ref="F180" si="32">B180*H180*I180*J180</f>
        <v>0</v>
      </c>
      <c r="H180" s="2">
        <v>35</v>
      </c>
      <c r="I180" s="2">
        <v>1.0900000000000001</v>
      </c>
      <c r="J180" s="2">
        <v>1.5</v>
      </c>
      <c r="L180" s="10" t="s">
        <v>106</v>
      </c>
    </row>
    <row r="182" spans="3:12" x14ac:dyDescent="0.2">
      <c r="C182" s="2" t="s">
        <v>112</v>
      </c>
      <c r="F182" s="2">
        <f t="shared" ref="F182" si="33">B182*H182*I182*J182</f>
        <v>0</v>
      </c>
      <c r="H182" s="2">
        <v>35</v>
      </c>
      <c r="I182" s="2">
        <v>1.0900000000000001</v>
      </c>
      <c r="J182" s="2">
        <v>1.5</v>
      </c>
      <c r="L182" s="10" t="s">
        <v>106</v>
      </c>
    </row>
    <row r="184" spans="3:12" x14ac:dyDescent="0.2">
      <c r="C184" s="2" t="s">
        <v>113</v>
      </c>
      <c r="F184" s="2">
        <f t="shared" ref="F184" si="34">B184*H184*I184*J184</f>
        <v>0</v>
      </c>
      <c r="H184" s="2">
        <v>35</v>
      </c>
      <c r="I184" s="2">
        <v>1.0900000000000001</v>
      </c>
      <c r="J184" s="2">
        <v>1.5</v>
      </c>
      <c r="L184" s="10" t="s">
        <v>106</v>
      </c>
    </row>
    <row r="186" spans="3:12" x14ac:dyDescent="0.2">
      <c r="C186" s="2" t="s">
        <v>114</v>
      </c>
      <c r="F186" s="2">
        <f t="shared" ref="F186" si="35">B186*H186*I186*J186</f>
        <v>0</v>
      </c>
      <c r="H186" s="2">
        <v>55</v>
      </c>
      <c r="I186" s="2">
        <v>1.0900000000000001</v>
      </c>
      <c r="J186" s="2">
        <v>1.5</v>
      </c>
      <c r="L186" s="10" t="s">
        <v>115</v>
      </c>
    </row>
    <row r="188" spans="3:12" x14ac:dyDescent="0.2">
      <c r="C188" s="2" t="s">
        <v>116</v>
      </c>
      <c r="F188" s="2">
        <f t="shared" ref="F188" si="36">B188*H188*I188*J188</f>
        <v>0</v>
      </c>
      <c r="H188" s="2">
        <v>125</v>
      </c>
      <c r="I188" s="2">
        <v>1.0900000000000001</v>
      </c>
      <c r="J188" s="2">
        <v>1.5</v>
      </c>
      <c r="L188" s="10" t="s">
        <v>117</v>
      </c>
    </row>
    <row r="190" spans="3:12" x14ac:dyDescent="0.2">
      <c r="C190" s="2" t="s">
        <v>118</v>
      </c>
      <c r="F190" s="2">
        <f t="shared" ref="F190" si="37">B190*H190*I190*J190</f>
        <v>0</v>
      </c>
      <c r="H190" s="2">
        <v>75</v>
      </c>
      <c r="I190" s="2">
        <v>1.0900000000000001</v>
      </c>
      <c r="J190" s="2">
        <v>1.5</v>
      </c>
      <c r="L190" s="10" t="s">
        <v>119</v>
      </c>
    </row>
    <row r="192" spans="3:12" x14ac:dyDescent="0.2">
      <c r="C192" s="2" t="s">
        <v>120</v>
      </c>
      <c r="F192" s="2">
        <f t="shared" ref="F192" si="38">B192*H192*I192*J192</f>
        <v>0</v>
      </c>
      <c r="H192" s="2">
        <v>75</v>
      </c>
      <c r="I192" s="2">
        <v>1.0900000000000001</v>
      </c>
      <c r="J192" s="2">
        <v>1.5</v>
      </c>
      <c r="L192" s="10" t="s">
        <v>121</v>
      </c>
    </row>
    <row r="194" spans="1:12" x14ac:dyDescent="0.2">
      <c r="C194" s="2" t="s">
        <v>122</v>
      </c>
      <c r="F194" s="2">
        <f t="shared" ref="F194" si="39">B194*H194*I194*J194</f>
        <v>0</v>
      </c>
      <c r="H194" s="2">
        <v>75</v>
      </c>
      <c r="I194" s="2">
        <v>1.0900000000000001</v>
      </c>
      <c r="J194" s="2">
        <v>1.5</v>
      </c>
      <c r="L194" s="10" t="s">
        <v>121</v>
      </c>
    </row>
    <row r="196" spans="1:12" x14ac:dyDescent="0.2">
      <c r="C196" s="2" t="s">
        <v>123</v>
      </c>
      <c r="F196" s="2">
        <f t="shared" ref="F196" si="40">B196*H196*I196*J196</f>
        <v>0</v>
      </c>
      <c r="H196" s="2">
        <v>75</v>
      </c>
      <c r="I196" s="2">
        <v>1.0900000000000001</v>
      </c>
      <c r="J196" s="2">
        <v>1.5</v>
      </c>
      <c r="L196" s="10" t="s">
        <v>121</v>
      </c>
    </row>
    <row r="198" spans="1:12" x14ac:dyDescent="0.2">
      <c r="C198" s="2" t="s">
        <v>123</v>
      </c>
      <c r="F198" s="2">
        <f t="shared" ref="F198" si="41">B198*H198*I198*J198</f>
        <v>0</v>
      </c>
      <c r="H198" s="2">
        <v>75</v>
      </c>
      <c r="I198" s="2">
        <v>1.0900000000000001</v>
      </c>
      <c r="J198" s="2">
        <v>1.5</v>
      </c>
      <c r="L198" s="10" t="s">
        <v>121</v>
      </c>
    </row>
    <row r="200" spans="1:12" x14ac:dyDescent="0.2">
      <c r="C200" s="2" t="s">
        <v>124</v>
      </c>
      <c r="F200" s="2">
        <f t="shared" ref="F200" si="42">B200*H200*I200*J200</f>
        <v>0</v>
      </c>
      <c r="H200" s="2">
        <v>45</v>
      </c>
      <c r="I200" s="2">
        <v>1.0900000000000001</v>
      </c>
      <c r="J200" s="2">
        <v>1.5</v>
      </c>
      <c r="L200" s="10" t="s">
        <v>125</v>
      </c>
    </row>
    <row r="202" spans="1:12" x14ac:dyDescent="0.2">
      <c r="C202" s="2" t="s">
        <v>126</v>
      </c>
      <c r="F202" s="2">
        <f t="shared" ref="F202" si="43">B202*H202*I202*J202</f>
        <v>0</v>
      </c>
      <c r="H202" s="2">
        <v>45</v>
      </c>
      <c r="I202" s="2">
        <v>1.0900000000000001</v>
      </c>
      <c r="J202" s="2">
        <v>1.5</v>
      </c>
      <c r="L202" s="10" t="s">
        <v>127</v>
      </c>
    </row>
    <row r="206" spans="1:12" ht="17" x14ac:dyDescent="0.2">
      <c r="A206" s="1">
        <v>7</v>
      </c>
      <c r="C206" s="3" t="s">
        <v>128</v>
      </c>
      <c r="D206" s="3"/>
    </row>
    <row r="208" spans="1:12" x14ac:dyDescent="0.2">
      <c r="C208" s="2" t="s">
        <v>129</v>
      </c>
      <c r="F208" s="2">
        <f t="shared" ref="F208" si="44">B208*H208*I208*J208</f>
        <v>0</v>
      </c>
      <c r="H208" s="2">
        <v>55</v>
      </c>
      <c r="I208" s="2">
        <v>1.0900000000000001</v>
      </c>
      <c r="J208" s="2">
        <v>1.5</v>
      </c>
      <c r="L208" s="10" t="s">
        <v>130</v>
      </c>
    </row>
    <row r="209" spans="1:12" x14ac:dyDescent="0.2">
      <c r="E209"/>
    </row>
    <row r="210" spans="1:12" x14ac:dyDescent="0.2">
      <c r="C210" s="2" t="s">
        <v>131</v>
      </c>
      <c r="F210" s="2">
        <f t="shared" ref="F210" si="45">B210*H210*I210*J210</f>
        <v>0</v>
      </c>
      <c r="H210" s="2">
        <v>55</v>
      </c>
      <c r="I210" s="2">
        <v>1.0900000000000001</v>
      </c>
      <c r="J210" s="2">
        <v>1.5</v>
      </c>
      <c r="L210" s="10" t="s">
        <v>130</v>
      </c>
    </row>
    <row r="212" spans="1:12" x14ac:dyDescent="0.2">
      <c r="C212" s="2" t="s">
        <v>132</v>
      </c>
      <c r="F212" s="2">
        <f t="shared" ref="F212" si="46">B212*H212*I212*J212</f>
        <v>0</v>
      </c>
      <c r="H212" s="2">
        <v>18</v>
      </c>
      <c r="I212" s="2">
        <v>1.0900000000000001</v>
      </c>
      <c r="J212" s="2">
        <v>1.5</v>
      </c>
      <c r="L212" s="10" t="s">
        <v>133</v>
      </c>
    </row>
    <row r="214" spans="1:12" x14ac:dyDescent="0.2">
      <c r="C214" s="2" t="s">
        <v>134</v>
      </c>
      <c r="F214" s="2">
        <f t="shared" ref="F214" si="47">B214*H214*I214*J214</f>
        <v>0</v>
      </c>
      <c r="H214" s="2">
        <v>18</v>
      </c>
      <c r="I214" s="2">
        <v>1.0900000000000001</v>
      </c>
      <c r="J214" s="2">
        <v>1.5</v>
      </c>
      <c r="L214" s="10" t="s">
        <v>133</v>
      </c>
    </row>
    <row r="216" spans="1:12" x14ac:dyDescent="0.2">
      <c r="C216" s="2" t="s">
        <v>135</v>
      </c>
      <c r="F216" s="2">
        <f t="shared" ref="F216" si="48">B216*H216*I216*J216</f>
        <v>0</v>
      </c>
      <c r="H216" s="2">
        <v>150</v>
      </c>
      <c r="I216" s="2">
        <v>1.0900000000000001</v>
      </c>
      <c r="J216" s="2">
        <v>1.5</v>
      </c>
      <c r="L216" s="10" t="s">
        <v>136</v>
      </c>
    </row>
    <row r="218" spans="1:12" x14ac:dyDescent="0.2">
      <c r="C218" s="2" t="s">
        <v>137</v>
      </c>
      <c r="F218" s="2">
        <f t="shared" ref="F218" si="49">B218*H218*I218*J218</f>
        <v>0</v>
      </c>
      <c r="H218" s="2">
        <v>150</v>
      </c>
      <c r="I218" s="2">
        <v>1.0900000000000001</v>
      </c>
      <c r="J218" s="2">
        <v>1.5</v>
      </c>
      <c r="L218" s="10" t="s">
        <v>136</v>
      </c>
    </row>
    <row r="220" spans="1:12" x14ac:dyDescent="0.2">
      <c r="C220" s="2" t="s">
        <v>138</v>
      </c>
      <c r="F220" s="2">
        <f t="shared" ref="F220" si="50">B220*H220*I220*J220</f>
        <v>0</v>
      </c>
      <c r="H220" s="2">
        <v>90</v>
      </c>
      <c r="I220" s="2">
        <v>1.0900000000000001</v>
      </c>
      <c r="J220" s="2">
        <v>1.5</v>
      </c>
      <c r="L220" s="10" t="s">
        <v>139</v>
      </c>
    </row>
    <row r="223" spans="1:12" ht="17" x14ac:dyDescent="0.2">
      <c r="A223" s="1">
        <v>8</v>
      </c>
      <c r="C223" s="3" t="s">
        <v>140</v>
      </c>
      <c r="D223" s="3"/>
    </row>
    <row r="225" spans="1:12" x14ac:dyDescent="0.2">
      <c r="C225" s="2" t="s">
        <v>141</v>
      </c>
      <c r="F225" s="2">
        <f t="shared" ref="F225" si="51">B225*H225*I225*J225</f>
        <v>0</v>
      </c>
      <c r="H225" s="2">
        <v>300</v>
      </c>
      <c r="I225" s="2">
        <v>1.0900000000000001</v>
      </c>
      <c r="J225" s="2">
        <v>1.5</v>
      </c>
      <c r="L225" s="10" t="s">
        <v>142</v>
      </c>
    </row>
    <row r="227" spans="1:12" x14ac:dyDescent="0.2">
      <c r="C227" s="2" t="s">
        <v>143</v>
      </c>
      <c r="F227" s="2">
        <f t="shared" ref="F227" si="52">B227*H227*I227*J227</f>
        <v>0</v>
      </c>
      <c r="H227" s="2">
        <v>450</v>
      </c>
      <c r="I227" s="2">
        <v>1.0900000000000001</v>
      </c>
      <c r="J227" s="2">
        <v>1.5</v>
      </c>
      <c r="L227" s="10" t="s">
        <v>142</v>
      </c>
    </row>
    <row r="229" spans="1:12" x14ac:dyDescent="0.2">
      <c r="C229" s="2" t="s">
        <v>144</v>
      </c>
      <c r="F229" s="2">
        <f t="shared" ref="F229" si="53">B229*H229*I229*J229</f>
        <v>0</v>
      </c>
      <c r="H229" s="2">
        <v>650</v>
      </c>
      <c r="I229" s="2">
        <v>1.0900000000000001</v>
      </c>
      <c r="J229" s="2">
        <v>1.5</v>
      </c>
      <c r="L229" s="10" t="s">
        <v>142</v>
      </c>
    </row>
    <row r="231" spans="1:12" x14ac:dyDescent="0.2">
      <c r="C231" s="2" t="s">
        <v>145</v>
      </c>
      <c r="F231" s="2">
        <f t="shared" ref="F231" si="54">B231*H231*I231*J231</f>
        <v>0</v>
      </c>
      <c r="H231" s="2">
        <v>1500</v>
      </c>
      <c r="I231" s="2">
        <v>1.0900000000000001</v>
      </c>
      <c r="J231" s="2">
        <v>1.5</v>
      </c>
      <c r="L231" s="10" t="s">
        <v>142</v>
      </c>
    </row>
    <row r="236" spans="1:12" ht="17" x14ac:dyDescent="0.2">
      <c r="A236" s="1">
        <v>9</v>
      </c>
      <c r="C236" s="3" t="s">
        <v>146</v>
      </c>
      <c r="D236" s="3"/>
    </row>
    <row r="238" spans="1:12" x14ac:dyDescent="0.2">
      <c r="C238" s="2" t="s">
        <v>147</v>
      </c>
      <c r="F238" s="2">
        <f t="shared" ref="F238" si="55">B238*H238*I238*J238</f>
        <v>0</v>
      </c>
      <c r="H238" s="2">
        <v>350</v>
      </c>
      <c r="I238" s="2">
        <v>1.0900000000000001</v>
      </c>
      <c r="J238" s="2">
        <v>1.5</v>
      </c>
      <c r="L238" s="10" t="s">
        <v>148</v>
      </c>
    </row>
    <row r="240" spans="1:12" x14ac:dyDescent="0.2">
      <c r="C240" s="2" t="s">
        <v>149</v>
      </c>
      <c r="F240" s="2">
        <f t="shared" ref="F240" si="56">B240*H240*I240*J240</f>
        <v>0</v>
      </c>
      <c r="H240" s="2">
        <v>400</v>
      </c>
      <c r="I240" s="2">
        <v>1.0900000000000001</v>
      </c>
      <c r="J240" s="2">
        <v>1.5</v>
      </c>
      <c r="L240" s="10" t="s">
        <v>150</v>
      </c>
    </row>
    <row r="241" spans="3:12" x14ac:dyDescent="0.2">
      <c r="L241" s="10" t="s">
        <v>151</v>
      </c>
    </row>
    <row r="243" spans="3:12" x14ac:dyDescent="0.2">
      <c r="C243" s="2" t="s">
        <v>152</v>
      </c>
      <c r="F243" s="2">
        <f t="shared" ref="F243" si="57">B243*H243*I243*J243</f>
        <v>0</v>
      </c>
      <c r="H243" s="2">
        <v>200</v>
      </c>
      <c r="I243" s="2">
        <v>1.0900000000000001</v>
      </c>
      <c r="J243" s="2">
        <v>1.5</v>
      </c>
      <c r="L243" s="10" t="s">
        <v>150</v>
      </c>
    </row>
    <row r="245" spans="3:12" x14ac:dyDescent="0.2">
      <c r="C245" s="2" t="s">
        <v>153</v>
      </c>
      <c r="F245" s="2">
        <f t="shared" ref="F245" si="58">B245*H245*I245*J245</f>
        <v>0</v>
      </c>
      <c r="H245" s="2">
        <v>150</v>
      </c>
      <c r="I245" s="2">
        <v>1.0900000000000001</v>
      </c>
      <c r="J245" s="2">
        <v>1.5</v>
      </c>
      <c r="L245" s="10" t="s">
        <v>154</v>
      </c>
    </row>
    <row r="247" spans="3:12" x14ac:dyDescent="0.2">
      <c r="C247" s="2" t="s">
        <v>155</v>
      </c>
      <c r="F247" s="2">
        <f t="shared" ref="F247" si="59">B247*H247*I247*J247</f>
        <v>0</v>
      </c>
      <c r="H247" s="2">
        <v>160</v>
      </c>
      <c r="I247" s="2">
        <v>1.0900000000000001</v>
      </c>
      <c r="J247" s="2">
        <v>1.5</v>
      </c>
      <c r="L247" s="10" t="s">
        <v>156</v>
      </c>
    </row>
    <row r="248" spans="3:12" x14ac:dyDescent="0.2">
      <c r="L248" s="10" t="s">
        <v>151</v>
      </c>
    </row>
    <row r="250" spans="3:12" x14ac:dyDescent="0.2">
      <c r="C250" s="2" t="s">
        <v>157</v>
      </c>
      <c r="F250" s="2">
        <f>B250*H250*I250*J250</f>
        <v>0</v>
      </c>
      <c r="H250" s="2">
        <v>50</v>
      </c>
      <c r="I250" s="2">
        <v>1.0900000000000001</v>
      </c>
      <c r="J250" s="2">
        <v>1.5</v>
      </c>
      <c r="L250" s="10" t="s">
        <v>156</v>
      </c>
    </row>
    <row r="251" spans="3:12" x14ac:dyDescent="0.2">
      <c r="L251" s="10" t="s">
        <v>151</v>
      </c>
    </row>
    <row r="253" spans="3:12" x14ac:dyDescent="0.2">
      <c r="C253" s="2" t="s">
        <v>158</v>
      </c>
      <c r="F253" s="2">
        <f t="shared" ref="F253" si="60">B253*H253*I253*J253</f>
        <v>0</v>
      </c>
      <c r="H253" s="2">
        <v>40</v>
      </c>
      <c r="I253" s="2">
        <v>1.0900000000000001</v>
      </c>
      <c r="J253" s="2">
        <v>1.5</v>
      </c>
      <c r="L253" s="10" t="s">
        <v>159</v>
      </c>
    </row>
    <row r="255" spans="3:12" x14ac:dyDescent="0.2">
      <c r="C255" s="2" t="s">
        <v>160</v>
      </c>
      <c r="F255" s="2">
        <f t="shared" ref="F255" si="61">B255*H255*I255*J255</f>
        <v>0</v>
      </c>
      <c r="H255" s="2">
        <v>48</v>
      </c>
      <c r="I255" s="2">
        <v>1.0900000000000001</v>
      </c>
      <c r="J255" s="2">
        <v>1.5</v>
      </c>
      <c r="L255" s="10" t="s">
        <v>161</v>
      </c>
    </row>
    <row r="257" spans="1:12" x14ac:dyDescent="0.2">
      <c r="C257" s="2" t="s">
        <v>162</v>
      </c>
      <c r="F257" s="2">
        <f t="shared" ref="F257" si="62">B257*H257*I257*J257</f>
        <v>0</v>
      </c>
      <c r="H257" s="2">
        <v>100</v>
      </c>
      <c r="I257" s="2">
        <v>1.0900000000000001</v>
      </c>
      <c r="J257" s="2">
        <v>1.5</v>
      </c>
      <c r="L257" s="10" t="s">
        <v>163</v>
      </c>
    </row>
    <row r="258" spans="1:12" x14ac:dyDescent="0.2">
      <c r="C258" s="2" t="s">
        <v>164</v>
      </c>
    </row>
    <row r="260" spans="1:12" x14ac:dyDescent="0.2">
      <c r="C260" s="2" t="s">
        <v>165</v>
      </c>
      <c r="F260" s="2">
        <f t="shared" ref="F260" si="63">B260*H260*I260*J260</f>
        <v>0</v>
      </c>
      <c r="H260" s="2">
        <v>360</v>
      </c>
      <c r="I260" s="2">
        <v>1.0900000000000001</v>
      </c>
      <c r="J260" s="2">
        <v>1.5</v>
      </c>
      <c r="L260" s="10" t="s">
        <v>163</v>
      </c>
    </row>
    <row r="261" spans="1:12" x14ac:dyDescent="0.2">
      <c r="C261" s="2" t="s">
        <v>166</v>
      </c>
    </row>
    <row r="263" spans="1:12" ht="17" x14ac:dyDescent="0.2">
      <c r="C263" s="12" t="s">
        <v>167</v>
      </c>
      <c r="D263" s="12"/>
      <c r="F263" s="2">
        <f t="shared" ref="F263" si="64">B263*H263*I263*J263</f>
        <v>0</v>
      </c>
      <c r="H263" s="2">
        <v>60</v>
      </c>
      <c r="I263" s="2">
        <v>1.0900000000000001</v>
      </c>
      <c r="J263" s="2">
        <v>1.5</v>
      </c>
      <c r="L263" s="10" t="s">
        <v>168</v>
      </c>
    </row>
    <row r="266" spans="1:12" ht="17" x14ac:dyDescent="0.2">
      <c r="A266" s="1">
        <v>10</v>
      </c>
      <c r="C266" s="3" t="s">
        <v>169</v>
      </c>
      <c r="D266" s="3"/>
    </row>
    <row r="268" spans="1:12" x14ac:dyDescent="0.2">
      <c r="C268" s="2" t="s">
        <v>170</v>
      </c>
      <c r="F268" s="2">
        <f t="shared" ref="F268" si="65">B268*H268*I268*J268</f>
        <v>0</v>
      </c>
      <c r="H268" s="2">
        <v>720</v>
      </c>
      <c r="I268" s="2">
        <v>1.0900000000000001</v>
      </c>
      <c r="J268" s="2">
        <v>1.2</v>
      </c>
      <c r="L268" s="10" t="s">
        <v>171</v>
      </c>
    </row>
    <row r="270" spans="1:12" x14ac:dyDescent="0.2">
      <c r="C270" s="2" t="s">
        <v>172</v>
      </c>
      <c r="F270" s="2">
        <f t="shared" ref="F270" si="66">B270*H270*I270*J270</f>
        <v>0</v>
      </c>
      <c r="H270" s="2">
        <v>180</v>
      </c>
      <c r="I270" s="2">
        <v>1.0900000000000001</v>
      </c>
      <c r="J270" s="2">
        <v>1.2</v>
      </c>
      <c r="L270" s="10" t="s">
        <v>173</v>
      </c>
    </row>
    <row r="274" spans="1:12" ht="17" x14ac:dyDescent="0.2">
      <c r="A274" s="1">
        <v>11</v>
      </c>
      <c r="C274" s="13" t="s">
        <v>174</v>
      </c>
    </row>
    <row r="276" spans="1:12" ht="17" x14ac:dyDescent="0.2">
      <c r="C276" s="12" t="s">
        <v>182</v>
      </c>
      <c r="D276" s="14"/>
      <c r="E276" s="15"/>
      <c r="F276" s="2">
        <f t="shared" ref="F276" si="67">B276*H276*I276*J276</f>
        <v>0</v>
      </c>
      <c r="H276" s="2">
        <v>150</v>
      </c>
      <c r="I276" s="2">
        <v>1.0900000000000001</v>
      </c>
      <c r="J276" s="2">
        <v>1.5</v>
      </c>
      <c r="L276" s="10" t="s">
        <v>183</v>
      </c>
    </row>
    <row r="277" spans="1:12" ht="17" x14ac:dyDescent="0.2">
      <c r="C277" s="12"/>
      <c r="D277" s="14"/>
      <c r="E277" s="15"/>
    </row>
    <row r="278" spans="1:12" ht="17" x14ac:dyDescent="0.2">
      <c r="C278" s="12" t="s">
        <v>181</v>
      </c>
      <c r="D278" s="14"/>
      <c r="E278" s="15"/>
      <c r="F278" s="2">
        <f t="shared" ref="F278" si="68">B278*H278*I278*J278</f>
        <v>0</v>
      </c>
      <c r="H278" s="2">
        <v>250</v>
      </c>
      <c r="I278" s="2">
        <v>1.0900000000000001</v>
      </c>
      <c r="J278" s="2">
        <v>1.5</v>
      </c>
      <c r="L278" s="10" t="s">
        <v>180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Francies Cheng</dc:creator>
  <cp:keywords/>
  <dc:description/>
  <cp:lastModifiedBy>Francies Cheng</cp:lastModifiedBy>
  <cp:revision/>
  <dcterms:created xsi:type="dcterms:W3CDTF">2026-02-23T10:10:49Z</dcterms:created>
  <dcterms:modified xsi:type="dcterms:W3CDTF">2026-06-03T04:17:12Z</dcterms:modified>
  <cp:category/>
  <cp:contentStatus/>
</cp:coreProperties>
</file>