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ดิส\"/>
    </mc:Choice>
  </mc:AlternateContent>
  <xr:revisionPtr revIDLastSave="0" documentId="13_ncr:1_{56205B48-ED1F-40A9-8928-5BB382ECB66D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คลังสินค้า" sheetId="202" r:id="rId1"/>
    <sheet name="PlanDP" sheetId="59" r:id="rId2"/>
    <sheet name="PK" sheetId="95" r:id="rId3"/>
    <sheet name="WD" sheetId="132" r:id="rId4"/>
    <sheet name="FM05" sheetId="228" r:id="rId5"/>
    <sheet name="Sk" sheetId="94" r:id="rId6"/>
    <sheet name="PK1" sheetId="229" r:id="rId7"/>
    <sheet name="WD1" sheetId="230" r:id="rId8"/>
  </sheets>
  <externalReferences>
    <externalReference r:id="rId9"/>
  </externalReferences>
  <definedNames>
    <definedName name="\a" localSheetId="4">#REF!</definedName>
    <definedName name="\a" localSheetId="6">#REF!</definedName>
    <definedName name="\a" localSheetId="7">#REF!</definedName>
    <definedName name="\a">#REF!</definedName>
    <definedName name="____________fm14" localSheetId="4">#REF!</definedName>
    <definedName name="____________fm14" localSheetId="7">#REF!</definedName>
    <definedName name="____________fm14">#REF!</definedName>
    <definedName name="________CP005" localSheetId="4">#REF!</definedName>
    <definedName name="________CP005" localSheetId="7">#REF!</definedName>
    <definedName name="________CP005">#REF!</definedName>
    <definedName name="________fm14" localSheetId="4">#REF!</definedName>
    <definedName name="________fm14" localSheetId="7">#REF!</definedName>
    <definedName name="________fm14">#REF!</definedName>
    <definedName name="_______CP005" localSheetId="4">#REF!</definedName>
    <definedName name="_______CP005" localSheetId="7">#REF!</definedName>
    <definedName name="_______CP005">#REF!</definedName>
    <definedName name="_______fm14" localSheetId="4">#REF!</definedName>
    <definedName name="_______fm14" localSheetId="7">#REF!</definedName>
    <definedName name="_______fm14">#REF!</definedName>
    <definedName name="______CP005" localSheetId="4">#REF!</definedName>
    <definedName name="______CP005" localSheetId="7">#REF!</definedName>
    <definedName name="______CP005">#REF!</definedName>
    <definedName name="______fm14" localSheetId="4">#REF!</definedName>
    <definedName name="______fm14" localSheetId="7">#REF!</definedName>
    <definedName name="______fm14">#REF!</definedName>
    <definedName name="_____CP005" localSheetId="4">#REF!</definedName>
    <definedName name="_____CP005" localSheetId="7">#REF!</definedName>
    <definedName name="_____CP005">#REF!</definedName>
    <definedName name="_____fm14" localSheetId="4">#REF!</definedName>
    <definedName name="_____fm14" localSheetId="7">#REF!</definedName>
    <definedName name="_____fm14">#REF!</definedName>
    <definedName name="____CP005" localSheetId="4">#REF!</definedName>
    <definedName name="____CP005" localSheetId="7">#REF!</definedName>
    <definedName name="____CP005">#REF!</definedName>
    <definedName name="____fm14" localSheetId="4">#REF!</definedName>
    <definedName name="____fm14" localSheetId="7">#REF!</definedName>
    <definedName name="____fm14">#REF!</definedName>
    <definedName name="___CP005" localSheetId="4">#REF!</definedName>
    <definedName name="___CP005" localSheetId="7">#REF!</definedName>
    <definedName name="___CP005">#REF!</definedName>
    <definedName name="___fm14" localSheetId="4">#REF!</definedName>
    <definedName name="___fm14" localSheetId="7">#REF!</definedName>
    <definedName name="___fm14">#REF!</definedName>
    <definedName name="__CP005" localSheetId="4">#REF!</definedName>
    <definedName name="__CP005" localSheetId="7">#REF!</definedName>
    <definedName name="__CP005">#REF!</definedName>
    <definedName name="__fm14" localSheetId="4">#REF!</definedName>
    <definedName name="__fm14" localSheetId="7">#REF!</definedName>
    <definedName name="__fm14">#REF!</definedName>
    <definedName name="_A" localSheetId="4">#REF!</definedName>
    <definedName name="_A" localSheetId="7">#REF!</definedName>
    <definedName name="_A">#REF!</definedName>
    <definedName name="_CP005" localSheetId="4">#REF!</definedName>
    <definedName name="_CP005" localSheetId="7">#REF!</definedName>
    <definedName name="_CP005">#REF!</definedName>
    <definedName name="_fm14" localSheetId="4">#REF!</definedName>
    <definedName name="_fm14" localSheetId="6">#REF!</definedName>
    <definedName name="_fm14" localSheetId="7">#REF!</definedName>
    <definedName name="_fm14">#REF!</definedName>
    <definedName name="a" localSheetId="4">#REF!</definedName>
    <definedName name="a" localSheetId="7">#REF!</definedName>
    <definedName name="a">#REF!</definedName>
    <definedName name="AAA" localSheetId="4">#REF!</definedName>
    <definedName name="AAA" localSheetId="7">#REF!</definedName>
    <definedName name="AAA">#REF!</definedName>
    <definedName name="Address" localSheetId="4">#REF!</definedName>
    <definedName name="Address" localSheetId="7">#REF!</definedName>
    <definedName name="Address">#REF!</definedName>
    <definedName name="b" localSheetId="4">#REF!</definedName>
    <definedName name="b" localSheetId="7">#REF!</definedName>
    <definedName name="b">#REF!</definedName>
    <definedName name="CHARTAREA">[1]HARDNESS!$U$37:$BB$40</definedName>
    <definedName name="City" localSheetId="4">#REF!</definedName>
    <definedName name="City" localSheetId="6">#REF!</definedName>
    <definedName name="City" localSheetId="7">#REF!</definedName>
    <definedName name="City">#REF!</definedName>
    <definedName name="Code" localSheetId="4" hidden="1">#REF!</definedName>
    <definedName name="Code" localSheetId="7" hidden="1">#REF!</definedName>
    <definedName name="Code" hidden="1">#REF!</definedName>
    <definedName name="Company" localSheetId="4">#REF!</definedName>
    <definedName name="Company" localSheetId="7">#REF!</definedName>
    <definedName name="Company">#REF!</definedName>
    <definedName name="Country" localSheetId="4">#REF!</definedName>
    <definedName name="Country" localSheetId="7">#REF!</definedName>
    <definedName name="Country">#REF!</definedName>
    <definedName name="data1" localSheetId="4" hidden="1">#REF!</definedName>
    <definedName name="data1" localSheetId="7" hidden="1">#REF!</definedName>
    <definedName name="data1" hidden="1">#REF!</definedName>
    <definedName name="data2" localSheetId="4" hidden="1">#REF!</definedName>
    <definedName name="data2" localSheetId="7" hidden="1">#REF!</definedName>
    <definedName name="data2" hidden="1">#REF!</definedName>
    <definedName name="data3" localSheetId="4" hidden="1">#REF!</definedName>
    <definedName name="data3" localSheetId="7" hidden="1">#REF!</definedName>
    <definedName name="data3" hidden="1">#REF!</definedName>
    <definedName name="_xlnm.Database" localSheetId="4">#REF!</definedName>
    <definedName name="_xlnm.Database" localSheetId="6">#REF!</definedName>
    <definedName name="_xlnm.Database" localSheetId="7">#REF!</definedName>
    <definedName name="_xlnm.Database">#REF!</definedName>
    <definedName name="dddd" localSheetId="4">#REF!</definedName>
    <definedName name="dddd" localSheetId="7">#REF!</definedName>
    <definedName name="dddd">#REF!</definedName>
    <definedName name="Discount" localSheetId="4" hidden="1">#REF!</definedName>
    <definedName name="Discount" localSheetId="7" hidden="1">#REF!</definedName>
    <definedName name="Discount" hidden="1">#REF!</definedName>
    <definedName name="display_area_2" localSheetId="4" hidden="1">#REF!</definedName>
    <definedName name="display_area_2" localSheetId="7" hidden="1">#REF!</definedName>
    <definedName name="display_area_2" hidden="1">#REF!</definedName>
    <definedName name="Email" localSheetId="4">#REF!</definedName>
    <definedName name="Email" localSheetId="7">#REF!</definedName>
    <definedName name="Email">#REF!</definedName>
    <definedName name="Fax" localSheetId="4">#REF!</definedName>
    <definedName name="Fax" localSheetId="7">#REF!</definedName>
    <definedName name="Fax">#REF!</definedName>
    <definedName name="FCode" localSheetId="4" hidden="1">#REF!</definedName>
    <definedName name="FCode" localSheetId="7" hidden="1">#REF!</definedName>
    <definedName name="FCode" hidden="1">#REF!</definedName>
    <definedName name="h" localSheetId="4">#REF!</definedName>
    <definedName name="h" localSheetId="7">#REF!</definedName>
    <definedName name="h">#REF!</definedName>
    <definedName name="HiddenRows" localSheetId="4" hidden="1">#REF!</definedName>
    <definedName name="HiddenRows" localSheetId="7" hidden="1">#REF!</definedName>
    <definedName name="HiddenRows" hidden="1">#REF!</definedName>
    <definedName name="ln" localSheetId="7" hidden="1">#REF!</definedName>
    <definedName name="ln" hidden="1">#REF!</definedName>
    <definedName name="mycode" localSheetId="7">#REF!</definedName>
    <definedName name="mycode">#REF!</definedName>
    <definedName name="Name" localSheetId="4">#REF!</definedName>
    <definedName name="Name" localSheetId="7">#REF!</definedName>
    <definedName name="Name">#REF!</definedName>
    <definedName name="o" localSheetId="7" hidden="1">#REF!</definedName>
    <definedName name="o" hidden="1">#REF!</definedName>
    <definedName name="OrderTable" localSheetId="4" hidden="1">#REF!</definedName>
    <definedName name="OrderTable" localSheetId="7" hidden="1">#REF!</definedName>
    <definedName name="OrderTable" hidden="1">#REF!</definedName>
    <definedName name="packing" localSheetId="4">#REF!</definedName>
    <definedName name="packing" localSheetId="7">#REF!</definedName>
    <definedName name="packing">#REF!</definedName>
    <definedName name="Phone" localSheetId="4">#REF!</definedName>
    <definedName name="Phone" localSheetId="7">#REF!</definedName>
    <definedName name="Phone">#REF!</definedName>
    <definedName name="pp" localSheetId="7">#REF!</definedName>
    <definedName name="pp">#REF!</definedName>
    <definedName name="_xlnm.Print_Area" localSheetId="4">'FM05'!$A$1:$CC$64</definedName>
    <definedName name="_xlnm.Print_Area" localSheetId="6">'PK1'!$A$1:$BD$46</definedName>
    <definedName name="_xlnm.Print_Area" localSheetId="5">Sk!$A$1:$F$150</definedName>
    <definedName name="_xlnm.Print_Area" localSheetId="7">'WD1'!$A$1:$BW$46</definedName>
    <definedName name="_xlnm.Print_Titles" localSheetId="1">PlanDP!$1:$1</definedName>
    <definedName name="_xlnm.Print_Titles" localSheetId="5">Sk!$2:$2</definedName>
    <definedName name="PRO" localSheetId="4">#REF!</definedName>
    <definedName name="PRO" localSheetId="6">#REF!</definedName>
    <definedName name="PRO" localSheetId="7">#REF!</definedName>
    <definedName name="PRO">#REF!</definedName>
    <definedName name="ProdForm" localSheetId="4" hidden="1">#REF!</definedName>
    <definedName name="ProdForm" localSheetId="7" hidden="1">#REF!</definedName>
    <definedName name="ProdForm" hidden="1">#REF!</definedName>
    <definedName name="Product" localSheetId="4" hidden="1">#REF!</definedName>
    <definedName name="Product" localSheetId="7" hidden="1">#REF!</definedName>
    <definedName name="Product" hidden="1">#REF!</definedName>
    <definedName name="RCArea" localSheetId="4" hidden="1">#REF!</definedName>
    <definedName name="RCArea" localSheetId="7" hidden="1">#REF!</definedName>
    <definedName name="RCArea" hidden="1">#REF!</definedName>
    <definedName name="SENEE">[1]HARDNESS!$C$11:$L$11</definedName>
    <definedName name="SpecialPrice" localSheetId="4" hidden="1">#REF!</definedName>
    <definedName name="SpecialPrice" localSheetId="6" hidden="1">#REF!</definedName>
    <definedName name="SpecialPrice" localSheetId="7" hidden="1">#REF!</definedName>
    <definedName name="SpecialPrice" hidden="1">#REF!</definedName>
    <definedName name="State" localSheetId="4">#REF!</definedName>
    <definedName name="State" localSheetId="7">#REF!</definedName>
    <definedName name="State">#REF!</definedName>
    <definedName name="Stockผ้ากึ่ง" localSheetId="4">#REF!</definedName>
    <definedName name="Stockผ้ากึ่ง" localSheetId="7">#REF!</definedName>
    <definedName name="Stockผ้ากึ่ง">#REF!</definedName>
    <definedName name="tbl_ProdInfo" localSheetId="4" hidden="1">#REF!</definedName>
    <definedName name="tbl_ProdInfo" localSheetId="7" hidden="1">#REF!</definedName>
    <definedName name="tbl_ProdInfo" hidden="1">#REF!</definedName>
    <definedName name="Zip" localSheetId="4">#REF!</definedName>
    <definedName name="Zip" localSheetId="7">#REF!</definedName>
    <definedName name="Zip">#REF!</definedName>
    <definedName name="ไ" localSheetId="4">#REF!</definedName>
    <definedName name="ไ" localSheetId="7">#REF!</definedName>
    <definedName name="ไ">#REF!</definedName>
    <definedName name="ก" localSheetId="7" hidden="1">#REF!</definedName>
    <definedName name="ก" hidden="1">#REF!</definedName>
    <definedName name="ของเสีย" localSheetId="7" hidden="1">#REF!</definedName>
    <definedName name="ของเสีย" hidden="1">#REF!</definedName>
    <definedName name="ดดดดด" localSheetId="4" hidden="1">#REF!</definedName>
    <definedName name="ดดดดด" localSheetId="7" hidden="1">#REF!</definedName>
    <definedName name="ดดดดด" hidden="1">#REF!</definedName>
    <definedName name="สสสส" localSheetId="4">#REF!</definedName>
    <definedName name="สสสส" localSheetId="7">#REF!</definedName>
    <definedName name="สสสส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" i="95" l="1"/>
  <c r="BG10" i="228" l="1"/>
  <c r="BG11" i="228"/>
  <c r="BG12" i="228"/>
  <c r="BG13" i="228"/>
  <c r="BG14" i="228"/>
  <c r="BG15" i="228"/>
  <c r="BG16" i="228"/>
  <c r="BG17" i="228"/>
  <c r="BG18" i="228"/>
  <c r="BG19" i="228"/>
  <c r="BG20" i="228"/>
  <c r="BG21" i="228"/>
  <c r="BG22" i="228"/>
  <c r="BG23" i="228"/>
  <c r="BG24" i="228"/>
  <c r="BG25" i="228"/>
  <c r="BG26" i="228"/>
  <c r="BG27" i="228"/>
  <c r="BG28" i="228"/>
  <c r="BG29" i="228"/>
  <c r="BG30" i="228"/>
  <c r="BG31" i="228"/>
  <c r="BG32" i="228"/>
  <c r="BG33" i="228"/>
  <c r="BG34" i="228"/>
  <c r="BG35" i="228"/>
  <c r="BG36" i="228"/>
  <c r="BG37" i="228"/>
  <c r="BG38" i="228"/>
  <c r="BG39" i="228"/>
  <c r="BG40" i="228"/>
  <c r="BG41" i="228"/>
  <c r="BG42" i="228"/>
  <c r="BG43" i="228"/>
  <c r="BG44" i="228"/>
  <c r="BG45" i="228"/>
  <c r="BG46" i="228"/>
  <c r="BG47" i="228"/>
  <c r="BG48" i="228"/>
  <c r="BG49" i="228"/>
  <c r="BG50" i="228"/>
  <c r="BG51" i="228"/>
  <c r="BG52" i="228"/>
  <c r="BG53" i="228"/>
  <c r="BG54" i="228"/>
  <c r="BG55" i="228"/>
  <c r="BG56" i="228"/>
  <c r="BG57" i="228"/>
  <c r="AF10" i="228"/>
  <c r="AF11" i="228"/>
  <c r="AF12" i="228"/>
  <c r="AF13" i="228"/>
  <c r="AF14" i="228"/>
  <c r="AF15" i="228"/>
  <c r="AF16" i="228"/>
  <c r="AF17" i="228"/>
  <c r="AF18" i="228"/>
  <c r="AF19" i="228"/>
  <c r="AF20" i="228"/>
  <c r="AF21" i="228"/>
  <c r="AF22" i="228"/>
  <c r="AF23" i="228"/>
  <c r="AF24" i="228"/>
  <c r="AF25" i="228"/>
  <c r="AF26" i="228"/>
  <c r="AF27" i="228"/>
  <c r="AF28" i="228"/>
  <c r="AF29" i="228"/>
  <c r="AF30" i="228"/>
  <c r="AF31" i="228"/>
  <c r="AF32" i="228"/>
  <c r="AF33" i="228"/>
  <c r="AF34" i="228"/>
  <c r="AF35" i="228"/>
  <c r="AF36" i="228"/>
  <c r="AF37" i="228"/>
  <c r="AF38" i="228"/>
  <c r="AF39" i="228"/>
  <c r="AF40" i="228"/>
  <c r="AF41" i="228"/>
  <c r="AF42" i="228"/>
  <c r="AF43" i="228"/>
  <c r="AF44" i="228"/>
  <c r="AF45" i="228"/>
  <c r="AF46" i="228"/>
  <c r="AF47" i="228"/>
  <c r="AF48" i="228"/>
  <c r="AF49" i="228"/>
  <c r="AF50" i="228"/>
  <c r="AF51" i="228"/>
  <c r="AF52" i="228"/>
  <c r="AF53" i="228"/>
  <c r="AF54" i="228"/>
  <c r="AF55" i="228"/>
  <c r="AF56" i="228"/>
  <c r="AF57" i="228"/>
  <c r="E10" i="228"/>
  <c r="E11" i="228"/>
  <c r="E12" i="228"/>
  <c r="E13" i="228"/>
  <c r="E14" i="228"/>
  <c r="E15" i="228"/>
  <c r="E16" i="228"/>
  <c r="E17" i="228"/>
  <c r="E18" i="228"/>
  <c r="E19" i="228"/>
  <c r="E20" i="228"/>
  <c r="E21" i="228"/>
  <c r="E22" i="228"/>
  <c r="E23" i="228"/>
  <c r="E24" i="228"/>
  <c r="E25" i="228"/>
  <c r="E26" i="228"/>
  <c r="E27" i="228"/>
  <c r="E28" i="228"/>
  <c r="E29" i="228"/>
  <c r="E30" i="228"/>
  <c r="E31" i="228"/>
  <c r="E32" i="228"/>
  <c r="E33" i="228"/>
  <c r="E34" i="228"/>
  <c r="E35" i="228"/>
  <c r="E36" i="228"/>
  <c r="E37" i="228"/>
  <c r="E38" i="228"/>
  <c r="E39" i="228"/>
  <c r="E40" i="228"/>
  <c r="E41" i="228"/>
  <c r="E42" i="228"/>
  <c r="E43" i="228"/>
  <c r="E44" i="228"/>
  <c r="E45" i="228"/>
  <c r="E46" i="228"/>
  <c r="E47" i="228"/>
  <c r="E48" i="228"/>
  <c r="E49" i="228"/>
  <c r="E50" i="228"/>
  <c r="E51" i="228"/>
  <c r="E52" i="228"/>
  <c r="E53" i="228"/>
  <c r="E54" i="228"/>
  <c r="E55" i="228"/>
  <c r="E56" i="228"/>
  <c r="E57" i="228"/>
  <c r="J40" i="229" l="1"/>
  <c r="J39" i="229"/>
  <c r="J38" i="229"/>
  <c r="J37" i="229"/>
  <c r="J36" i="229"/>
  <c r="J35" i="229"/>
  <c r="J34" i="229"/>
  <c r="J33" i="229"/>
  <c r="J32" i="229"/>
  <c r="J31" i="229"/>
  <c r="J30" i="229"/>
  <c r="J29" i="229"/>
  <c r="J28" i="229"/>
  <c r="J27" i="229"/>
  <c r="J26" i="229"/>
  <c r="J25" i="229"/>
  <c r="J24" i="229"/>
  <c r="J23" i="229"/>
  <c r="J22" i="229"/>
  <c r="J21" i="229"/>
  <c r="J20" i="229"/>
  <c r="J19" i="229"/>
  <c r="J18" i="229"/>
  <c r="J17" i="229"/>
  <c r="J16" i="229"/>
  <c r="J15" i="229"/>
  <c r="T4" i="95"/>
  <c r="T5" i="95"/>
  <c r="T6" i="95"/>
  <c r="T7" i="95"/>
  <c r="T8" i="95"/>
  <c r="T9" i="95"/>
  <c r="T10" i="95"/>
  <c r="T11" i="95"/>
  <c r="T12" i="95"/>
  <c r="T13" i="95"/>
  <c r="T14" i="95"/>
  <c r="T15" i="95"/>
  <c r="T16" i="95"/>
  <c r="T17" i="95"/>
  <c r="T18" i="95"/>
  <c r="T19" i="95"/>
  <c r="T20" i="95"/>
  <c r="T21" i="95"/>
  <c r="T22" i="95"/>
  <c r="T23" i="95"/>
  <c r="T24" i="95"/>
  <c r="T25" i="95"/>
  <c r="T26" i="95"/>
  <c r="T27" i="95"/>
  <c r="T28" i="95"/>
  <c r="T29" i="95"/>
  <c r="T30" i="95"/>
  <c r="T31" i="95"/>
  <c r="T32" i="95"/>
  <c r="T33" i="95"/>
  <c r="T34" i="95"/>
  <c r="T35" i="95"/>
  <c r="T36" i="95"/>
  <c r="T37" i="95"/>
  <c r="T38" i="95"/>
  <c r="T39" i="95"/>
  <c r="T40" i="95"/>
  <c r="T41" i="95"/>
  <c r="T42" i="95"/>
  <c r="T43" i="95"/>
  <c r="T44" i="95"/>
  <c r="T45" i="95"/>
  <c r="T46" i="95"/>
  <c r="T47" i="95"/>
  <c r="T48" i="95"/>
  <c r="T49" i="95"/>
  <c r="T50" i="95"/>
  <c r="T51" i="95"/>
  <c r="T52" i="95"/>
  <c r="T53" i="95"/>
  <c r="T54" i="95"/>
  <c r="T55" i="95"/>
  <c r="T56" i="95"/>
  <c r="T57" i="95"/>
  <c r="T58" i="95"/>
  <c r="T59" i="95"/>
  <c r="T60" i="95"/>
  <c r="T61" i="95"/>
  <c r="T62" i="95"/>
  <c r="T63" i="95"/>
  <c r="T64" i="95"/>
  <c r="T65" i="95"/>
  <c r="T66" i="95"/>
  <c r="T67" i="95"/>
  <c r="T68" i="95"/>
  <c r="T69" i="95"/>
  <c r="T70" i="95"/>
  <c r="T71" i="95"/>
  <c r="T72" i="95"/>
  <c r="T73" i="95"/>
  <c r="T74" i="95"/>
  <c r="R4" i="95"/>
  <c r="R5" i="95"/>
  <c r="R6" i="95"/>
  <c r="R7" i="95"/>
  <c r="R8" i="95"/>
  <c r="R9" i="95"/>
  <c r="R10" i="95"/>
  <c r="R11" i="95"/>
  <c r="R12" i="95"/>
  <c r="R13" i="95"/>
  <c r="R14" i="95"/>
  <c r="R15" i="95"/>
  <c r="R16" i="95"/>
  <c r="R17" i="95"/>
  <c r="R18" i="95"/>
  <c r="R19" i="95"/>
  <c r="R20" i="95"/>
  <c r="R21" i="95"/>
  <c r="R22" i="95"/>
  <c r="R23" i="95"/>
  <c r="R24" i="95"/>
  <c r="R25" i="95"/>
  <c r="R26" i="95"/>
  <c r="R27" i="95"/>
  <c r="R28" i="95"/>
  <c r="R29" i="95"/>
  <c r="R30" i="95"/>
  <c r="R31" i="95"/>
  <c r="R32" i="95"/>
  <c r="R33" i="95"/>
  <c r="R34" i="95"/>
  <c r="R35" i="95"/>
  <c r="R36" i="95"/>
  <c r="R37" i="95"/>
  <c r="R38" i="95"/>
  <c r="R39" i="95"/>
  <c r="R40" i="95"/>
  <c r="R41" i="95"/>
  <c r="R42" i="95"/>
  <c r="R43" i="95"/>
  <c r="R44" i="95"/>
  <c r="R45" i="95"/>
  <c r="R46" i="95"/>
  <c r="R47" i="95"/>
  <c r="R48" i="95"/>
  <c r="R49" i="95"/>
  <c r="R50" i="95"/>
  <c r="R51" i="95"/>
  <c r="R52" i="95"/>
  <c r="R53" i="95"/>
  <c r="R54" i="95"/>
  <c r="R55" i="95"/>
  <c r="R56" i="95"/>
  <c r="R57" i="95"/>
  <c r="R58" i="95"/>
  <c r="R59" i="95"/>
  <c r="R60" i="95"/>
  <c r="R61" i="95"/>
  <c r="R62" i="95"/>
  <c r="R63" i="95"/>
  <c r="R64" i="95"/>
  <c r="R65" i="95"/>
  <c r="R66" i="95"/>
  <c r="R67" i="95"/>
  <c r="R68" i="95"/>
  <c r="R69" i="95"/>
  <c r="R70" i="95"/>
  <c r="R71" i="95"/>
  <c r="R72" i="95"/>
  <c r="R73" i="95"/>
  <c r="R74" i="95"/>
  <c r="T3" i="95"/>
  <c r="R3" i="95"/>
  <c r="BQ12" i="230" l="1"/>
  <c r="AX12" i="230"/>
  <c r="BW12" i="230"/>
  <c r="BD12" i="230"/>
  <c r="BO40" i="230"/>
  <c r="BG40" i="230"/>
  <c r="BF40" i="230"/>
  <c r="BO39" i="230"/>
  <c r="BG39" i="230"/>
  <c r="BF39" i="230"/>
  <c r="BO38" i="230"/>
  <c r="BG38" i="230"/>
  <c r="BF38" i="230"/>
  <c r="BO37" i="230"/>
  <c r="BG37" i="230"/>
  <c r="BF37" i="230"/>
  <c r="BO36" i="230"/>
  <c r="BG36" i="230"/>
  <c r="BF36" i="230"/>
  <c r="BO35" i="230"/>
  <c r="BG35" i="230"/>
  <c r="BF35" i="230"/>
  <c r="BO34" i="230"/>
  <c r="BG34" i="230"/>
  <c r="BF34" i="230"/>
  <c r="BO33" i="230"/>
  <c r="BG33" i="230"/>
  <c r="BF33" i="230"/>
  <c r="BO32" i="230"/>
  <c r="BG32" i="230"/>
  <c r="BF32" i="230"/>
  <c r="BO31" i="230"/>
  <c r="BG31" i="230"/>
  <c r="BF31" i="230"/>
  <c r="BO30" i="230"/>
  <c r="BG30" i="230"/>
  <c r="BF30" i="230"/>
  <c r="BO29" i="230"/>
  <c r="BG29" i="230"/>
  <c r="BF29" i="230"/>
  <c r="BO28" i="230"/>
  <c r="BG28" i="230"/>
  <c r="BF28" i="230"/>
  <c r="BO27" i="230"/>
  <c r="BG27" i="230"/>
  <c r="BF27" i="230"/>
  <c r="BO26" i="230"/>
  <c r="BG26" i="230"/>
  <c r="BF26" i="230"/>
  <c r="BO25" i="230"/>
  <c r="BG25" i="230"/>
  <c r="BF25" i="230"/>
  <c r="BO24" i="230"/>
  <c r="BG24" i="230"/>
  <c r="BF24" i="230"/>
  <c r="BO23" i="230"/>
  <c r="BG23" i="230"/>
  <c r="BF23" i="230"/>
  <c r="BO22" i="230"/>
  <c r="BG22" i="230"/>
  <c r="BF22" i="230"/>
  <c r="BO21" i="230"/>
  <c r="BG21" i="230"/>
  <c r="BF21" i="230"/>
  <c r="BO20" i="230"/>
  <c r="BG20" i="230"/>
  <c r="BF20" i="230"/>
  <c r="BO19" i="230"/>
  <c r="BG19" i="230"/>
  <c r="BF19" i="230"/>
  <c r="BO18" i="230"/>
  <c r="BG18" i="230"/>
  <c r="BF18" i="230"/>
  <c r="BO17" i="230"/>
  <c r="BG17" i="230"/>
  <c r="BF17" i="230"/>
  <c r="BO16" i="230"/>
  <c r="BG16" i="230"/>
  <c r="BF16" i="230"/>
  <c r="BO15" i="230"/>
  <c r="AV15" i="230"/>
  <c r="BG15" i="230"/>
  <c r="AN15" i="230"/>
  <c r="BF15" i="230"/>
  <c r="AM15" i="230"/>
  <c r="F1" i="132"/>
  <c r="T106" i="132"/>
  <c r="R106" i="132"/>
  <c r="P106" i="132"/>
  <c r="L106" i="132"/>
  <c r="K106" i="132"/>
  <c r="T105" i="132"/>
  <c r="R105" i="132"/>
  <c r="P105" i="132"/>
  <c r="L105" i="132"/>
  <c r="K105" i="132"/>
  <c r="T104" i="132"/>
  <c r="R104" i="132"/>
  <c r="P104" i="132"/>
  <c r="L104" i="132"/>
  <c r="K104" i="132"/>
  <c r="T103" i="132"/>
  <c r="R103" i="132"/>
  <c r="P103" i="132"/>
  <c r="L103" i="132"/>
  <c r="K103" i="132"/>
  <c r="T102" i="132"/>
  <c r="R102" i="132"/>
  <c r="P102" i="132"/>
  <c r="L102" i="132"/>
  <c r="K102" i="132"/>
  <c r="T101" i="132"/>
  <c r="R101" i="132"/>
  <c r="P101" i="132"/>
  <c r="L101" i="132"/>
  <c r="K101" i="132"/>
  <c r="T100" i="132"/>
  <c r="R100" i="132"/>
  <c r="P100" i="132"/>
  <c r="L100" i="132"/>
  <c r="K100" i="132"/>
  <c r="T99" i="132"/>
  <c r="R99" i="132"/>
  <c r="P99" i="132"/>
  <c r="L99" i="132"/>
  <c r="K99" i="132"/>
  <c r="T98" i="132"/>
  <c r="R98" i="132"/>
  <c r="P98" i="132"/>
  <c r="L98" i="132"/>
  <c r="K98" i="132"/>
  <c r="T97" i="132"/>
  <c r="R97" i="132"/>
  <c r="P97" i="132"/>
  <c r="L97" i="132"/>
  <c r="K97" i="132"/>
  <c r="T96" i="132"/>
  <c r="R96" i="132"/>
  <c r="P96" i="132"/>
  <c r="L96" i="132"/>
  <c r="K96" i="132"/>
  <c r="T95" i="132"/>
  <c r="R95" i="132"/>
  <c r="P95" i="132"/>
  <c r="L95" i="132"/>
  <c r="K95" i="132"/>
  <c r="T94" i="132"/>
  <c r="R94" i="132"/>
  <c r="P94" i="132"/>
  <c r="L94" i="132"/>
  <c r="K94" i="132"/>
  <c r="T93" i="132"/>
  <c r="R93" i="132"/>
  <c r="P93" i="132"/>
  <c r="L93" i="132"/>
  <c r="K93" i="132"/>
  <c r="T92" i="132"/>
  <c r="R92" i="132"/>
  <c r="P92" i="132"/>
  <c r="L92" i="132"/>
  <c r="K92" i="132"/>
  <c r="T91" i="132"/>
  <c r="R91" i="132"/>
  <c r="P91" i="132"/>
  <c r="L91" i="132"/>
  <c r="K91" i="132"/>
  <c r="T90" i="132"/>
  <c r="R90" i="132"/>
  <c r="P90" i="132"/>
  <c r="L90" i="132"/>
  <c r="K90" i="132"/>
  <c r="T89" i="132"/>
  <c r="R89" i="132"/>
  <c r="P89" i="132"/>
  <c r="L89" i="132"/>
  <c r="K89" i="132"/>
  <c r="T88" i="132"/>
  <c r="R88" i="132"/>
  <c r="P88" i="132"/>
  <c r="L88" i="132"/>
  <c r="K88" i="132"/>
  <c r="T87" i="132"/>
  <c r="R87" i="132"/>
  <c r="P87" i="132"/>
  <c r="L87" i="132"/>
  <c r="K87" i="132"/>
  <c r="T86" i="132"/>
  <c r="R86" i="132"/>
  <c r="P86" i="132"/>
  <c r="L86" i="132"/>
  <c r="K86" i="132"/>
  <c r="T85" i="132"/>
  <c r="R85" i="132"/>
  <c r="P85" i="132"/>
  <c r="L85" i="132"/>
  <c r="K85" i="132"/>
  <c r="T84" i="132"/>
  <c r="R84" i="132"/>
  <c r="P84" i="132"/>
  <c r="L84" i="132"/>
  <c r="K84" i="132"/>
  <c r="T83" i="132"/>
  <c r="R83" i="132"/>
  <c r="P83" i="132"/>
  <c r="L83" i="132"/>
  <c r="K83" i="132"/>
  <c r="T82" i="132"/>
  <c r="R82" i="132"/>
  <c r="P82" i="132"/>
  <c r="L82" i="132"/>
  <c r="K82" i="132"/>
  <c r="T81" i="132"/>
  <c r="R81" i="132"/>
  <c r="P81" i="132"/>
  <c r="L81" i="132"/>
  <c r="K81" i="132"/>
  <c r="T80" i="132"/>
  <c r="R80" i="132"/>
  <c r="P80" i="132"/>
  <c r="L80" i="132"/>
  <c r="K80" i="132"/>
  <c r="T79" i="132"/>
  <c r="R79" i="132"/>
  <c r="P79" i="132"/>
  <c r="L79" i="132"/>
  <c r="K79" i="132"/>
  <c r="T78" i="132"/>
  <c r="R78" i="132"/>
  <c r="P78" i="132"/>
  <c r="L78" i="132"/>
  <c r="K78" i="132"/>
  <c r="T77" i="132"/>
  <c r="R77" i="132"/>
  <c r="P77" i="132"/>
  <c r="L77" i="132"/>
  <c r="K77" i="132"/>
  <c r="T76" i="132"/>
  <c r="R76" i="132"/>
  <c r="P76" i="132"/>
  <c r="L76" i="132"/>
  <c r="K76" i="132"/>
  <c r="T75" i="132"/>
  <c r="R75" i="132"/>
  <c r="P75" i="132"/>
  <c r="L75" i="132"/>
  <c r="K75" i="132"/>
  <c r="L1" i="59" l="1"/>
  <c r="L4" i="132" l="1"/>
  <c r="L5" i="132"/>
  <c r="L6" i="132"/>
  <c r="L7" i="132"/>
  <c r="L8" i="132"/>
  <c r="L9" i="132"/>
  <c r="L10" i="132"/>
  <c r="L11" i="132"/>
  <c r="L12" i="132"/>
  <c r="L13" i="132"/>
  <c r="L14" i="132"/>
  <c r="L15" i="132"/>
  <c r="L16" i="132"/>
  <c r="L17" i="132"/>
  <c r="L18" i="132"/>
  <c r="L19" i="132"/>
  <c r="L20" i="132"/>
  <c r="L21" i="132"/>
  <c r="L22" i="132"/>
  <c r="L23" i="132"/>
  <c r="L24" i="132"/>
  <c r="L25" i="132"/>
  <c r="L26" i="132"/>
  <c r="L27" i="132"/>
  <c r="L28" i="132"/>
  <c r="L29" i="132"/>
  <c r="L30" i="132"/>
  <c r="L31" i="132"/>
  <c r="L32" i="132"/>
  <c r="L33" i="132"/>
  <c r="L34" i="132"/>
  <c r="L35" i="132"/>
  <c r="L36" i="132"/>
  <c r="L37" i="132"/>
  <c r="L38" i="132"/>
  <c r="L39" i="132"/>
  <c r="L40" i="132"/>
  <c r="L41" i="132"/>
  <c r="L42" i="132"/>
  <c r="L43" i="132"/>
  <c r="L44" i="132"/>
  <c r="L45" i="132"/>
  <c r="L46" i="132"/>
  <c r="L47" i="132"/>
  <c r="L48" i="132"/>
  <c r="L49" i="132"/>
  <c r="L50" i="132"/>
  <c r="L51" i="132"/>
  <c r="L52" i="132"/>
  <c r="L53" i="132"/>
  <c r="L54" i="132"/>
  <c r="L55" i="132"/>
  <c r="L56" i="132"/>
  <c r="L57" i="132"/>
  <c r="L58" i="132"/>
  <c r="L59" i="132"/>
  <c r="L60" i="132"/>
  <c r="L61" i="132"/>
  <c r="L62" i="132"/>
  <c r="L63" i="132"/>
  <c r="L64" i="132"/>
  <c r="L65" i="132"/>
  <c r="L66" i="132"/>
  <c r="L67" i="132"/>
  <c r="L68" i="132"/>
  <c r="L69" i="132"/>
  <c r="L70" i="132"/>
  <c r="L71" i="132"/>
  <c r="L72" i="132"/>
  <c r="L73" i="132"/>
  <c r="L74" i="132"/>
  <c r="L3" i="132"/>
  <c r="L4" i="95"/>
  <c r="L5" i="95"/>
  <c r="L6" i="95"/>
  <c r="L7" i="95"/>
  <c r="L8" i="95"/>
  <c r="L9" i="95"/>
  <c r="L10" i="95"/>
  <c r="L11" i="95"/>
  <c r="L12" i="95"/>
  <c r="L13" i="95"/>
  <c r="L14" i="95"/>
  <c r="L15" i="95"/>
  <c r="L16" i="95"/>
  <c r="L17" i="95"/>
  <c r="L18" i="95"/>
  <c r="L19" i="95"/>
  <c r="L20" i="95"/>
  <c r="L21" i="95"/>
  <c r="L22" i="95"/>
  <c r="L23" i="95"/>
  <c r="L24" i="95"/>
  <c r="L25" i="95"/>
  <c r="L26" i="95"/>
  <c r="L27" i="95"/>
  <c r="L28" i="95"/>
  <c r="L29" i="95"/>
  <c r="L30" i="95"/>
  <c r="L31" i="95"/>
  <c r="L32" i="95"/>
  <c r="L33" i="95"/>
  <c r="L34" i="95"/>
  <c r="L35" i="95"/>
  <c r="L36" i="95"/>
  <c r="L37" i="95"/>
  <c r="L38" i="95"/>
  <c r="L39" i="95"/>
  <c r="L40" i="95"/>
  <c r="L41" i="95"/>
  <c r="L42" i="95"/>
  <c r="L43" i="95"/>
  <c r="L44" i="95"/>
  <c r="L45" i="95"/>
  <c r="L46" i="95"/>
  <c r="L47" i="95"/>
  <c r="L48" i="95"/>
  <c r="L49" i="95"/>
  <c r="L50" i="95"/>
  <c r="L51" i="95"/>
  <c r="L52" i="95"/>
  <c r="L53" i="95"/>
  <c r="L54" i="95"/>
  <c r="L55" i="95"/>
  <c r="L56" i="95"/>
  <c r="L57" i="95"/>
  <c r="L58" i="95"/>
  <c r="L59" i="95"/>
  <c r="L60" i="95"/>
  <c r="L61" i="95"/>
  <c r="L62" i="95"/>
  <c r="L63" i="95"/>
  <c r="L64" i="95"/>
  <c r="L65" i="95"/>
  <c r="L66" i="95"/>
  <c r="L67" i="95"/>
  <c r="L68" i="95"/>
  <c r="L69" i="95"/>
  <c r="L70" i="95"/>
  <c r="L71" i="95"/>
  <c r="L72" i="95"/>
  <c r="L73" i="95"/>
  <c r="L74" i="95"/>
  <c r="L3" i="95"/>
  <c r="AK12" i="230" l="1"/>
  <c r="R12" i="230"/>
  <c r="AV40" i="230"/>
  <c r="AV39" i="230"/>
  <c r="AV38" i="230"/>
  <c r="AV37" i="230"/>
  <c r="AV36" i="230"/>
  <c r="AV35" i="230"/>
  <c r="AV34" i="230"/>
  <c r="AV33" i="230"/>
  <c r="AV32" i="230"/>
  <c r="AV31" i="230"/>
  <c r="AV30" i="230"/>
  <c r="AV29" i="230"/>
  <c r="AV28" i="230"/>
  <c r="AV27" i="230"/>
  <c r="AV26" i="230"/>
  <c r="AV25" i="230"/>
  <c r="AV24" i="230"/>
  <c r="AV23" i="230"/>
  <c r="AV22" i="230"/>
  <c r="AV21" i="230"/>
  <c r="AV20" i="230"/>
  <c r="AV19" i="230"/>
  <c r="AV18" i="230"/>
  <c r="AV17" i="230"/>
  <c r="AV16" i="230"/>
  <c r="AC40" i="230"/>
  <c r="AC39" i="230"/>
  <c r="AC38" i="230"/>
  <c r="AC37" i="230"/>
  <c r="AC36" i="230"/>
  <c r="AC35" i="230"/>
  <c r="AC34" i="230"/>
  <c r="AC33" i="230"/>
  <c r="AC32" i="230"/>
  <c r="AC31" i="230"/>
  <c r="AC30" i="230"/>
  <c r="AC29" i="230"/>
  <c r="AC28" i="230"/>
  <c r="AC27" i="230"/>
  <c r="AC26" i="230"/>
  <c r="AC25" i="230"/>
  <c r="AC24" i="230"/>
  <c r="AC23" i="230"/>
  <c r="AC22" i="230"/>
  <c r="AC21" i="230"/>
  <c r="AC20" i="230"/>
  <c r="AC19" i="230"/>
  <c r="AC18" i="230"/>
  <c r="AC17" i="230"/>
  <c r="AC16" i="230"/>
  <c r="AC15" i="230"/>
  <c r="J15" i="230"/>
  <c r="J40" i="230"/>
  <c r="J39" i="230"/>
  <c r="J38" i="230"/>
  <c r="J37" i="230"/>
  <c r="J36" i="230"/>
  <c r="J35" i="230"/>
  <c r="J34" i="230"/>
  <c r="J33" i="230"/>
  <c r="J32" i="230"/>
  <c r="J31" i="230"/>
  <c r="J30" i="230"/>
  <c r="J29" i="230"/>
  <c r="J28" i="230"/>
  <c r="J27" i="230"/>
  <c r="J26" i="230"/>
  <c r="J25" i="230"/>
  <c r="J24" i="230"/>
  <c r="J23" i="230"/>
  <c r="J22" i="230"/>
  <c r="J21" i="230"/>
  <c r="J20" i="230"/>
  <c r="J19" i="230"/>
  <c r="J18" i="230"/>
  <c r="J17" i="230"/>
  <c r="J16" i="230"/>
  <c r="AN40" i="230"/>
  <c r="AN39" i="230"/>
  <c r="AN38" i="230"/>
  <c r="AN37" i="230"/>
  <c r="AN36" i="230"/>
  <c r="AN35" i="230"/>
  <c r="AN34" i="230"/>
  <c r="AN33" i="230"/>
  <c r="AN32" i="230"/>
  <c r="AN31" i="230"/>
  <c r="AN30" i="230"/>
  <c r="AN29" i="230"/>
  <c r="AN28" i="230"/>
  <c r="AN27" i="230"/>
  <c r="AN26" i="230"/>
  <c r="AN25" i="230"/>
  <c r="AN24" i="230"/>
  <c r="AN23" i="230"/>
  <c r="AN22" i="230"/>
  <c r="AN21" i="230"/>
  <c r="AN20" i="230"/>
  <c r="AN19" i="230"/>
  <c r="AN18" i="230"/>
  <c r="AN17" i="230"/>
  <c r="AN16" i="230"/>
  <c r="U40" i="230"/>
  <c r="U39" i="230"/>
  <c r="U38" i="230"/>
  <c r="U37" i="230"/>
  <c r="U36" i="230"/>
  <c r="U35" i="230"/>
  <c r="U34" i="230"/>
  <c r="U33" i="230"/>
  <c r="U32" i="230"/>
  <c r="U31" i="230"/>
  <c r="U30" i="230"/>
  <c r="U29" i="230"/>
  <c r="U28" i="230"/>
  <c r="U27" i="230"/>
  <c r="U26" i="230"/>
  <c r="U25" i="230"/>
  <c r="U24" i="230"/>
  <c r="U23" i="230"/>
  <c r="U22" i="230"/>
  <c r="U21" i="230"/>
  <c r="U20" i="230"/>
  <c r="U19" i="230"/>
  <c r="U18" i="230"/>
  <c r="U17" i="230"/>
  <c r="U16" i="230"/>
  <c r="U15" i="230"/>
  <c r="B15" i="230"/>
  <c r="B40" i="230"/>
  <c r="B39" i="230"/>
  <c r="B38" i="230"/>
  <c r="B37" i="230"/>
  <c r="B36" i="230"/>
  <c r="B35" i="230"/>
  <c r="B34" i="230"/>
  <c r="B33" i="230"/>
  <c r="B32" i="230"/>
  <c r="B31" i="230"/>
  <c r="B30" i="230"/>
  <c r="B29" i="230"/>
  <c r="B28" i="230"/>
  <c r="B27" i="230"/>
  <c r="B26" i="230"/>
  <c r="B25" i="230"/>
  <c r="B24" i="230"/>
  <c r="B23" i="230"/>
  <c r="B22" i="230"/>
  <c r="B21" i="230"/>
  <c r="B20" i="230"/>
  <c r="B19" i="230"/>
  <c r="B18" i="230"/>
  <c r="B17" i="230"/>
  <c r="B16" i="230"/>
  <c r="AM40" i="230"/>
  <c r="AM39" i="230"/>
  <c r="AM38" i="230"/>
  <c r="AM37" i="230"/>
  <c r="AM36" i="230"/>
  <c r="AM35" i="230"/>
  <c r="AM34" i="230"/>
  <c r="AM33" i="230"/>
  <c r="AM32" i="230"/>
  <c r="AM31" i="230"/>
  <c r="AM30" i="230"/>
  <c r="AM29" i="230"/>
  <c r="AM28" i="230"/>
  <c r="AM27" i="230"/>
  <c r="AM26" i="230"/>
  <c r="AM25" i="230"/>
  <c r="AM24" i="230"/>
  <c r="AM23" i="230"/>
  <c r="AM22" i="230"/>
  <c r="AM21" i="230"/>
  <c r="AM20" i="230"/>
  <c r="AM19" i="230"/>
  <c r="AM18" i="230"/>
  <c r="AM17" i="230"/>
  <c r="AM16" i="230"/>
  <c r="T40" i="230"/>
  <c r="T39" i="230"/>
  <c r="T38" i="230"/>
  <c r="T37" i="230"/>
  <c r="T36" i="230"/>
  <c r="T35" i="230"/>
  <c r="T34" i="230"/>
  <c r="T33" i="230"/>
  <c r="T32" i="230"/>
  <c r="T31" i="230"/>
  <c r="T30" i="230"/>
  <c r="T29" i="230"/>
  <c r="T28" i="230"/>
  <c r="T27" i="230"/>
  <c r="T26" i="230"/>
  <c r="T25" i="230"/>
  <c r="T24" i="230"/>
  <c r="T23" i="230"/>
  <c r="T22" i="230"/>
  <c r="T21" i="230"/>
  <c r="T20" i="230"/>
  <c r="T19" i="230"/>
  <c r="T18" i="230"/>
  <c r="T17" i="230"/>
  <c r="T16" i="230"/>
  <c r="T15" i="230"/>
  <c r="A15" i="230"/>
  <c r="AU45" i="230"/>
  <c r="AP45" i="230"/>
  <c r="AB45" i="230"/>
  <c r="W45" i="230"/>
  <c r="I45" i="230"/>
  <c r="D45" i="230"/>
  <c r="AU45" i="229"/>
  <c r="AP45" i="229"/>
  <c r="AB45" i="229"/>
  <c r="W45" i="229"/>
  <c r="I45" i="229"/>
  <c r="D45" i="229"/>
  <c r="A40" i="230"/>
  <c r="A39" i="230"/>
  <c r="A38" i="230"/>
  <c r="A37" i="230"/>
  <c r="A36" i="230"/>
  <c r="A35" i="230"/>
  <c r="A34" i="230"/>
  <c r="A33" i="230"/>
  <c r="A32" i="230"/>
  <c r="A31" i="230"/>
  <c r="A30" i="230"/>
  <c r="A29" i="230"/>
  <c r="A28" i="230"/>
  <c r="A27" i="230"/>
  <c r="A26" i="230"/>
  <c r="A25" i="230"/>
  <c r="A24" i="230"/>
  <c r="A23" i="230"/>
  <c r="A22" i="230"/>
  <c r="A21" i="230"/>
  <c r="A20" i="230"/>
  <c r="A19" i="230"/>
  <c r="A18" i="230"/>
  <c r="A17" i="230"/>
  <c r="A16" i="230"/>
  <c r="AE12" i="230"/>
  <c r="AV40" i="229"/>
  <c r="AV39" i="229"/>
  <c r="AV38" i="229"/>
  <c r="AV37" i="229"/>
  <c r="AV36" i="229"/>
  <c r="AV35" i="229"/>
  <c r="AV34" i="229"/>
  <c r="AV33" i="229"/>
  <c r="AV32" i="229"/>
  <c r="AV31" i="229"/>
  <c r="AV30" i="229"/>
  <c r="AV29" i="229"/>
  <c r="AV28" i="229"/>
  <c r="AV27" i="229"/>
  <c r="AV26" i="229"/>
  <c r="AV25" i="229"/>
  <c r="AV24" i="229"/>
  <c r="AV23" i="229"/>
  <c r="AV22" i="229"/>
  <c r="AV21" i="229"/>
  <c r="AV20" i="229"/>
  <c r="AV19" i="229"/>
  <c r="AV18" i="229"/>
  <c r="AV17" i="229"/>
  <c r="AV16" i="229"/>
  <c r="AV15" i="229"/>
  <c r="AC40" i="229"/>
  <c r="AC39" i="229"/>
  <c r="AC38" i="229"/>
  <c r="AC37" i="229"/>
  <c r="AC36" i="229"/>
  <c r="AC35" i="229"/>
  <c r="AC34" i="229"/>
  <c r="AC33" i="229"/>
  <c r="AC32" i="229"/>
  <c r="AC31" i="229"/>
  <c r="AC30" i="229"/>
  <c r="AC29" i="229"/>
  <c r="AC28" i="229"/>
  <c r="AC27" i="229"/>
  <c r="AC26" i="229"/>
  <c r="AC25" i="229"/>
  <c r="AC24" i="229"/>
  <c r="AC23" i="229"/>
  <c r="AC22" i="229"/>
  <c r="AC21" i="229"/>
  <c r="AC20" i="229"/>
  <c r="AC19" i="229"/>
  <c r="AC18" i="229"/>
  <c r="AC17" i="229"/>
  <c r="AC16" i="229"/>
  <c r="AN40" i="229"/>
  <c r="AN39" i="229"/>
  <c r="AN38" i="229"/>
  <c r="AN37" i="229"/>
  <c r="AN36" i="229"/>
  <c r="AN35" i="229"/>
  <c r="AN34" i="229"/>
  <c r="AN33" i="229"/>
  <c r="AN32" i="229"/>
  <c r="AN31" i="229"/>
  <c r="AN30" i="229"/>
  <c r="AN29" i="229"/>
  <c r="AN28" i="229"/>
  <c r="AN27" i="229"/>
  <c r="AN26" i="229"/>
  <c r="AN25" i="229"/>
  <c r="AN24" i="229"/>
  <c r="AN23" i="229"/>
  <c r="AN22" i="229"/>
  <c r="AN21" i="229"/>
  <c r="AN20" i="229"/>
  <c r="AN19" i="229"/>
  <c r="AN18" i="229"/>
  <c r="AN17" i="229"/>
  <c r="AN16" i="229"/>
  <c r="AN15" i="229"/>
  <c r="U40" i="229"/>
  <c r="U39" i="229"/>
  <c r="U38" i="229"/>
  <c r="U37" i="229"/>
  <c r="U36" i="229"/>
  <c r="U35" i="229"/>
  <c r="U34" i="229"/>
  <c r="U33" i="229"/>
  <c r="U32" i="229"/>
  <c r="U31" i="229"/>
  <c r="U30" i="229"/>
  <c r="U29" i="229"/>
  <c r="U28" i="229"/>
  <c r="U27" i="229"/>
  <c r="U26" i="229"/>
  <c r="U25" i="229"/>
  <c r="U24" i="229"/>
  <c r="U23" i="229"/>
  <c r="U22" i="229"/>
  <c r="U21" i="229"/>
  <c r="U20" i="229"/>
  <c r="U19" i="229"/>
  <c r="U18" i="229"/>
  <c r="U17" i="229"/>
  <c r="U16" i="229"/>
  <c r="B15" i="229"/>
  <c r="AM40" i="229"/>
  <c r="AM39" i="229"/>
  <c r="AM38" i="229"/>
  <c r="AM37" i="229"/>
  <c r="AM36" i="229"/>
  <c r="AM35" i="229"/>
  <c r="AM34" i="229"/>
  <c r="AM33" i="229"/>
  <c r="AM32" i="229"/>
  <c r="AM31" i="229"/>
  <c r="AM30" i="229"/>
  <c r="AM29" i="229"/>
  <c r="AM28" i="229"/>
  <c r="AM27" i="229"/>
  <c r="AM26" i="229"/>
  <c r="AM25" i="229"/>
  <c r="AM24" i="229"/>
  <c r="AM23" i="229"/>
  <c r="AM22" i="229"/>
  <c r="AM21" i="229"/>
  <c r="AM20" i="229"/>
  <c r="AM19" i="229"/>
  <c r="AM18" i="229"/>
  <c r="AM17" i="229"/>
  <c r="AM16" i="229"/>
  <c r="AM15" i="229"/>
  <c r="T40" i="229"/>
  <c r="T39" i="229"/>
  <c r="T38" i="229"/>
  <c r="T37" i="229"/>
  <c r="T36" i="229"/>
  <c r="T35" i="229"/>
  <c r="T34" i="229"/>
  <c r="T33" i="229"/>
  <c r="T32" i="229"/>
  <c r="T31" i="229"/>
  <c r="T30" i="229"/>
  <c r="T29" i="229"/>
  <c r="T28" i="229"/>
  <c r="T27" i="229"/>
  <c r="T26" i="229"/>
  <c r="T25" i="229"/>
  <c r="T24" i="229"/>
  <c r="T23" i="229"/>
  <c r="T22" i="229"/>
  <c r="T21" i="229"/>
  <c r="T20" i="229"/>
  <c r="T19" i="229"/>
  <c r="T18" i="229"/>
  <c r="T17" i="229"/>
  <c r="T16" i="229"/>
  <c r="A15" i="229"/>
  <c r="B40" i="229"/>
  <c r="B39" i="229"/>
  <c r="B38" i="229"/>
  <c r="B37" i="229"/>
  <c r="B36" i="229"/>
  <c r="B35" i="229"/>
  <c r="B34" i="229"/>
  <c r="B33" i="229"/>
  <c r="B32" i="229"/>
  <c r="B31" i="229"/>
  <c r="B30" i="229"/>
  <c r="B29" i="229"/>
  <c r="B28" i="229"/>
  <c r="B27" i="229"/>
  <c r="B26" i="229"/>
  <c r="B25" i="229"/>
  <c r="B24" i="229"/>
  <c r="B23" i="229"/>
  <c r="B22" i="229"/>
  <c r="B21" i="229"/>
  <c r="B20" i="229"/>
  <c r="B19" i="229"/>
  <c r="B18" i="229"/>
  <c r="B17" i="229"/>
  <c r="B16" i="229"/>
  <c r="A40" i="229"/>
  <c r="A39" i="229"/>
  <c r="A38" i="229"/>
  <c r="A37" i="229"/>
  <c r="A36" i="229"/>
  <c r="A35" i="229"/>
  <c r="A34" i="229"/>
  <c r="A33" i="229"/>
  <c r="A32" i="229"/>
  <c r="A31" i="229"/>
  <c r="A30" i="229"/>
  <c r="A29" i="229"/>
  <c r="A28" i="229"/>
  <c r="A27" i="229"/>
  <c r="A26" i="229"/>
  <c r="A25" i="229"/>
  <c r="A24" i="229"/>
  <c r="A23" i="229"/>
  <c r="A22" i="229"/>
  <c r="A21" i="229"/>
  <c r="A20" i="229"/>
  <c r="A19" i="229"/>
  <c r="A18" i="229"/>
  <c r="A17" i="229"/>
  <c r="A16" i="229"/>
  <c r="AX12" i="229"/>
  <c r="BD12" i="229"/>
  <c r="AK12" i="229"/>
  <c r="R12" i="229"/>
  <c r="AC41" i="229" l="1"/>
  <c r="BN45" i="230"/>
  <c r="BI45" i="230"/>
  <c r="J41" i="230"/>
  <c r="AC41" i="230" s="1"/>
  <c r="AV41" i="230" s="1"/>
  <c r="J41" i="229"/>
  <c r="AV41" i="229" s="1"/>
  <c r="G2" i="95" s="1"/>
  <c r="P4" i="132"/>
  <c r="P5" i="132"/>
  <c r="P6" i="132"/>
  <c r="P7" i="132"/>
  <c r="P8" i="132"/>
  <c r="P9" i="132"/>
  <c r="P10" i="132"/>
  <c r="P11" i="132"/>
  <c r="P12" i="132"/>
  <c r="P13" i="132"/>
  <c r="P14" i="132"/>
  <c r="P15" i="132"/>
  <c r="P16" i="132"/>
  <c r="P17" i="132"/>
  <c r="P18" i="132"/>
  <c r="P19" i="132"/>
  <c r="P20" i="132"/>
  <c r="P21" i="132"/>
  <c r="P22" i="132"/>
  <c r="P23" i="132"/>
  <c r="P24" i="132"/>
  <c r="P25" i="132"/>
  <c r="P26" i="132"/>
  <c r="P27" i="132"/>
  <c r="P28" i="132"/>
  <c r="P29" i="132"/>
  <c r="P30" i="132"/>
  <c r="P31" i="132"/>
  <c r="P32" i="132"/>
  <c r="P33" i="132"/>
  <c r="P34" i="132"/>
  <c r="P35" i="132"/>
  <c r="P36" i="132"/>
  <c r="P37" i="132"/>
  <c r="P38" i="132"/>
  <c r="P39" i="132"/>
  <c r="P40" i="132"/>
  <c r="P41" i="132"/>
  <c r="P42" i="132"/>
  <c r="P43" i="132"/>
  <c r="P44" i="132"/>
  <c r="P45" i="132"/>
  <c r="P46" i="132"/>
  <c r="P47" i="132"/>
  <c r="P48" i="132"/>
  <c r="P49" i="132"/>
  <c r="P50" i="132"/>
  <c r="P51" i="132"/>
  <c r="P52" i="132"/>
  <c r="P53" i="132"/>
  <c r="P54" i="132"/>
  <c r="P55" i="132"/>
  <c r="P56" i="132"/>
  <c r="P57" i="132"/>
  <c r="P58" i="132"/>
  <c r="P59" i="132"/>
  <c r="P60" i="132"/>
  <c r="P61" i="132"/>
  <c r="P62" i="132"/>
  <c r="P63" i="132"/>
  <c r="P64" i="132"/>
  <c r="P65" i="132"/>
  <c r="P66" i="132"/>
  <c r="P67" i="132"/>
  <c r="P68" i="132"/>
  <c r="P69" i="132"/>
  <c r="P70" i="132"/>
  <c r="P71" i="132"/>
  <c r="P72" i="132"/>
  <c r="P73" i="132"/>
  <c r="P74" i="132"/>
  <c r="P3" i="132"/>
  <c r="P4" i="95"/>
  <c r="P5" i="95"/>
  <c r="P6" i="95"/>
  <c r="P7" i="95"/>
  <c r="P8" i="95"/>
  <c r="P9" i="95"/>
  <c r="P10" i="95"/>
  <c r="P11" i="95"/>
  <c r="P12" i="95"/>
  <c r="P13" i="95"/>
  <c r="P14" i="95"/>
  <c r="P15" i="95"/>
  <c r="P16" i="95"/>
  <c r="P17" i="95"/>
  <c r="P18" i="95"/>
  <c r="P19" i="95"/>
  <c r="P20" i="95"/>
  <c r="P21" i="95"/>
  <c r="P22" i="95"/>
  <c r="P23" i="95"/>
  <c r="P24" i="95"/>
  <c r="P25" i="95"/>
  <c r="P26" i="95"/>
  <c r="P27" i="95"/>
  <c r="P28" i="95"/>
  <c r="P29" i="95"/>
  <c r="P30" i="95"/>
  <c r="P31" i="95"/>
  <c r="P32" i="95"/>
  <c r="P33" i="95"/>
  <c r="P34" i="95"/>
  <c r="P35" i="95"/>
  <c r="P36" i="95"/>
  <c r="P37" i="95"/>
  <c r="P38" i="95"/>
  <c r="P39" i="95"/>
  <c r="P40" i="95"/>
  <c r="P41" i="95"/>
  <c r="P42" i="95"/>
  <c r="P43" i="95"/>
  <c r="P44" i="95"/>
  <c r="P45" i="95"/>
  <c r="P46" i="95"/>
  <c r="P47" i="95"/>
  <c r="P48" i="95"/>
  <c r="P49" i="95"/>
  <c r="P50" i="95"/>
  <c r="P51" i="95"/>
  <c r="P52" i="95"/>
  <c r="P53" i="95"/>
  <c r="P54" i="95"/>
  <c r="P55" i="95"/>
  <c r="P56" i="95"/>
  <c r="P57" i="95"/>
  <c r="P58" i="95"/>
  <c r="P59" i="95"/>
  <c r="P60" i="95"/>
  <c r="P61" i="95"/>
  <c r="P62" i="95"/>
  <c r="P63" i="95"/>
  <c r="P64" i="95"/>
  <c r="P65" i="95"/>
  <c r="P66" i="95"/>
  <c r="P67" i="95"/>
  <c r="P68" i="95"/>
  <c r="P69" i="95"/>
  <c r="P70" i="95"/>
  <c r="P71" i="95"/>
  <c r="P72" i="95"/>
  <c r="P73" i="95"/>
  <c r="P74" i="95"/>
  <c r="P3" i="95"/>
  <c r="G1" i="132" l="1"/>
  <c r="BO41" i="230"/>
  <c r="BX57" i="228"/>
  <c r="BX56" i="228"/>
  <c r="BX55" i="228"/>
  <c r="BX54" i="228"/>
  <c r="BX53" i="228"/>
  <c r="BX52" i="228"/>
  <c r="BX51" i="228"/>
  <c r="BX50" i="228"/>
  <c r="BX49" i="228"/>
  <c r="BX48" i="228"/>
  <c r="BX47" i="228"/>
  <c r="BX46" i="228"/>
  <c r="BX45" i="228"/>
  <c r="BX44" i="228"/>
  <c r="BX43" i="228"/>
  <c r="BX42" i="228"/>
  <c r="BX41" i="228"/>
  <c r="BX40" i="228"/>
  <c r="BX39" i="228"/>
  <c r="BX38" i="228"/>
  <c r="BX37" i="228"/>
  <c r="BX36" i="228"/>
  <c r="BX35" i="228"/>
  <c r="BX34" i="228"/>
  <c r="BX33" i="228"/>
  <c r="BX32" i="228"/>
  <c r="BX31" i="228"/>
  <c r="BX30" i="228"/>
  <c r="BX29" i="228"/>
  <c r="BX28" i="228"/>
  <c r="BX27" i="228"/>
  <c r="BX26" i="228"/>
  <c r="BX25" i="228"/>
  <c r="BX24" i="228"/>
  <c r="BX23" i="228"/>
  <c r="BX22" i="228"/>
  <c r="BX21" i="228"/>
  <c r="BX20" i="228"/>
  <c r="BX19" i="228"/>
  <c r="BX18" i="228"/>
  <c r="BX17" i="228"/>
  <c r="BX16" i="228"/>
  <c r="BX15" i="228"/>
  <c r="BX14" i="228"/>
  <c r="BX13" i="228"/>
  <c r="BX12" i="228"/>
  <c r="BX11" i="228"/>
  <c r="BX10" i="228"/>
  <c r="BX9" i="228"/>
  <c r="BX8" i="228"/>
  <c r="AW57" i="228"/>
  <c r="BU57" i="228"/>
  <c r="BU56" i="228"/>
  <c r="BU55" i="228"/>
  <c r="BU54" i="228"/>
  <c r="BU53" i="228"/>
  <c r="BU52" i="228"/>
  <c r="BU51" i="228"/>
  <c r="BU50" i="228"/>
  <c r="BU49" i="228"/>
  <c r="BU48" i="228"/>
  <c r="BU47" i="228"/>
  <c r="BU46" i="228"/>
  <c r="BU45" i="228"/>
  <c r="BU44" i="228"/>
  <c r="BU43" i="228"/>
  <c r="BU42" i="228"/>
  <c r="BU41" i="228"/>
  <c r="BU40" i="228"/>
  <c r="BU39" i="228"/>
  <c r="BU38" i="228"/>
  <c r="BU37" i="228"/>
  <c r="BU36" i="228"/>
  <c r="BU35" i="228"/>
  <c r="BU34" i="228"/>
  <c r="BU33" i="228"/>
  <c r="BU32" i="228"/>
  <c r="BU31" i="228"/>
  <c r="BU30" i="228"/>
  <c r="BU29" i="228"/>
  <c r="BU28" i="228"/>
  <c r="BU27" i="228"/>
  <c r="BU26" i="228"/>
  <c r="BU25" i="228"/>
  <c r="BU24" i="228"/>
  <c r="BU23" i="228"/>
  <c r="BU22" i="228"/>
  <c r="BU21" i="228"/>
  <c r="BU20" i="228"/>
  <c r="BU19" i="228"/>
  <c r="BU18" i="228"/>
  <c r="BU17" i="228"/>
  <c r="BU16" i="228"/>
  <c r="BU15" i="228"/>
  <c r="BU14" i="228"/>
  <c r="BU13" i="228"/>
  <c r="BU12" i="228"/>
  <c r="BU11" i="228"/>
  <c r="BU10" i="228"/>
  <c r="BU9" i="228"/>
  <c r="BU8" i="228"/>
  <c r="AT57" i="228"/>
  <c r="BS57" i="228"/>
  <c r="BS56" i="228"/>
  <c r="BS55" i="228"/>
  <c r="BS54" i="228"/>
  <c r="BS53" i="228"/>
  <c r="BS52" i="228"/>
  <c r="BS51" i="228"/>
  <c r="BS50" i="228"/>
  <c r="BS49" i="228"/>
  <c r="BS48" i="228"/>
  <c r="BS47" i="228"/>
  <c r="BS46" i="228"/>
  <c r="BS45" i="228"/>
  <c r="BS44" i="228"/>
  <c r="BS43" i="228"/>
  <c r="BS42" i="228"/>
  <c r="BS41" i="228"/>
  <c r="BS40" i="228"/>
  <c r="BS39" i="228"/>
  <c r="BS38" i="228"/>
  <c r="BS37" i="228"/>
  <c r="BS36" i="228"/>
  <c r="BS35" i="228"/>
  <c r="BS34" i="228"/>
  <c r="BS33" i="228"/>
  <c r="BS32" i="228"/>
  <c r="BS31" i="228"/>
  <c r="BS30" i="228"/>
  <c r="BS29" i="228"/>
  <c r="BS28" i="228"/>
  <c r="BS27" i="228"/>
  <c r="BS26" i="228"/>
  <c r="BS25" i="228"/>
  <c r="BS24" i="228"/>
  <c r="BS23" i="228"/>
  <c r="BS22" i="228"/>
  <c r="BS21" i="228"/>
  <c r="BS20" i="228"/>
  <c r="BS19" i="228"/>
  <c r="BS18" i="228"/>
  <c r="BS17" i="228"/>
  <c r="BS16" i="228"/>
  <c r="BS15" i="228"/>
  <c r="BS14" i="228"/>
  <c r="BS13" i="228"/>
  <c r="BS12" i="228"/>
  <c r="BS11" i="228"/>
  <c r="BS10" i="228"/>
  <c r="BS9" i="228"/>
  <c r="BS8" i="228"/>
  <c r="AR57" i="228"/>
  <c r="AP57" i="228"/>
  <c r="BQ57" i="228"/>
  <c r="BQ56" i="228"/>
  <c r="BQ55" i="228"/>
  <c r="BQ54" i="228"/>
  <c r="BQ53" i="228"/>
  <c r="BQ52" i="228"/>
  <c r="BQ51" i="228"/>
  <c r="BQ50" i="228"/>
  <c r="BQ49" i="228"/>
  <c r="BQ48" i="228"/>
  <c r="BQ47" i="228"/>
  <c r="BQ46" i="228"/>
  <c r="BQ45" i="228"/>
  <c r="BQ44" i="228"/>
  <c r="BQ43" i="228"/>
  <c r="BQ42" i="228"/>
  <c r="BQ41" i="228"/>
  <c r="BQ40" i="228"/>
  <c r="BQ39" i="228"/>
  <c r="BQ38" i="228"/>
  <c r="BQ37" i="228"/>
  <c r="BQ36" i="228"/>
  <c r="BQ35" i="228"/>
  <c r="BQ34" i="228"/>
  <c r="BQ33" i="228"/>
  <c r="BQ32" i="228"/>
  <c r="BQ31" i="228"/>
  <c r="BQ30" i="228"/>
  <c r="BQ29" i="228"/>
  <c r="BQ28" i="228"/>
  <c r="BQ27" i="228"/>
  <c r="BQ26" i="228"/>
  <c r="BQ25" i="228"/>
  <c r="BQ24" i="228"/>
  <c r="BQ23" i="228"/>
  <c r="BQ22" i="228"/>
  <c r="BQ21" i="228"/>
  <c r="BQ20" i="228"/>
  <c r="BQ19" i="228"/>
  <c r="BQ18" i="228"/>
  <c r="BQ17" i="228"/>
  <c r="BQ16" i="228"/>
  <c r="BQ15" i="228"/>
  <c r="BQ14" i="228"/>
  <c r="BQ13" i="228"/>
  <c r="BQ12" i="228"/>
  <c r="BQ11" i="228"/>
  <c r="BQ10" i="228"/>
  <c r="BQ9" i="228"/>
  <c r="BQ8" i="228"/>
  <c r="BL57" i="228"/>
  <c r="BL56" i="228"/>
  <c r="BL55" i="228"/>
  <c r="BL54" i="228"/>
  <c r="BL53" i="228"/>
  <c r="BL52" i="228"/>
  <c r="BL51" i="228"/>
  <c r="BL50" i="228"/>
  <c r="BL49" i="228"/>
  <c r="BL48" i="228"/>
  <c r="BL47" i="228"/>
  <c r="BL46" i="228"/>
  <c r="BL45" i="228"/>
  <c r="BL44" i="228"/>
  <c r="BL43" i="228"/>
  <c r="BL42" i="228"/>
  <c r="BL41" i="228"/>
  <c r="BL40" i="228"/>
  <c r="BL39" i="228"/>
  <c r="BL38" i="228"/>
  <c r="BL37" i="228"/>
  <c r="BL36" i="228"/>
  <c r="BL35" i="228"/>
  <c r="BL34" i="228"/>
  <c r="BL33" i="228"/>
  <c r="BL32" i="228"/>
  <c r="BL31" i="228"/>
  <c r="BL30" i="228"/>
  <c r="BL29" i="228"/>
  <c r="BL28" i="228"/>
  <c r="BL27" i="228"/>
  <c r="BL26" i="228"/>
  <c r="BL25" i="228"/>
  <c r="BL24" i="228"/>
  <c r="BL23" i="228"/>
  <c r="BL22" i="228"/>
  <c r="BL21" i="228"/>
  <c r="BL20" i="228"/>
  <c r="BL19" i="228"/>
  <c r="BL18" i="228"/>
  <c r="BL17" i="228"/>
  <c r="BL16" i="228"/>
  <c r="BL15" i="228"/>
  <c r="BL14" i="228"/>
  <c r="BL13" i="228"/>
  <c r="BL12" i="228"/>
  <c r="BL11" i="228"/>
  <c r="BL10" i="228"/>
  <c r="BL9" i="228"/>
  <c r="BL8" i="228"/>
  <c r="AK57" i="228"/>
  <c r="AW56" i="228" l="1"/>
  <c r="AW55" i="228"/>
  <c r="AW54" i="228"/>
  <c r="AW53" i="228"/>
  <c r="AW52" i="228"/>
  <c r="AW51" i="228"/>
  <c r="AW50" i="228"/>
  <c r="AW49" i="228"/>
  <c r="AW48" i="228"/>
  <c r="AW47" i="228"/>
  <c r="AW46" i="228"/>
  <c r="AW45" i="228"/>
  <c r="AW44" i="228"/>
  <c r="AW43" i="228"/>
  <c r="AW42" i="228"/>
  <c r="AW41" i="228"/>
  <c r="AW40" i="228"/>
  <c r="AW39" i="228"/>
  <c r="AW38" i="228"/>
  <c r="AW37" i="228"/>
  <c r="AW36" i="228"/>
  <c r="AW35" i="228"/>
  <c r="AW34" i="228"/>
  <c r="AW33" i="228"/>
  <c r="AW32" i="228"/>
  <c r="AW31" i="228"/>
  <c r="AW30" i="228"/>
  <c r="AW29" i="228"/>
  <c r="AW28" i="228"/>
  <c r="AW27" i="228"/>
  <c r="AW26" i="228"/>
  <c r="AW25" i="228"/>
  <c r="AW24" i="228"/>
  <c r="AW23" i="228"/>
  <c r="AW22" i="228"/>
  <c r="AW21" i="228"/>
  <c r="AW20" i="228"/>
  <c r="AW19" i="228"/>
  <c r="AW18" i="228"/>
  <c r="AW17" i="228"/>
  <c r="AW16" i="228"/>
  <c r="AW15" i="228"/>
  <c r="AW14" i="228"/>
  <c r="AW13" i="228"/>
  <c r="AW12" i="228"/>
  <c r="AW11" i="228"/>
  <c r="AW10" i="228"/>
  <c r="AW9" i="228"/>
  <c r="AW8" i="228"/>
  <c r="V57" i="228"/>
  <c r="AT56" i="228"/>
  <c r="AT55" i="228"/>
  <c r="AT54" i="228"/>
  <c r="AT53" i="228"/>
  <c r="AT52" i="228"/>
  <c r="AT51" i="228"/>
  <c r="AT50" i="228"/>
  <c r="AT49" i="228"/>
  <c r="AT48" i="228"/>
  <c r="AT47" i="228"/>
  <c r="AT46" i="228"/>
  <c r="AT45" i="228"/>
  <c r="AT44" i="228"/>
  <c r="AT43" i="228"/>
  <c r="AT42" i="228"/>
  <c r="AT41" i="228"/>
  <c r="AT40" i="228"/>
  <c r="AT39" i="228"/>
  <c r="AT38" i="228"/>
  <c r="AT37" i="228"/>
  <c r="AT36" i="228"/>
  <c r="AT35" i="228"/>
  <c r="AT34" i="228"/>
  <c r="AT33" i="228"/>
  <c r="AT32" i="228"/>
  <c r="AT31" i="228"/>
  <c r="AT30" i="228"/>
  <c r="AT29" i="228"/>
  <c r="AT28" i="228"/>
  <c r="AT27" i="228"/>
  <c r="AT26" i="228"/>
  <c r="AT25" i="228"/>
  <c r="AT24" i="228"/>
  <c r="AT23" i="228"/>
  <c r="AT22" i="228"/>
  <c r="AT21" i="228"/>
  <c r="AT20" i="228"/>
  <c r="AT19" i="228"/>
  <c r="AT18" i="228"/>
  <c r="AT17" i="228"/>
  <c r="AT16" i="228"/>
  <c r="AT15" i="228"/>
  <c r="AT14" i="228"/>
  <c r="AT13" i="228"/>
  <c r="AT12" i="228"/>
  <c r="AT11" i="228"/>
  <c r="AT10" i="228"/>
  <c r="AT9" i="228"/>
  <c r="AT8" i="228"/>
  <c r="S57" i="228"/>
  <c r="AR56" i="228"/>
  <c r="AR55" i="228"/>
  <c r="AR54" i="228"/>
  <c r="AR53" i="228"/>
  <c r="AR52" i="228"/>
  <c r="AR51" i="228"/>
  <c r="AR50" i="228"/>
  <c r="AR49" i="228"/>
  <c r="AR48" i="228"/>
  <c r="AR47" i="228"/>
  <c r="AR46" i="228"/>
  <c r="AR45" i="228"/>
  <c r="AR44" i="228"/>
  <c r="AR43" i="228"/>
  <c r="AR42" i="228"/>
  <c r="AR41" i="228"/>
  <c r="AR40" i="228"/>
  <c r="AR39" i="228"/>
  <c r="AR38" i="228"/>
  <c r="AR37" i="228"/>
  <c r="AR36" i="228"/>
  <c r="AR35" i="228"/>
  <c r="AR34" i="228"/>
  <c r="AR33" i="228"/>
  <c r="AR32" i="228"/>
  <c r="AR31" i="228"/>
  <c r="AR30" i="228"/>
  <c r="AR29" i="228"/>
  <c r="AR28" i="228"/>
  <c r="AR27" i="228"/>
  <c r="AR26" i="228"/>
  <c r="AR25" i="228"/>
  <c r="AR24" i="228"/>
  <c r="AR23" i="228"/>
  <c r="AR22" i="228"/>
  <c r="AR21" i="228"/>
  <c r="AR20" i="228"/>
  <c r="AR19" i="228"/>
  <c r="AR18" i="228"/>
  <c r="AR17" i="228"/>
  <c r="AR16" i="228"/>
  <c r="AR15" i="228"/>
  <c r="AR14" i="228"/>
  <c r="AR13" i="228"/>
  <c r="AR12" i="228"/>
  <c r="AR11" i="228"/>
  <c r="AR10" i="228"/>
  <c r="AR9" i="228"/>
  <c r="AR8" i="228"/>
  <c r="Q57" i="228"/>
  <c r="AP56" i="228"/>
  <c r="AP55" i="228"/>
  <c r="AP54" i="228"/>
  <c r="AP53" i="228"/>
  <c r="AP52" i="228"/>
  <c r="AP51" i="228"/>
  <c r="AP50" i="228"/>
  <c r="AP49" i="228"/>
  <c r="AP48" i="228"/>
  <c r="AP47" i="228"/>
  <c r="AP46" i="228"/>
  <c r="AP45" i="228"/>
  <c r="AP44" i="228"/>
  <c r="AP43" i="228"/>
  <c r="AP42" i="228"/>
  <c r="AP41" i="228"/>
  <c r="AP40" i="228"/>
  <c r="AP39" i="228"/>
  <c r="AP38" i="228"/>
  <c r="AP37" i="228"/>
  <c r="AP36" i="228"/>
  <c r="AP35" i="228"/>
  <c r="AP34" i="228"/>
  <c r="AP33" i="228"/>
  <c r="AP32" i="228"/>
  <c r="AP31" i="228"/>
  <c r="AP30" i="228"/>
  <c r="AP29" i="228"/>
  <c r="AP28" i="228"/>
  <c r="AP27" i="228"/>
  <c r="AP26" i="228"/>
  <c r="AP25" i="228"/>
  <c r="AP24" i="228"/>
  <c r="AP23" i="228"/>
  <c r="AP22" i="228"/>
  <c r="AP21" i="228"/>
  <c r="AP20" i="228"/>
  <c r="AP19" i="228"/>
  <c r="AP18" i="228"/>
  <c r="AP17" i="228"/>
  <c r="AP16" i="228"/>
  <c r="AP15" i="228"/>
  <c r="AP14" i="228"/>
  <c r="AP13" i="228"/>
  <c r="AP12" i="228"/>
  <c r="AP11" i="228"/>
  <c r="AP10" i="228"/>
  <c r="AP9" i="228"/>
  <c r="AP8" i="228"/>
  <c r="O57" i="228"/>
  <c r="AK56" i="228"/>
  <c r="AK55" i="228"/>
  <c r="AK54" i="228"/>
  <c r="AK53" i="228"/>
  <c r="AK52" i="228"/>
  <c r="AK51" i="228"/>
  <c r="AK50" i="228"/>
  <c r="AK49" i="228"/>
  <c r="AK48" i="228"/>
  <c r="AK47" i="228"/>
  <c r="AK46" i="228"/>
  <c r="AK45" i="228"/>
  <c r="AK44" i="228"/>
  <c r="AK43" i="228"/>
  <c r="AK42" i="228"/>
  <c r="AK41" i="228"/>
  <c r="AK40" i="228"/>
  <c r="AK39" i="228"/>
  <c r="AK38" i="228"/>
  <c r="AK37" i="228"/>
  <c r="AK36" i="228"/>
  <c r="AK35" i="228"/>
  <c r="AK34" i="228"/>
  <c r="AK33" i="228"/>
  <c r="AK32" i="228"/>
  <c r="AK31" i="228"/>
  <c r="AK30" i="228"/>
  <c r="AK29" i="228"/>
  <c r="AK28" i="228"/>
  <c r="AK27" i="228"/>
  <c r="AK26" i="228"/>
  <c r="AK25" i="228"/>
  <c r="AK24" i="228"/>
  <c r="AK23" i="228"/>
  <c r="AK22" i="228"/>
  <c r="AK21" i="228"/>
  <c r="AK20" i="228"/>
  <c r="AK19" i="228"/>
  <c r="AK18" i="228"/>
  <c r="AK17" i="228"/>
  <c r="AK16" i="228"/>
  <c r="AK15" i="228"/>
  <c r="AK14" i="228"/>
  <c r="AK13" i="228"/>
  <c r="AK12" i="228"/>
  <c r="AK11" i="228"/>
  <c r="AK10" i="228"/>
  <c r="AK9" i="228"/>
  <c r="AK8" i="228"/>
  <c r="J57" i="228"/>
  <c r="BD57" i="228"/>
  <c r="BD56" i="228"/>
  <c r="BD55" i="228"/>
  <c r="BD54" i="228"/>
  <c r="BD53" i="228"/>
  <c r="BD52" i="228"/>
  <c r="BD51" i="228"/>
  <c r="BD50" i="228"/>
  <c r="BD49" i="228"/>
  <c r="BD48" i="228"/>
  <c r="BD47" i="228"/>
  <c r="BD46" i="228"/>
  <c r="BD45" i="228"/>
  <c r="BD44" i="228"/>
  <c r="BD43" i="228"/>
  <c r="BD42" i="228"/>
  <c r="BD41" i="228"/>
  <c r="BD40" i="228"/>
  <c r="BD39" i="228"/>
  <c r="BD38" i="228"/>
  <c r="BD37" i="228"/>
  <c r="BD36" i="228"/>
  <c r="BD35" i="228"/>
  <c r="BD34" i="228"/>
  <c r="BD33" i="228"/>
  <c r="BD32" i="228"/>
  <c r="BD31" i="228"/>
  <c r="BD30" i="228"/>
  <c r="BD29" i="228"/>
  <c r="BD28" i="228"/>
  <c r="BD27" i="228"/>
  <c r="BD26" i="228"/>
  <c r="BD25" i="228"/>
  <c r="BD24" i="228"/>
  <c r="BD23" i="228"/>
  <c r="BD22" i="228"/>
  <c r="BD21" i="228"/>
  <c r="BD20" i="228"/>
  <c r="BD19" i="228"/>
  <c r="BD18" i="228"/>
  <c r="BD17" i="228"/>
  <c r="BD16" i="228"/>
  <c r="BD15" i="228"/>
  <c r="BD14" i="228"/>
  <c r="BD13" i="228"/>
  <c r="BD12" i="228"/>
  <c r="BD11" i="228"/>
  <c r="BD10" i="228"/>
  <c r="BD9" i="228"/>
  <c r="BD8" i="228"/>
  <c r="AC57" i="228"/>
  <c r="AC56" i="228" l="1"/>
  <c r="AC55" i="228"/>
  <c r="AC54" i="228"/>
  <c r="AC53" i="228"/>
  <c r="AC52" i="228"/>
  <c r="AC51" i="228"/>
  <c r="AC50" i="228"/>
  <c r="AC49" i="228"/>
  <c r="AC48" i="228"/>
  <c r="AC47" i="228"/>
  <c r="AC46" i="228"/>
  <c r="AC45" i="228"/>
  <c r="AC44" i="228"/>
  <c r="AC43" i="228"/>
  <c r="AC42" i="228"/>
  <c r="AC41" i="228"/>
  <c r="AC40" i="228"/>
  <c r="AC39" i="228"/>
  <c r="AC38" i="228"/>
  <c r="AC37" i="228"/>
  <c r="AC36" i="228"/>
  <c r="AC35" i="228"/>
  <c r="AC34" i="228"/>
  <c r="AC33" i="228"/>
  <c r="AC32" i="228"/>
  <c r="AC31" i="228"/>
  <c r="AC30" i="228"/>
  <c r="AC29" i="228"/>
  <c r="AC28" i="228"/>
  <c r="AC27" i="228"/>
  <c r="AC26" i="228"/>
  <c r="AC25" i="228"/>
  <c r="AC24" i="228"/>
  <c r="AC23" i="228"/>
  <c r="AC22" i="228"/>
  <c r="AC21" i="228"/>
  <c r="AC20" i="228"/>
  <c r="AC19" i="228"/>
  <c r="AC18" i="228"/>
  <c r="AC17" i="228"/>
  <c r="AC16" i="228"/>
  <c r="AC15" i="228"/>
  <c r="AC14" i="228"/>
  <c r="AC13" i="228"/>
  <c r="AC12" i="228"/>
  <c r="AC11" i="228"/>
  <c r="AC10" i="228"/>
  <c r="AC9" i="228"/>
  <c r="AC8" i="228"/>
  <c r="B57" i="228"/>
  <c r="AF9" i="228"/>
  <c r="AF8" i="228"/>
  <c r="BG9" i="228"/>
  <c r="BG8" i="228"/>
  <c r="E8" i="228"/>
  <c r="BC57" i="228"/>
  <c r="BC56" i="228"/>
  <c r="BC55" i="228"/>
  <c r="BC54" i="228"/>
  <c r="BC53" i="228"/>
  <c r="BC52" i="228"/>
  <c r="BC51" i="228"/>
  <c r="BC50" i="228"/>
  <c r="BC49" i="228"/>
  <c r="BC48" i="228"/>
  <c r="BC47" i="228"/>
  <c r="BC46" i="228"/>
  <c r="BC45" i="228"/>
  <c r="BC44" i="228"/>
  <c r="BC43" i="228"/>
  <c r="BC42" i="228"/>
  <c r="BC41" i="228"/>
  <c r="BC40" i="228"/>
  <c r="BC39" i="228"/>
  <c r="BC38" i="228"/>
  <c r="BC37" i="228"/>
  <c r="BC36" i="228"/>
  <c r="BC35" i="228"/>
  <c r="BC34" i="228"/>
  <c r="BC33" i="228"/>
  <c r="BC32" i="228"/>
  <c r="BC31" i="228"/>
  <c r="BC30" i="228"/>
  <c r="BC29" i="228"/>
  <c r="BC28" i="228"/>
  <c r="BC27" i="228"/>
  <c r="BC26" i="228"/>
  <c r="BC25" i="228"/>
  <c r="BC24" i="228"/>
  <c r="BC23" i="228"/>
  <c r="BC22" i="228"/>
  <c r="BC21" i="228"/>
  <c r="BC20" i="228"/>
  <c r="BC19" i="228"/>
  <c r="BC18" i="228"/>
  <c r="BC17" i="228"/>
  <c r="BC16" i="228"/>
  <c r="BC15" i="228"/>
  <c r="BC14" i="228"/>
  <c r="BC13" i="228"/>
  <c r="BC12" i="228"/>
  <c r="BC11" i="228"/>
  <c r="BC10" i="228"/>
  <c r="BC9" i="228"/>
  <c r="BC8" i="228"/>
  <c r="AB57" i="228"/>
  <c r="V56" i="228"/>
  <c r="V55" i="228"/>
  <c r="V54" i="228"/>
  <c r="V53" i="228"/>
  <c r="V52" i="228"/>
  <c r="V51" i="228"/>
  <c r="V50" i="228"/>
  <c r="V49" i="228"/>
  <c r="V48" i="228"/>
  <c r="V47" i="228"/>
  <c r="V46" i="228"/>
  <c r="V45" i="228"/>
  <c r="V44" i="228"/>
  <c r="V43" i="228"/>
  <c r="V42" i="228"/>
  <c r="V41" i="228"/>
  <c r="V40" i="228"/>
  <c r="V39" i="228"/>
  <c r="V38" i="228"/>
  <c r="V37" i="228"/>
  <c r="V36" i="228"/>
  <c r="V35" i="228"/>
  <c r="V34" i="228"/>
  <c r="V33" i="228"/>
  <c r="V32" i="228"/>
  <c r="V31" i="228"/>
  <c r="V30" i="228"/>
  <c r="V29" i="228"/>
  <c r="V28" i="228"/>
  <c r="V27" i="228"/>
  <c r="V26" i="228"/>
  <c r="V25" i="228"/>
  <c r="V24" i="228"/>
  <c r="V23" i="228"/>
  <c r="V22" i="228"/>
  <c r="V21" i="228"/>
  <c r="V20" i="228"/>
  <c r="V19" i="228"/>
  <c r="V18" i="228"/>
  <c r="V17" i="228"/>
  <c r="V16" i="228"/>
  <c r="V15" i="228"/>
  <c r="V14" i="228"/>
  <c r="V13" i="228"/>
  <c r="V12" i="228"/>
  <c r="V11" i="228"/>
  <c r="V10" i="228"/>
  <c r="V9" i="228"/>
  <c r="V8" i="228"/>
  <c r="S56" i="228"/>
  <c r="S55" i="228"/>
  <c r="S54" i="228"/>
  <c r="S53" i="228"/>
  <c r="S52" i="228"/>
  <c r="S51" i="228"/>
  <c r="S50" i="228"/>
  <c r="S49" i="228"/>
  <c r="S48" i="228"/>
  <c r="S47" i="228"/>
  <c r="S46" i="228"/>
  <c r="S45" i="228"/>
  <c r="S44" i="228"/>
  <c r="S43" i="228"/>
  <c r="S42" i="228"/>
  <c r="S41" i="228"/>
  <c r="S40" i="228"/>
  <c r="S39" i="228"/>
  <c r="S38" i="228"/>
  <c r="S37" i="228"/>
  <c r="S36" i="228"/>
  <c r="S35" i="228"/>
  <c r="S34" i="228"/>
  <c r="S33" i="228"/>
  <c r="S32" i="228"/>
  <c r="S31" i="228"/>
  <c r="S30" i="228"/>
  <c r="S29" i="228"/>
  <c r="S28" i="228"/>
  <c r="S27" i="228"/>
  <c r="S26" i="228"/>
  <c r="S25" i="228"/>
  <c r="S24" i="228"/>
  <c r="S23" i="228"/>
  <c r="S22" i="228"/>
  <c r="S21" i="228"/>
  <c r="S20" i="228"/>
  <c r="S19" i="228"/>
  <c r="S18" i="228"/>
  <c r="S17" i="228"/>
  <c r="S16" i="228"/>
  <c r="S15" i="228"/>
  <c r="S14" i="228"/>
  <c r="S13" i="228"/>
  <c r="S12" i="228"/>
  <c r="S11" i="228"/>
  <c r="S10" i="228"/>
  <c r="S9" i="228"/>
  <c r="S8" i="228"/>
  <c r="Q56" i="228"/>
  <c r="Q55" i="228"/>
  <c r="Q54" i="228"/>
  <c r="Q53" i="228"/>
  <c r="Q52" i="228"/>
  <c r="Q51" i="228"/>
  <c r="Q50" i="228"/>
  <c r="Q49" i="228"/>
  <c r="Q48" i="228"/>
  <c r="Q47" i="228"/>
  <c r="Q46" i="228"/>
  <c r="Q45" i="228"/>
  <c r="Q44" i="228"/>
  <c r="Q43" i="228"/>
  <c r="Q42" i="228"/>
  <c r="Q41" i="228"/>
  <c r="Q40" i="228"/>
  <c r="Q39" i="228"/>
  <c r="Q38" i="228"/>
  <c r="Q37" i="228"/>
  <c r="Q36" i="228"/>
  <c r="Q35" i="228"/>
  <c r="Q34" i="228"/>
  <c r="Q33" i="228"/>
  <c r="Q32" i="228"/>
  <c r="Q31" i="228"/>
  <c r="Q30" i="228"/>
  <c r="Q29" i="228"/>
  <c r="Q28" i="228"/>
  <c r="Q27" i="228"/>
  <c r="Q26" i="228"/>
  <c r="Q25" i="228"/>
  <c r="Q24" i="228"/>
  <c r="Q23" i="228"/>
  <c r="Q22" i="228"/>
  <c r="Q21" i="228"/>
  <c r="Q20" i="228"/>
  <c r="Q19" i="228"/>
  <c r="Q18" i="228"/>
  <c r="Q17" i="228"/>
  <c r="Q16" i="228"/>
  <c r="Q15" i="228"/>
  <c r="Q14" i="228"/>
  <c r="Q13" i="228"/>
  <c r="Q12" i="228"/>
  <c r="Q11" i="228"/>
  <c r="Q10" i="228"/>
  <c r="Q9" i="228"/>
  <c r="Q8" i="228"/>
  <c r="O56" i="228"/>
  <c r="O55" i="228"/>
  <c r="O54" i="228"/>
  <c r="O53" i="228"/>
  <c r="O52" i="228"/>
  <c r="O51" i="228"/>
  <c r="O50" i="228"/>
  <c r="O49" i="228"/>
  <c r="O48" i="228"/>
  <c r="O47" i="228"/>
  <c r="O46" i="228"/>
  <c r="O45" i="228"/>
  <c r="O44" i="228"/>
  <c r="O43" i="228"/>
  <c r="O42" i="228"/>
  <c r="O41" i="228"/>
  <c r="O40" i="228"/>
  <c r="O39" i="228"/>
  <c r="O38" i="228"/>
  <c r="O37" i="228"/>
  <c r="O36" i="228"/>
  <c r="O35" i="228"/>
  <c r="O34" i="228"/>
  <c r="O33" i="228"/>
  <c r="O32" i="228"/>
  <c r="O31" i="228"/>
  <c r="O30" i="228"/>
  <c r="O29" i="228"/>
  <c r="O28" i="228"/>
  <c r="O27" i="228"/>
  <c r="O26" i="228"/>
  <c r="O25" i="228"/>
  <c r="O24" i="228"/>
  <c r="O23" i="228"/>
  <c r="O22" i="228"/>
  <c r="O21" i="228"/>
  <c r="O20" i="228"/>
  <c r="O19" i="228"/>
  <c r="O18" i="228"/>
  <c r="O17" i="228"/>
  <c r="O16" i="228"/>
  <c r="O15" i="228"/>
  <c r="O14" i="228"/>
  <c r="O13" i="228"/>
  <c r="O12" i="228"/>
  <c r="O11" i="228"/>
  <c r="O10" i="228"/>
  <c r="O9" i="228"/>
  <c r="O8" i="228"/>
  <c r="J56" i="228"/>
  <c r="J55" i="228"/>
  <c r="J54" i="228"/>
  <c r="J53" i="228"/>
  <c r="J52" i="228"/>
  <c r="J51" i="228"/>
  <c r="J50" i="228"/>
  <c r="J49" i="228"/>
  <c r="J48" i="228"/>
  <c r="J47" i="228"/>
  <c r="J46" i="228"/>
  <c r="J45" i="228"/>
  <c r="J44" i="228"/>
  <c r="J43" i="228"/>
  <c r="J42" i="228"/>
  <c r="J41" i="228"/>
  <c r="J40" i="228"/>
  <c r="J39" i="228"/>
  <c r="J38" i="228"/>
  <c r="J37" i="228"/>
  <c r="J36" i="228"/>
  <c r="J35" i="228"/>
  <c r="J34" i="228"/>
  <c r="J33" i="228"/>
  <c r="J32" i="228"/>
  <c r="J31" i="228"/>
  <c r="J30" i="228"/>
  <c r="J29" i="228"/>
  <c r="J28" i="228"/>
  <c r="J27" i="228"/>
  <c r="J26" i="228"/>
  <c r="J25" i="228"/>
  <c r="J24" i="228"/>
  <c r="J23" i="228"/>
  <c r="J22" i="228"/>
  <c r="J21" i="228"/>
  <c r="J20" i="228"/>
  <c r="J19" i="228"/>
  <c r="J18" i="228"/>
  <c r="J17" i="228"/>
  <c r="J16" i="228"/>
  <c r="J15" i="228"/>
  <c r="J14" i="228"/>
  <c r="J13" i="228"/>
  <c r="J12" i="228"/>
  <c r="J11" i="228"/>
  <c r="J10" i="228"/>
  <c r="J9" i="228"/>
  <c r="J8" i="228"/>
  <c r="E9" i="228"/>
  <c r="U5" i="228"/>
  <c r="BW5" i="228" s="1"/>
  <c r="AV5" i="228" l="1"/>
  <c r="Q59" i="228"/>
  <c r="AR59" i="228" s="1"/>
  <c r="BS59" i="228" s="1"/>
  <c r="K74" i="132"/>
  <c r="K73" i="132"/>
  <c r="K72" i="132"/>
  <c r="K71" i="132"/>
  <c r="K70" i="132"/>
  <c r="K69" i="132"/>
  <c r="K68" i="132"/>
  <c r="K67" i="132"/>
  <c r="K66" i="132"/>
  <c r="K65" i="132"/>
  <c r="K64" i="132"/>
  <c r="K63" i="132"/>
  <c r="K62" i="132"/>
  <c r="K61" i="132"/>
  <c r="K60" i="132"/>
  <c r="K59" i="132"/>
  <c r="K58" i="132"/>
  <c r="K57" i="132"/>
  <c r="K56" i="132"/>
  <c r="K55" i="132"/>
  <c r="K54" i="132"/>
  <c r="K53" i="132"/>
  <c r="K52" i="132"/>
  <c r="K51" i="132"/>
  <c r="K50" i="132"/>
  <c r="K49" i="132"/>
  <c r="K48" i="132"/>
  <c r="K47" i="132"/>
  <c r="K46" i="132"/>
  <c r="K45" i="132"/>
  <c r="K44" i="132"/>
  <c r="K43" i="132"/>
  <c r="K42" i="132"/>
  <c r="K41" i="132"/>
  <c r="K40" i="132"/>
  <c r="K39" i="132"/>
  <c r="K38" i="132"/>
  <c r="K37" i="132"/>
  <c r="K36" i="132"/>
  <c r="K35" i="132"/>
  <c r="K34" i="132"/>
  <c r="K33" i="132"/>
  <c r="K32" i="132"/>
  <c r="K31" i="132"/>
  <c r="K30" i="132"/>
  <c r="K29" i="132"/>
  <c r="K28" i="132"/>
  <c r="K27" i="132"/>
  <c r="K26" i="132"/>
  <c r="K25" i="132"/>
  <c r="K24" i="132"/>
  <c r="K23" i="132"/>
  <c r="K22" i="132"/>
  <c r="K21" i="132"/>
  <c r="K20" i="132"/>
  <c r="K19" i="132"/>
  <c r="K18" i="132"/>
  <c r="K17" i="132"/>
  <c r="K16" i="132"/>
  <c r="K15" i="132"/>
  <c r="K14" i="132"/>
  <c r="K13" i="132"/>
  <c r="K12" i="132"/>
  <c r="K11" i="132"/>
  <c r="K10" i="132"/>
  <c r="K9" i="132"/>
  <c r="K8" i="132"/>
  <c r="K7" i="132"/>
  <c r="K6" i="132"/>
  <c r="K5" i="132"/>
  <c r="K4" i="132"/>
  <c r="K3" i="132"/>
  <c r="K4" i="95" l="1"/>
  <c r="K5" i="95"/>
  <c r="K6" i="95"/>
  <c r="K7" i="95"/>
  <c r="K8" i="95"/>
  <c r="K9" i="95"/>
  <c r="K10" i="95"/>
  <c r="K11" i="95"/>
  <c r="K12" i="95"/>
  <c r="K13" i="95"/>
  <c r="K14" i="95"/>
  <c r="K15" i="95"/>
  <c r="K16" i="95"/>
  <c r="K17" i="95"/>
  <c r="K18" i="95"/>
  <c r="K19" i="95"/>
  <c r="K20" i="95"/>
  <c r="K21" i="95"/>
  <c r="K22" i="95"/>
  <c r="K23" i="95"/>
  <c r="K24" i="95"/>
  <c r="K25" i="95"/>
  <c r="K26" i="95"/>
  <c r="K27" i="95"/>
  <c r="K28" i="95"/>
  <c r="K29" i="95"/>
  <c r="K30" i="95"/>
  <c r="K31" i="95"/>
  <c r="K32" i="95"/>
  <c r="K33" i="95"/>
  <c r="K34" i="95"/>
  <c r="K35" i="95"/>
  <c r="K36" i="95"/>
  <c r="K37" i="95"/>
  <c r="K38" i="95"/>
  <c r="K39" i="95"/>
  <c r="K40" i="95"/>
  <c r="K41" i="95"/>
  <c r="K42" i="95"/>
  <c r="K43" i="95"/>
  <c r="K44" i="95"/>
  <c r="K45" i="95"/>
  <c r="K46" i="95"/>
  <c r="K47" i="95"/>
  <c r="K48" i="95"/>
  <c r="K49" i="95"/>
  <c r="K50" i="95"/>
  <c r="K51" i="95"/>
  <c r="K52" i="95"/>
  <c r="K53" i="95"/>
  <c r="K54" i="95"/>
  <c r="K55" i="95"/>
  <c r="K56" i="95"/>
  <c r="K57" i="95"/>
  <c r="K58" i="95"/>
  <c r="K59" i="95"/>
  <c r="K60" i="95"/>
  <c r="K61" i="95"/>
  <c r="K62" i="95"/>
  <c r="K63" i="95"/>
  <c r="K64" i="95"/>
  <c r="K65" i="95"/>
  <c r="K66" i="95"/>
  <c r="K67" i="95"/>
  <c r="K68" i="95"/>
  <c r="K69" i="95"/>
  <c r="K70" i="95"/>
  <c r="K71" i="95"/>
  <c r="K72" i="95"/>
  <c r="K73" i="95"/>
  <c r="K74" i="95"/>
  <c r="K3" i="95"/>
  <c r="R5" i="132" l="1"/>
  <c r="T5" i="132"/>
  <c r="R6" i="132"/>
  <c r="T6" i="132"/>
  <c r="R7" i="132"/>
  <c r="T7" i="132"/>
  <c r="R8" i="132"/>
  <c r="T8" i="132"/>
  <c r="R9" i="132"/>
  <c r="T9" i="132"/>
  <c r="R10" i="132"/>
  <c r="T10" i="132"/>
  <c r="R11" i="132"/>
  <c r="T11" i="132"/>
  <c r="R12" i="132"/>
  <c r="T12" i="132"/>
  <c r="R13" i="132"/>
  <c r="T13" i="132"/>
  <c r="R14" i="132"/>
  <c r="T14" i="132"/>
  <c r="R15" i="132"/>
  <c r="T15" i="132"/>
  <c r="R16" i="132"/>
  <c r="T16" i="132"/>
  <c r="R17" i="132"/>
  <c r="T17" i="132"/>
  <c r="R18" i="132"/>
  <c r="T18" i="132"/>
  <c r="R19" i="132"/>
  <c r="T19" i="132"/>
  <c r="R20" i="132"/>
  <c r="T20" i="132"/>
  <c r="R21" i="132"/>
  <c r="T21" i="132"/>
  <c r="R22" i="132"/>
  <c r="T22" i="132"/>
  <c r="R23" i="132"/>
  <c r="T23" i="132"/>
  <c r="R24" i="132"/>
  <c r="T24" i="132"/>
  <c r="R25" i="132"/>
  <c r="T25" i="132"/>
  <c r="R26" i="132"/>
  <c r="T26" i="132"/>
  <c r="R27" i="132"/>
  <c r="T27" i="132"/>
  <c r="R28" i="132"/>
  <c r="T28" i="132"/>
  <c r="R29" i="132"/>
  <c r="T29" i="132"/>
  <c r="R30" i="132"/>
  <c r="T30" i="132"/>
  <c r="R31" i="132"/>
  <c r="T31" i="132"/>
  <c r="R32" i="132"/>
  <c r="T32" i="132"/>
  <c r="R33" i="132"/>
  <c r="T33" i="132"/>
  <c r="R34" i="132"/>
  <c r="T34" i="132"/>
  <c r="R35" i="132"/>
  <c r="T35" i="132"/>
  <c r="R36" i="132"/>
  <c r="T36" i="132"/>
  <c r="R37" i="132"/>
  <c r="T37" i="132"/>
  <c r="R38" i="132"/>
  <c r="T38" i="132"/>
  <c r="R39" i="132"/>
  <c r="T39" i="132"/>
  <c r="R40" i="132"/>
  <c r="T40" i="132"/>
  <c r="R41" i="132"/>
  <c r="T41" i="132"/>
  <c r="R42" i="132"/>
  <c r="T42" i="132"/>
  <c r="R43" i="132"/>
  <c r="T43" i="132"/>
  <c r="R44" i="132"/>
  <c r="T44" i="132"/>
  <c r="R45" i="132"/>
  <c r="T45" i="132"/>
  <c r="R46" i="132"/>
  <c r="T46" i="132"/>
  <c r="R47" i="132"/>
  <c r="T47" i="132"/>
  <c r="R48" i="132"/>
  <c r="T48" i="132"/>
  <c r="R49" i="132"/>
  <c r="T49" i="132"/>
  <c r="R50" i="132"/>
  <c r="T50" i="132"/>
  <c r="R51" i="132"/>
  <c r="T51" i="132"/>
  <c r="R52" i="132"/>
  <c r="T52" i="132"/>
  <c r="R53" i="132"/>
  <c r="T53" i="132"/>
  <c r="R54" i="132"/>
  <c r="T54" i="132"/>
  <c r="R55" i="132"/>
  <c r="T55" i="132"/>
  <c r="R56" i="132"/>
  <c r="T56" i="132"/>
  <c r="R57" i="132"/>
  <c r="T57" i="132"/>
  <c r="R58" i="132"/>
  <c r="T58" i="132"/>
  <c r="R59" i="132"/>
  <c r="T59" i="132"/>
  <c r="R60" i="132"/>
  <c r="T60" i="132"/>
  <c r="R61" i="132"/>
  <c r="T61" i="132"/>
  <c r="R62" i="132"/>
  <c r="T62" i="132"/>
  <c r="R63" i="132"/>
  <c r="T63" i="132"/>
  <c r="R64" i="132"/>
  <c r="T64" i="132"/>
  <c r="R65" i="132"/>
  <c r="T65" i="132"/>
  <c r="R66" i="132"/>
  <c r="T66" i="132"/>
  <c r="R67" i="132"/>
  <c r="T67" i="132"/>
  <c r="R68" i="132"/>
  <c r="T68" i="132"/>
  <c r="R69" i="132"/>
  <c r="T69" i="132"/>
  <c r="R70" i="132"/>
  <c r="T70" i="132"/>
  <c r="R71" i="132"/>
  <c r="T71" i="132"/>
  <c r="R72" i="132"/>
  <c r="T72" i="132"/>
  <c r="R73" i="132"/>
  <c r="T73" i="132"/>
  <c r="R74" i="132"/>
  <c r="T74" i="132"/>
  <c r="T4" i="132"/>
  <c r="R4" i="132"/>
  <c r="T3" i="132"/>
  <c r="R3" i="132"/>
  <c r="E1" i="95" l="1"/>
  <c r="E81" i="94" l="1"/>
  <c r="E82" i="94"/>
  <c r="E83" i="94"/>
  <c r="E84" i="94"/>
  <c r="E85" i="94"/>
  <c r="E86" i="94"/>
  <c r="E87" i="94"/>
  <c r="E88" i="94"/>
  <c r="E89" i="94"/>
  <c r="E90" i="94"/>
  <c r="E91" i="94"/>
  <c r="E92" i="94"/>
  <c r="E93" i="94"/>
  <c r="E94" i="94"/>
  <c r="E95" i="94"/>
  <c r="E96" i="94"/>
  <c r="E97" i="94"/>
  <c r="E98" i="94"/>
  <c r="E99" i="94"/>
  <c r="E100" i="94"/>
  <c r="E101" i="94"/>
  <c r="E102" i="94"/>
  <c r="E103" i="94"/>
  <c r="E104" i="94"/>
  <c r="E105" i="94"/>
  <c r="E106" i="94"/>
  <c r="E107" i="94"/>
  <c r="E108" i="94"/>
  <c r="E109" i="94"/>
  <c r="E110" i="94"/>
  <c r="E111" i="94"/>
  <c r="E112" i="94"/>
  <c r="E113" i="94"/>
  <c r="E114" i="94"/>
  <c r="E115" i="94"/>
  <c r="E116" i="94"/>
  <c r="E117" i="94"/>
  <c r="E118" i="94"/>
  <c r="E119" i="94"/>
  <c r="E120" i="94"/>
  <c r="E121" i="94"/>
  <c r="E122" i="94"/>
  <c r="E123" i="94"/>
  <c r="E124" i="94"/>
  <c r="E125" i="94"/>
  <c r="E126" i="94"/>
  <c r="E127" i="94"/>
  <c r="E128" i="94"/>
  <c r="E129" i="94"/>
  <c r="E130" i="94"/>
  <c r="E131" i="94"/>
  <c r="E132" i="94"/>
  <c r="E133" i="94"/>
  <c r="E134" i="94"/>
  <c r="E135" i="94"/>
  <c r="E136" i="94"/>
  <c r="E137" i="94"/>
  <c r="E138" i="94"/>
  <c r="E139" i="94"/>
  <c r="E140" i="94"/>
  <c r="E141" i="94"/>
  <c r="E142" i="94"/>
  <c r="E143" i="94"/>
  <c r="E144" i="94"/>
  <c r="E145" i="94"/>
  <c r="E146" i="94"/>
  <c r="E147" i="94"/>
  <c r="E148" i="94"/>
  <c r="E149" i="94"/>
  <c r="E150" i="94"/>
  <c r="E151" i="94"/>
  <c r="E152" i="94"/>
  <c r="E153" i="94"/>
  <c r="E154" i="94"/>
  <c r="E155" i="94"/>
  <c r="E156" i="94"/>
  <c r="E157" i="94"/>
  <c r="E158" i="94"/>
  <c r="E159" i="94"/>
  <c r="E160" i="94"/>
  <c r="E161" i="94"/>
  <c r="E162" i="94"/>
  <c r="E163" i="94"/>
  <c r="E164" i="94"/>
  <c r="E165" i="94"/>
  <c r="E166" i="94"/>
  <c r="E167" i="94"/>
  <c r="E168" i="94"/>
  <c r="E169" i="94"/>
  <c r="E170" i="94"/>
  <c r="E171" i="94"/>
  <c r="E172" i="94"/>
  <c r="E173" i="94"/>
  <c r="E174" i="94"/>
  <c r="E175" i="94"/>
  <c r="E176" i="94"/>
  <c r="E177" i="94"/>
  <c r="E178" i="94"/>
  <c r="E179" i="94"/>
  <c r="E180" i="94"/>
  <c r="E181" i="94"/>
  <c r="E182" i="94"/>
  <c r="E183" i="94"/>
  <c r="E184" i="94"/>
  <c r="E185" i="94"/>
  <c r="E186" i="94"/>
  <c r="E187" i="94"/>
  <c r="E188" i="94"/>
  <c r="E189" i="94"/>
  <c r="E190" i="94"/>
  <c r="E191" i="94"/>
  <c r="E192" i="94"/>
  <c r="E193" i="94"/>
  <c r="E194" i="94"/>
  <c r="E195" i="94"/>
  <c r="E196" i="94"/>
  <c r="E197" i="94"/>
  <c r="E198" i="94"/>
  <c r="E199" i="94"/>
  <c r="E200" i="94"/>
  <c r="E201" i="94"/>
  <c r="E202" i="94"/>
  <c r="E203" i="94"/>
  <c r="E204" i="94"/>
  <c r="E205" i="94"/>
  <c r="E206" i="94"/>
  <c r="E207" i="94"/>
  <c r="E208" i="94"/>
  <c r="E209" i="94"/>
  <c r="E210" i="94"/>
  <c r="E211" i="94"/>
  <c r="E212" i="94"/>
  <c r="E213" i="94"/>
  <c r="E214" i="94"/>
  <c r="E215" i="94"/>
  <c r="E216" i="94"/>
  <c r="E217" i="94"/>
  <c r="E218" i="94"/>
  <c r="E219" i="94"/>
  <c r="E220" i="94"/>
  <c r="E221" i="94"/>
  <c r="E222" i="94"/>
  <c r="E223" i="94"/>
  <c r="E224" i="94"/>
  <c r="E225" i="94"/>
  <c r="E226" i="94"/>
  <c r="E227" i="94"/>
  <c r="E228" i="94"/>
  <c r="E229" i="94"/>
  <c r="E230" i="94"/>
  <c r="E231" i="94"/>
  <c r="E232" i="94"/>
  <c r="E233" i="94"/>
  <c r="E234" i="94"/>
  <c r="E235" i="94"/>
  <c r="E236" i="94"/>
  <c r="E237" i="94"/>
  <c r="E238" i="94"/>
  <c r="E239" i="94"/>
  <c r="E240" i="94"/>
  <c r="E241" i="94"/>
  <c r="E242" i="94"/>
  <c r="E243" i="94"/>
  <c r="E244" i="94"/>
  <c r="E245" i="94"/>
  <c r="E246" i="94"/>
  <c r="E247" i="94"/>
  <c r="E248" i="94"/>
  <c r="E249" i="94"/>
  <c r="E250" i="94"/>
  <c r="E251" i="94"/>
  <c r="E252" i="94"/>
  <c r="E253" i="94"/>
  <c r="E254" i="94"/>
  <c r="E255" i="94"/>
  <c r="E256" i="94"/>
  <c r="E257" i="94"/>
  <c r="E258" i="94"/>
  <c r="E259" i="94"/>
  <c r="E260" i="94"/>
  <c r="E261" i="94"/>
  <c r="E262" i="94"/>
  <c r="E263" i="94"/>
  <c r="E264" i="94"/>
  <c r="E265" i="94"/>
  <c r="E266" i="94"/>
  <c r="E267" i="94"/>
  <c r="E268" i="94"/>
  <c r="E269" i="94"/>
  <c r="E270" i="94"/>
  <c r="E271" i="94"/>
  <c r="E272" i="94"/>
  <c r="E273" i="94"/>
  <c r="E274" i="94"/>
  <c r="E275" i="94"/>
  <c r="E276" i="94"/>
  <c r="E277" i="94"/>
  <c r="E278" i="94"/>
  <c r="E279" i="94"/>
  <c r="E280" i="94"/>
  <c r="E281" i="94"/>
  <c r="E282" i="94"/>
  <c r="E283" i="94"/>
  <c r="E284" i="94"/>
  <c r="E285" i="94"/>
  <c r="E286" i="94"/>
  <c r="E287" i="94"/>
  <c r="E288" i="94"/>
  <c r="E289" i="94"/>
  <c r="E290" i="94"/>
  <c r="E291" i="94"/>
  <c r="E292" i="94"/>
  <c r="E293" i="94"/>
  <c r="E294" i="94"/>
  <c r="E295" i="94"/>
  <c r="E296" i="94"/>
  <c r="E297" i="94"/>
  <c r="E298" i="94"/>
  <c r="E299" i="94"/>
  <c r="E300" i="94"/>
  <c r="E301" i="94"/>
  <c r="E302" i="94"/>
  <c r="E303" i="94"/>
  <c r="E304" i="94"/>
  <c r="E305" i="94"/>
  <c r="E306" i="94"/>
  <c r="E307" i="94"/>
  <c r="K1" i="59"/>
  <c r="I1" i="59"/>
  <c r="E53" i="94" l="1"/>
  <c r="E54" i="94"/>
  <c r="E55" i="94"/>
  <c r="E56" i="94"/>
  <c r="E57" i="94"/>
  <c r="E58" i="94"/>
  <c r="E59" i="94"/>
  <c r="E60" i="94"/>
  <c r="E61" i="94"/>
  <c r="E62" i="94"/>
  <c r="E63" i="94"/>
  <c r="E64" i="94"/>
  <c r="E65" i="94"/>
  <c r="E66" i="94"/>
  <c r="E67" i="94"/>
  <c r="E68" i="94"/>
  <c r="E69" i="94"/>
  <c r="E70" i="94"/>
  <c r="E71" i="94"/>
  <c r="E72" i="94"/>
  <c r="E73" i="94"/>
  <c r="E74" i="94"/>
  <c r="E75" i="94"/>
  <c r="E76" i="94"/>
  <c r="E77" i="94"/>
  <c r="E78" i="94"/>
  <c r="E79" i="94"/>
  <c r="E80" i="94"/>
  <c r="F42" i="94" l="1"/>
  <c r="F43" i="94"/>
  <c r="F44" i="94"/>
  <c r="F45" i="94"/>
  <c r="F46" i="94"/>
  <c r="F47" i="94"/>
  <c r="F48" i="94"/>
  <c r="B121" i="59" l="1"/>
  <c r="B122" i="59"/>
  <c r="B123" i="59"/>
  <c r="B124" i="59"/>
  <c r="B125" i="59"/>
  <c r="B126" i="59"/>
  <c r="B127" i="59"/>
  <c r="B128" i="59"/>
  <c r="B129" i="59"/>
  <c r="B130" i="59"/>
  <c r="B131" i="59"/>
  <c r="B132" i="59"/>
  <c r="B133" i="59"/>
  <c r="B134" i="59"/>
  <c r="B135" i="59"/>
  <c r="B136" i="59"/>
  <c r="B137" i="59"/>
  <c r="B138" i="59"/>
  <c r="B139" i="59"/>
  <c r="B140" i="59"/>
  <c r="B141" i="59"/>
  <c r="B142" i="59"/>
  <c r="B143" i="59"/>
  <c r="B144" i="59"/>
  <c r="B145" i="59"/>
  <c r="B146" i="59"/>
  <c r="B147" i="59"/>
  <c r="B148" i="59"/>
  <c r="B149" i="59"/>
  <c r="B150" i="59"/>
  <c r="B151" i="59"/>
  <c r="B152" i="59"/>
  <c r="B153" i="59"/>
  <c r="B154" i="59"/>
  <c r="B155" i="59"/>
  <c r="B156" i="59"/>
  <c r="B157" i="59"/>
  <c r="B158" i="59"/>
  <c r="B159" i="59"/>
  <c r="B160" i="59"/>
  <c r="B161" i="59"/>
  <c r="B162" i="59"/>
  <c r="B163" i="59"/>
  <c r="B164" i="59"/>
  <c r="B165" i="59"/>
  <c r="B166" i="59"/>
  <c r="B167" i="59"/>
  <c r="B168" i="59"/>
  <c r="B169" i="59"/>
  <c r="B170" i="59"/>
  <c r="B171" i="59"/>
  <c r="B172" i="59"/>
  <c r="B173" i="59"/>
  <c r="B174" i="59"/>
  <c r="B175" i="59"/>
  <c r="B176" i="59"/>
  <c r="B177" i="59"/>
  <c r="B178" i="59"/>
  <c r="B179" i="59"/>
  <c r="B180" i="59"/>
  <c r="B181" i="59"/>
  <c r="B182" i="59"/>
  <c r="B183" i="59"/>
  <c r="B184" i="59"/>
  <c r="B185" i="59"/>
  <c r="B186" i="59"/>
  <c r="B187" i="59"/>
  <c r="B188" i="59"/>
  <c r="B189" i="59"/>
  <c r="B190" i="59"/>
  <c r="B191" i="59"/>
  <c r="B192" i="59"/>
  <c r="B193" i="59"/>
  <c r="B194" i="59"/>
  <c r="B195" i="59"/>
  <c r="B196" i="59"/>
  <c r="B197" i="59"/>
  <c r="B198" i="59"/>
  <c r="B199" i="59"/>
  <c r="B200" i="59"/>
  <c r="B201" i="59"/>
  <c r="B202" i="59"/>
  <c r="B203" i="59"/>
  <c r="B204" i="59"/>
  <c r="B205" i="59"/>
  <c r="B206" i="59"/>
  <c r="B207" i="59"/>
  <c r="B208" i="59"/>
  <c r="B209" i="59"/>
  <c r="B210" i="59"/>
  <c r="B211" i="59"/>
  <c r="B212" i="59"/>
  <c r="B213" i="59"/>
  <c r="B214" i="59"/>
  <c r="B215" i="59"/>
  <c r="B216" i="59"/>
  <c r="B217" i="59"/>
  <c r="B218" i="59"/>
  <c r="B219" i="59"/>
  <c r="B220" i="59"/>
  <c r="B221" i="59"/>
  <c r="B222" i="59"/>
  <c r="B223" i="59"/>
  <c r="B224" i="59"/>
  <c r="B225" i="59"/>
  <c r="B226" i="59"/>
  <c r="B227" i="59"/>
  <c r="B228" i="59"/>
  <c r="B229" i="59"/>
  <c r="B230" i="59"/>
  <c r="B231" i="59"/>
  <c r="B232" i="59"/>
  <c r="B233" i="59"/>
  <c r="B234" i="59"/>
  <c r="B235" i="59"/>
  <c r="B236" i="59"/>
  <c r="B237" i="59"/>
  <c r="B238" i="59"/>
  <c r="B239" i="59"/>
  <c r="B240" i="59"/>
  <c r="B241" i="59"/>
  <c r="B242" i="59"/>
  <c r="B243" i="59"/>
  <c r="B244" i="59"/>
  <c r="B245" i="59"/>
  <c r="B246" i="59"/>
  <c r="B247" i="59"/>
  <c r="B248" i="59"/>
  <c r="B249" i="59"/>
  <c r="B250" i="59"/>
  <c r="B251" i="59"/>
  <c r="B252" i="59"/>
  <c r="B253" i="59"/>
  <c r="B254" i="59"/>
  <c r="B255" i="59"/>
  <c r="B256" i="59"/>
  <c r="B257" i="59"/>
  <c r="B258" i="59"/>
  <c r="B259" i="59"/>
  <c r="B260" i="59"/>
  <c r="B261" i="59"/>
  <c r="B262" i="59"/>
  <c r="B263" i="59"/>
  <c r="B264" i="59"/>
  <c r="B265" i="59"/>
  <c r="B266" i="59"/>
  <c r="B267" i="59"/>
  <c r="B268" i="59"/>
  <c r="B269" i="59"/>
  <c r="B270" i="59"/>
  <c r="B271" i="59"/>
  <c r="B272" i="59"/>
  <c r="B273" i="59"/>
  <c r="B274" i="59"/>
  <c r="B275" i="59"/>
  <c r="B276" i="59"/>
  <c r="B277" i="59"/>
  <c r="B278" i="59"/>
  <c r="B279" i="59"/>
  <c r="B280" i="59"/>
  <c r="B281" i="59"/>
  <c r="B282" i="59"/>
  <c r="B283" i="59"/>
  <c r="B284" i="59"/>
  <c r="B285" i="59"/>
  <c r="B286" i="59"/>
  <c r="B287" i="59"/>
  <c r="B288" i="59"/>
  <c r="B289" i="59"/>
  <c r="B290" i="59"/>
  <c r="B291" i="59"/>
  <c r="B292" i="59"/>
  <c r="B293" i="59"/>
  <c r="B294" i="59"/>
  <c r="B295" i="59"/>
  <c r="B296" i="59"/>
  <c r="B297" i="59"/>
  <c r="B298" i="59"/>
  <c r="B299" i="59"/>
  <c r="B300" i="59"/>
  <c r="B301" i="59"/>
  <c r="B302" i="59"/>
  <c r="B303" i="59"/>
  <c r="B304" i="59"/>
  <c r="B305" i="59"/>
  <c r="B306" i="59"/>
  <c r="B307" i="59"/>
  <c r="B308" i="59"/>
  <c r="B309" i="59"/>
  <c r="B310" i="59"/>
  <c r="B311" i="59"/>
  <c r="B312" i="59"/>
  <c r="B313" i="59"/>
  <c r="B314" i="59"/>
  <c r="B315" i="59"/>
  <c r="B316" i="59"/>
  <c r="B317" i="59"/>
  <c r="B318" i="59"/>
  <c r="B319" i="59"/>
  <c r="B320" i="59"/>
  <c r="B321" i="59"/>
  <c r="B322" i="59"/>
  <c r="B323" i="59"/>
  <c r="B324" i="59"/>
  <c r="B325" i="59"/>
  <c r="B326" i="59"/>
  <c r="B327" i="59"/>
  <c r="B328" i="59"/>
  <c r="B329" i="59"/>
  <c r="B330" i="59"/>
  <c r="B331" i="59"/>
  <c r="B332" i="59"/>
  <c r="B333" i="59"/>
  <c r="B334" i="59"/>
  <c r="B335" i="59"/>
  <c r="B336" i="59"/>
  <c r="B337" i="59"/>
  <c r="B338" i="59"/>
  <c r="B339" i="59"/>
  <c r="B340" i="59"/>
  <c r="B341" i="59"/>
  <c r="B342" i="59"/>
  <c r="B343" i="59"/>
  <c r="B344" i="59"/>
  <c r="B345" i="59"/>
  <c r="B346" i="59"/>
  <c r="B347" i="59"/>
  <c r="B348" i="59"/>
  <c r="B349" i="59"/>
  <c r="B350" i="59"/>
  <c r="B351" i="59"/>
  <c r="B352" i="59"/>
  <c r="B353" i="59"/>
  <c r="B354" i="59"/>
  <c r="B355" i="59"/>
  <c r="B356" i="59"/>
  <c r="B357" i="59"/>
  <c r="B358" i="59"/>
  <c r="B359" i="59"/>
  <c r="B360" i="59"/>
  <c r="B361" i="59"/>
  <c r="B362" i="59"/>
  <c r="B363" i="59"/>
  <c r="B364" i="59"/>
  <c r="B365" i="59"/>
  <c r="B366" i="59"/>
  <c r="B367" i="59"/>
  <c r="B368" i="59"/>
  <c r="B369" i="59"/>
  <c r="B370" i="59"/>
  <c r="B371" i="59"/>
  <c r="B372" i="59"/>
  <c r="B373" i="59"/>
  <c r="B374" i="59"/>
  <c r="B375" i="59"/>
  <c r="B376" i="59"/>
  <c r="B377" i="59"/>
  <c r="B378" i="59"/>
  <c r="B379" i="59"/>
  <c r="B380" i="59"/>
  <c r="B381" i="59"/>
  <c r="B382" i="59"/>
  <c r="B383" i="59"/>
  <c r="B384" i="59"/>
  <c r="B385" i="59"/>
  <c r="B386" i="59"/>
  <c r="B387" i="59"/>
  <c r="B388" i="59"/>
  <c r="B389" i="59"/>
  <c r="B390" i="59"/>
  <c r="B391" i="59"/>
  <c r="B392" i="59"/>
  <c r="B393" i="59"/>
  <c r="D304" i="94" l="1"/>
  <c r="A304" i="94"/>
  <c r="B304" i="94"/>
  <c r="C304" i="94"/>
  <c r="D292" i="94"/>
  <c r="A292" i="94"/>
  <c r="B292" i="94"/>
  <c r="C292" i="94"/>
  <c r="D288" i="94"/>
  <c r="A288" i="94"/>
  <c r="B288" i="94"/>
  <c r="C288" i="94"/>
  <c r="D276" i="94"/>
  <c r="A276" i="94"/>
  <c r="B276" i="94"/>
  <c r="C276" i="94"/>
  <c r="D264" i="94"/>
  <c r="A264" i="94"/>
  <c r="B264" i="94"/>
  <c r="C264" i="94"/>
  <c r="D252" i="94"/>
  <c r="A252" i="94"/>
  <c r="C252" i="94"/>
  <c r="B252" i="94"/>
  <c r="D244" i="94"/>
  <c r="A244" i="94"/>
  <c r="C244" i="94"/>
  <c r="B244" i="94"/>
  <c r="D232" i="94"/>
  <c r="A232" i="94"/>
  <c r="C232" i="94"/>
  <c r="B232" i="94"/>
  <c r="D220" i="94"/>
  <c r="A220" i="94"/>
  <c r="C220" i="94"/>
  <c r="B220" i="94"/>
  <c r="D212" i="94"/>
  <c r="A212" i="94"/>
  <c r="C212" i="94"/>
  <c r="B212" i="94"/>
  <c r="D200" i="94"/>
  <c r="A200" i="94"/>
  <c r="C200" i="94"/>
  <c r="B200" i="94"/>
  <c r="D188" i="94"/>
  <c r="A188" i="94"/>
  <c r="C188" i="94"/>
  <c r="B188" i="94"/>
  <c r="D180" i="94"/>
  <c r="A180" i="94"/>
  <c r="C180" i="94"/>
  <c r="B180" i="94"/>
  <c r="D168" i="94"/>
  <c r="A168" i="94"/>
  <c r="C168" i="94"/>
  <c r="B168" i="94"/>
  <c r="C156" i="94"/>
  <c r="D156" i="94"/>
  <c r="A156" i="94"/>
  <c r="B156" i="94"/>
  <c r="C144" i="94"/>
  <c r="D144" i="94"/>
  <c r="A144" i="94"/>
  <c r="B144" i="94"/>
  <c r="C132" i="94"/>
  <c r="D132" i="94"/>
  <c r="A132" i="94"/>
  <c r="B132" i="94"/>
  <c r="B305" i="94"/>
  <c r="C305" i="94"/>
  <c r="A305" i="94"/>
  <c r="D305" i="94"/>
  <c r="B301" i="94"/>
  <c r="C301" i="94"/>
  <c r="D301" i="94"/>
  <c r="A301" i="94"/>
  <c r="B297" i="94"/>
  <c r="C297" i="94"/>
  <c r="D297" i="94"/>
  <c r="A297" i="94"/>
  <c r="B293" i="94"/>
  <c r="C293" i="94"/>
  <c r="A293" i="94"/>
  <c r="D293" i="94"/>
  <c r="B289" i="94"/>
  <c r="C289" i="94"/>
  <c r="A289" i="94"/>
  <c r="D289" i="94"/>
  <c r="B285" i="94"/>
  <c r="C285" i="94"/>
  <c r="A285" i="94"/>
  <c r="D285" i="94"/>
  <c r="B281" i="94"/>
  <c r="C281" i="94"/>
  <c r="D281" i="94"/>
  <c r="A281" i="94"/>
  <c r="B277" i="94"/>
  <c r="C277" i="94"/>
  <c r="A277" i="94"/>
  <c r="D277" i="94"/>
  <c r="B273" i="94"/>
  <c r="C273" i="94"/>
  <c r="A273" i="94"/>
  <c r="D273" i="94"/>
  <c r="B269" i="94"/>
  <c r="C269" i="94"/>
  <c r="D269" i="94"/>
  <c r="A269" i="94"/>
  <c r="B265" i="94"/>
  <c r="C265" i="94"/>
  <c r="A265" i="94"/>
  <c r="D265" i="94"/>
  <c r="B261" i="94"/>
  <c r="C261" i="94"/>
  <c r="A261" i="94"/>
  <c r="D261" i="94"/>
  <c r="B257" i="94"/>
  <c r="C257" i="94"/>
  <c r="A257" i="94"/>
  <c r="D257" i="94"/>
  <c r="B253" i="94"/>
  <c r="C253" i="94"/>
  <c r="A253" i="94"/>
  <c r="D253" i="94"/>
  <c r="B249" i="94"/>
  <c r="C249" i="94"/>
  <c r="A249" i="94"/>
  <c r="D249" i="94"/>
  <c r="B245" i="94"/>
  <c r="C245" i="94"/>
  <c r="A245" i="94"/>
  <c r="D245" i="94"/>
  <c r="B241" i="94"/>
  <c r="C241" i="94"/>
  <c r="A241" i="94"/>
  <c r="D241" i="94"/>
  <c r="B237" i="94"/>
  <c r="C237" i="94"/>
  <c r="A237" i="94"/>
  <c r="D237" i="94"/>
  <c r="B233" i="94"/>
  <c r="C233" i="94"/>
  <c r="A233" i="94"/>
  <c r="D233" i="94"/>
  <c r="B229" i="94"/>
  <c r="C229" i="94"/>
  <c r="A229" i="94"/>
  <c r="D229" i="94"/>
  <c r="B225" i="94"/>
  <c r="D225" i="94"/>
  <c r="C225" i="94"/>
  <c r="A225" i="94"/>
  <c r="B221" i="94"/>
  <c r="D221" i="94"/>
  <c r="C221" i="94"/>
  <c r="A221" i="94"/>
  <c r="B217" i="94"/>
  <c r="D217" i="94"/>
  <c r="C217" i="94"/>
  <c r="A217" i="94"/>
  <c r="B213" i="94"/>
  <c r="D213" i="94"/>
  <c r="C213" i="94"/>
  <c r="A213" i="94"/>
  <c r="B209" i="94"/>
  <c r="D209" i="94"/>
  <c r="C209" i="94"/>
  <c r="A209" i="94"/>
  <c r="B205" i="94"/>
  <c r="D205" i="94"/>
  <c r="C205" i="94"/>
  <c r="A205" i="94"/>
  <c r="B201" i="94"/>
  <c r="D201" i="94"/>
  <c r="C201" i="94"/>
  <c r="A201" i="94"/>
  <c r="B197" i="94"/>
  <c r="D197" i="94"/>
  <c r="C197" i="94"/>
  <c r="A197" i="94"/>
  <c r="B193" i="94"/>
  <c r="D193" i="94"/>
  <c r="C193" i="94"/>
  <c r="A193" i="94"/>
  <c r="B189" i="94"/>
  <c r="D189" i="94"/>
  <c r="C189" i="94"/>
  <c r="A189" i="94"/>
  <c r="B185" i="94"/>
  <c r="D185" i="94"/>
  <c r="C185" i="94"/>
  <c r="A185" i="94"/>
  <c r="B181" i="94"/>
  <c r="D181" i="94"/>
  <c r="C181" i="94"/>
  <c r="A181" i="94"/>
  <c r="B177" i="94"/>
  <c r="D177" i="94"/>
  <c r="C177" i="94"/>
  <c r="A177" i="94"/>
  <c r="B173" i="94"/>
  <c r="D173" i="94"/>
  <c r="C173" i="94"/>
  <c r="A173" i="94"/>
  <c r="B169" i="94"/>
  <c r="D169" i="94"/>
  <c r="C169" i="94"/>
  <c r="A169" i="94"/>
  <c r="B165" i="94"/>
  <c r="D165" i="94"/>
  <c r="C165" i="94"/>
  <c r="A165" i="94"/>
  <c r="A161" i="94"/>
  <c r="C161" i="94"/>
  <c r="B161" i="94"/>
  <c r="D161" i="94"/>
  <c r="A157" i="94"/>
  <c r="B157" i="94"/>
  <c r="C157" i="94"/>
  <c r="D157" i="94"/>
  <c r="A153" i="94"/>
  <c r="B153" i="94"/>
  <c r="C153" i="94"/>
  <c r="D153" i="94"/>
  <c r="A149" i="94"/>
  <c r="B149" i="94"/>
  <c r="C149" i="94"/>
  <c r="D149" i="94"/>
  <c r="A145" i="94"/>
  <c r="B145" i="94"/>
  <c r="C145" i="94"/>
  <c r="D145" i="94"/>
  <c r="A141" i="94"/>
  <c r="B141" i="94"/>
  <c r="C141" i="94"/>
  <c r="D141" i="94"/>
  <c r="A137" i="94"/>
  <c r="B137" i="94"/>
  <c r="C137" i="94"/>
  <c r="D137" i="94"/>
  <c r="A133" i="94"/>
  <c r="B133" i="94"/>
  <c r="C133" i="94"/>
  <c r="D133" i="94"/>
  <c r="A129" i="94"/>
  <c r="B129" i="94"/>
  <c r="C129" i="94"/>
  <c r="D129" i="94"/>
  <c r="A125" i="94"/>
  <c r="B125" i="94"/>
  <c r="C125" i="94"/>
  <c r="D125" i="94"/>
  <c r="A121" i="94"/>
  <c r="B121" i="94"/>
  <c r="C121" i="94"/>
  <c r="D121" i="94"/>
  <c r="D296" i="94"/>
  <c r="A296" i="94"/>
  <c r="B296" i="94"/>
  <c r="C296" i="94"/>
  <c r="D280" i="94"/>
  <c r="A280" i="94"/>
  <c r="B280" i="94"/>
  <c r="C280" i="94"/>
  <c r="D272" i="94"/>
  <c r="A272" i="94"/>
  <c r="C272" i="94"/>
  <c r="B272" i="94"/>
  <c r="D260" i="94"/>
  <c r="A260" i="94"/>
  <c r="B260" i="94"/>
  <c r="C260" i="94"/>
  <c r="D248" i="94"/>
  <c r="A248" i="94"/>
  <c r="C248" i="94"/>
  <c r="B248" i="94"/>
  <c r="D240" i="94"/>
  <c r="A240" i="94"/>
  <c r="C240" i="94"/>
  <c r="B240" i="94"/>
  <c r="D228" i="94"/>
  <c r="A228" i="94"/>
  <c r="C228" i="94"/>
  <c r="B228" i="94"/>
  <c r="D216" i="94"/>
  <c r="A216" i="94"/>
  <c r="C216" i="94"/>
  <c r="B216" i="94"/>
  <c r="D204" i="94"/>
  <c r="A204" i="94"/>
  <c r="C204" i="94"/>
  <c r="B204" i="94"/>
  <c r="D192" i="94"/>
  <c r="A192" i="94"/>
  <c r="C192" i="94"/>
  <c r="B192" i="94"/>
  <c r="D176" i="94"/>
  <c r="A176" i="94"/>
  <c r="C176" i="94"/>
  <c r="B176" i="94"/>
  <c r="D164" i="94"/>
  <c r="A164" i="94"/>
  <c r="C164" i="94"/>
  <c r="B164" i="94"/>
  <c r="C148" i="94"/>
  <c r="D148" i="94"/>
  <c r="A148" i="94"/>
  <c r="B148" i="94"/>
  <c r="C140" i="94"/>
  <c r="D140" i="94"/>
  <c r="A140" i="94"/>
  <c r="B140" i="94"/>
  <c r="C128" i="94"/>
  <c r="D128" i="94"/>
  <c r="A128" i="94"/>
  <c r="B128" i="94"/>
  <c r="B307" i="94"/>
  <c r="C307" i="94"/>
  <c r="A307" i="94"/>
  <c r="D307" i="94"/>
  <c r="B303" i="94"/>
  <c r="C303" i="94"/>
  <c r="A303" i="94"/>
  <c r="D303" i="94"/>
  <c r="B299" i="94"/>
  <c r="C299" i="94"/>
  <c r="A299" i="94"/>
  <c r="D299" i="94"/>
  <c r="B295" i="94"/>
  <c r="C295" i="94"/>
  <c r="A295" i="94"/>
  <c r="D295" i="94"/>
  <c r="B291" i="94"/>
  <c r="C291" i="94"/>
  <c r="A291" i="94"/>
  <c r="D291" i="94"/>
  <c r="B287" i="94"/>
  <c r="C287" i="94"/>
  <c r="D287" i="94"/>
  <c r="A287" i="94"/>
  <c r="B283" i="94"/>
  <c r="C283" i="94"/>
  <c r="A283" i="94"/>
  <c r="D283" i="94"/>
  <c r="B279" i="94"/>
  <c r="C279" i="94"/>
  <c r="A279" i="94"/>
  <c r="D279" i="94"/>
  <c r="B275" i="94"/>
  <c r="C275" i="94"/>
  <c r="A275" i="94"/>
  <c r="D275" i="94"/>
  <c r="B271" i="94"/>
  <c r="C271" i="94"/>
  <c r="A271" i="94"/>
  <c r="D271" i="94"/>
  <c r="B267" i="94"/>
  <c r="C267" i="94"/>
  <c r="A267" i="94"/>
  <c r="D267" i="94"/>
  <c r="B263" i="94"/>
  <c r="C263" i="94"/>
  <c r="A263" i="94"/>
  <c r="D263" i="94"/>
  <c r="B259" i="94"/>
  <c r="C259" i="94"/>
  <c r="A259" i="94"/>
  <c r="D259" i="94"/>
  <c r="B255" i="94"/>
  <c r="C255" i="94"/>
  <c r="A255" i="94"/>
  <c r="D255" i="94"/>
  <c r="B251" i="94"/>
  <c r="C251" i="94"/>
  <c r="A251" i="94"/>
  <c r="D251" i="94"/>
  <c r="B247" i="94"/>
  <c r="C247" i="94"/>
  <c r="A247" i="94"/>
  <c r="D247" i="94"/>
  <c r="B243" i="94"/>
  <c r="C243" i="94"/>
  <c r="A243" i="94"/>
  <c r="D243" i="94"/>
  <c r="B239" i="94"/>
  <c r="C239" i="94"/>
  <c r="A239" i="94"/>
  <c r="D239" i="94"/>
  <c r="B235" i="94"/>
  <c r="C235" i="94"/>
  <c r="A235" i="94"/>
  <c r="D235" i="94"/>
  <c r="B231" i="94"/>
  <c r="C231" i="94"/>
  <c r="A231" i="94"/>
  <c r="D231" i="94"/>
  <c r="B227" i="94"/>
  <c r="A227" i="94"/>
  <c r="C227" i="94"/>
  <c r="D227" i="94"/>
  <c r="B223" i="94"/>
  <c r="A223" i="94"/>
  <c r="C223" i="94"/>
  <c r="D223" i="94"/>
  <c r="B219" i="94"/>
  <c r="A219" i="94"/>
  <c r="C219" i="94"/>
  <c r="D219" i="94"/>
  <c r="B215" i="94"/>
  <c r="A215" i="94"/>
  <c r="C215" i="94"/>
  <c r="D215" i="94"/>
  <c r="B211" i="94"/>
  <c r="A211" i="94"/>
  <c r="C211" i="94"/>
  <c r="D211" i="94"/>
  <c r="B207" i="94"/>
  <c r="A207" i="94"/>
  <c r="C207" i="94"/>
  <c r="D207" i="94"/>
  <c r="B203" i="94"/>
  <c r="A203" i="94"/>
  <c r="C203" i="94"/>
  <c r="D203" i="94"/>
  <c r="B199" i="94"/>
  <c r="A199" i="94"/>
  <c r="C199" i="94"/>
  <c r="D199" i="94"/>
  <c r="B195" i="94"/>
  <c r="A195" i="94"/>
  <c r="C195" i="94"/>
  <c r="D195" i="94"/>
  <c r="B191" i="94"/>
  <c r="A191" i="94"/>
  <c r="C191" i="94"/>
  <c r="D191" i="94"/>
  <c r="B187" i="94"/>
  <c r="A187" i="94"/>
  <c r="C187" i="94"/>
  <c r="D187" i="94"/>
  <c r="B183" i="94"/>
  <c r="A183" i="94"/>
  <c r="C183" i="94"/>
  <c r="D183" i="94"/>
  <c r="B179" i="94"/>
  <c r="A179" i="94"/>
  <c r="C179" i="94"/>
  <c r="D179" i="94"/>
  <c r="B175" i="94"/>
  <c r="A175" i="94"/>
  <c r="C175" i="94"/>
  <c r="D175" i="94"/>
  <c r="B171" i="94"/>
  <c r="A171" i="94"/>
  <c r="C171" i="94"/>
  <c r="D171" i="94"/>
  <c r="B167" i="94"/>
  <c r="A167" i="94"/>
  <c r="C167" i="94"/>
  <c r="D167" i="94"/>
  <c r="B163" i="94"/>
  <c r="A163" i="94"/>
  <c r="C163" i="94"/>
  <c r="D163" i="94"/>
  <c r="A159" i="94"/>
  <c r="C159" i="94"/>
  <c r="B159" i="94"/>
  <c r="D159" i="94"/>
  <c r="A155" i="94"/>
  <c r="B155" i="94"/>
  <c r="C155" i="94"/>
  <c r="D155" i="94"/>
  <c r="A151" i="94"/>
  <c r="B151" i="94"/>
  <c r="C151" i="94"/>
  <c r="D151" i="94"/>
  <c r="A147" i="94"/>
  <c r="B147" i="94"/>
  <c r="C147" i="94"/>
  <c r="D147" i="94"/>
  <c r="A143" i="94"/>
  <c r="B143" i="94"/>
  <c r="C143" i="94"/>
  <c r="D143" i="94"/>
  <c r="A139" i="94"/>
  <c r="B139" i="94"/>
  <c r="C139" i="94"/>
  <c r="D139" i="94"/>
  <c r="A135" i="94"/>
  <c r="B135" i="94"/>
  <c r="C135" i="94"/>
  <c r="D135" i="94"/>
  <c r="A131" i="94"/>
  <c r="B131" i="94"/>
  <c r="C131" i="94"/>
  <c r="D131" i="94"/>
  <c r="A127" i="94"/>
  <c r="B127" i="94"/>
  <c r="C127" i="94"/>
  <c r="D127" i="94"/>
  <c r="A123" i="94"/>
  <c r="B123" i="94"/>
  <c r="C123" i="94"/>
  <c r="D123" i="94"/>
  <c r="D300" i="94"/>
  <c r="A300" i="94"/>
  <c r="B300" i="94"/>
  <c r="C300" i="94"/>
  <c r="D284" i="94"/>
  <c r="A284" i="94"/>
  <c r="C284" i="94"/>
  <c r="B284" i="94"/>
  <c r="D268" i="94"/>
  <c r="A268" i="94"/>
  <c r="B268" i="94"/>
  <c r="C268" i="94"/>
  <c r="D256" i="94"/>
  <c r="A256" i="94"/>
  <c r="B256" i="94"/>
  <c r="C256" i="94"/>
  <c r="D236" i="94"/>
  <c r="A236" i="94"/>
  <c r="C236" i="94"/>
  <c r="B236" i="94"/>
  <c r="D224" i="94"/>
  <c r="A224" i="94"/>
  <c r="C224" i="94"/>
  <c r="B224" i="94"/>
  <c r="D208" i="94"/>
  <c r="A208" i="94"/>
  <c r="C208" i="94"/>
  <c r="B208" i="94"/>
  <c r="D196" i="94"/>
  <c r="A196" i="94"/>
  <c r="C196" i="94"/>
  <c r="B196" i="94"/>
  <c r="D184" i="94"/>
  <c r="A184" i="94"/>
  <c r="C184" i="94"/>
  <c r="B184" i="94"/>
  <c r="D172" i="94"/>
  <c r="A172" i="94"/>
  <c r="C172" i="94"/>
  <c r="B172" i="94"/>
  <c r="C160" i="94"/>
  <c r="A160" i="94"/>
  <c r="B160" i="94"/>
  <c r="D160" i="94"/>
  <c r="C152" i="94"/>
  <c r="D152" i="94"/>
  <c r="A152" i="94"/>
  <c r="B152" i="94"/>
  <c r="C136" i="94"/>
  <c r="D136" i="94"/>
  <c r="A136" i="94"/>
  <c r="B136" i="94"/>
  <c r="C124" i="94"/>
  <c r="D124" i="94"/>
  <c r="A124" i="94"/>
  <c r="B124" i="94"/>
  <c r="D306" i="94"/>
  <c r="A306" i="94"/>
  <c r="C306" i="94"/>
  <c r="B306" i="94"/>
  <c r="D302" i="94"/>
  <c r="A302" i="94"/>
  <c r="B302" i="94"/>
  <c r="C302" i="94"/>
  <c r="D298" i="94"/>
  <c r="A298" i="94"/>
  <c r="B298" i="94"/>
  <c r="C298" i="94"/>
  <c r="D294" i="94"/>
  <c r="A294" i="94"/>
  <c r="C294" i="94"/>
  <c r="B294" i="94"/>
  <c r="D290" i="94"/>
  <c r="A290" i="94"/>
  <c r="C290" i="94"/>
  <c r="B290" i="94"/>
  <c r="D286" i="94"/>
  <c r="A286" i="94"/>
  <c r="B286" i="94"/>
  <c r="C286" i="94"/>
  <c r="D282" i="94"/>
  <c r="A282" i="94"/>
  <c r="B282" i="94"/>
  <c r="C282" i="94"/>
  <c r="D278" i="94"/>
  <c r="A278" i="94"/>
  <c r="C278" i="94"/>
  <c r="B278" i="94"/>
  <c r="D274" i="94"/>
  <c r="A274" i="94"/>
  <c r="C274" i="94"/>
  <c r="B274" i="94"/>
  <c r="D270" i="94"/>
  <c r="A270" i="94"/>
  <c r="B270" i="94"/>
  <c r="C270" i="94"/>
  <c r="D266" i="94"/>
  <c r="A266" i="94"/>
  <c r="C266" i="94"/>
  <c r="B266" i="94"/>
  <c r="D262" i="94"/>
  <c r="A262" i="94"/>
  <c r="C262" i="94"/>
  <c r="B262" i="94"/>
  <c r="D258" i="94"/>
  <c r="A258" i="94"/>
  <c r="C258" i="94"/>
  <c r="B258" i="94"/>
  <c r="D254" i="94"/>
  <c r="A254" i="94"/>
  <c r="C254" i="94"/>
  <c r="B254" i="94"/>
  <c r="D250" i="94"/>
  <c r="A250" i="94"/>
  <c r="C250" i="94"/>
  <c r="B250" i="94"/>
  <c r="D246" i="94"/>
  <c r="A246" i="94"/>
  <c r="C246" i="94"/>
  <c r="B246" i="94"/>
  <c r="D242" i="94"/>
  <c r="A242" i="94"/>
  <c r="C242" i="94"/>
  <c r="B242" i="94"/>
  <c r="D238" i="94"/>
  <c r="A238" i="94"/>
  <c r="C238" i="94"/>
  <c r="B238" i="94"/>
  <c r="D234" i="94"/>
  <c r="A234" i="94"/>
  <c r="C234" i="94"/>
  <c r="B234" i="94"/>
  <c r="D230" i="94"/>
  <c r="A230" i="94"/>
  <c r="C230" i="94"/>
  <c r="B230" i="94"/>
  <c r="D226" i="94"/>
  <c r="B226" i="94"/>
  <c r="C226" i="94"/>
  <c r="A226" i="94"/>
  <c r="D222" i="94"/>
  <c r="B222" i="94"/>
  <c r="C222" i="94"/>
  <c r="A222" i="94"/>
  <c r="D218" i="94"/>
  <c r="B218" i="94"/>
  <c r="C218" i="94"/>
  <c r="A218" i="94"/>
  <c r="D214" i="94"/>
  <c r="B214" i="94"/>
  <c r="C214" i="94"/>
  <c r="A214" i="94"/>
  <c r="D210" i="94"/>
  <c r="B210" i="94"/>
  <c r="C210" i="94"/>
  <c r="A210" i="94"/>
  <c r="D206" i="94"/>
  <c r="B206" i="94"/>
  <c r="C206" i="94"/>
  <c r="A206" i="94"/>
  <c r="D202" i="94"/>
  <c r="B202" i="94"/>
  <c r="C202" i="94"/>
  <c r="A202" i="94"/>
  <c r="D198" i="94"/>
  <c r="B198" i="94"/>
  <c r="C198" i="94"/>
  <c r="A198" i="94"/>
  <c r="D194" i="94"/>
  <c r="B194" i="94"/>
  <c r="C194" i="94"/>
  <c r="A194" i="94"/>
  <c r="D190" i="94"/>
  <c r="B190" i="94"/>
  <c r="C190" i="94"/>
  <c r="A190" i="94"/>
  <c r="D186" i="94"/>
  <c r="B186" i="94"/>
  <c r="C186" i="94"/>
  <c r="A186" i="94"/>
  <c r="D182" i="94"/>
  <c r="B182" i="94"/>
  <c r="C182" i="94"/>
  <c r="A182" i="94"/>
  <c r="D178" i="94"/>
  <c r="B178" i="94"/>
  <c r="C178" i="94"/>
  <c r="A178" i="94"/>
  <c r="D174" i="94"/>
  <c r="B174" i="94"/>
  <c r="C174" i="94"/>
  <c r="A174" i="94"/>
  <c r="D170" i="94"/>
  <c r="B170" i="94"/>
  <c r="C170" i="94"/>
  <c r="A170" i="94"/>
  <c r="D166" i="94"/>
  <c r="B166" i="94"/>
  <c r="C166" i="94"/>
  <c r="A166" i="94"/>
  <c r="C162" i="94"/>
  <c r="D162" i="94"/>
  <c r="A162" i="94"/>
  <c r="B162" i="94"/>
  <c r="C158" i="94"/>
  <c r="A158" i="94"/>
  <c r="B158" i="94"/>
  <c r="D158" i="94"/>
  <c r="C154" i="94"/>
  <c r="D154" i="94"/>
  <c r="A154" i="94"/>
  <c r="B154" i="94"/>
  <c r="C150" i="94"/>
  <c r="D150" i="94"/>
  <c r="A150" i="94"/>
  <c r="B150" i="94"/>
  <c r="C146" i="94"/>
  <c r="D146" i="94"/>
  <c r="A146" i="94"/>
  <c r="B146" i="94"/>
  <c r="C142" i="94"/>
  <c r="D142" i="94"/>
  <c r="A142" i="94"/>
  <c r="B142" i="94"/>
  <c r="C138" i="94"/>
  <c r="D138" i="94"/>
  <c r="A138" i="94"/>
  <c r="B138" i="94"/>
  <c r="C134" i="94"/>
  <c r="D134" i="94"/>
  <c r="A134" i="94"/>
  <c r="B134" i="94"/>
  <c r="C130" i="94"/>
  <c r="D130" i="94"/>
  <c r="A130" i="94"/>
  <c r="B130" i="94"/>
  <c r="C126" i="94"/>
  <c r="D126" i="94"/>
  <c r="A126" i="94"/>
  <c r="B126" i="94"/>
  <c r="C122" i="94"/>
  <c r="D122" i="94"/>
  <c r="A122" i="94"/>
  <c r="B122" i="94"/>
  <c r="C1" i="132"/>
  <c r="B1" i="132"/>
  <c r="W4" i="228"/>
  <c r="F1" i="95"/>
  <c r="AX4" i="228" l="1"/>
  <c r="BY4" i="228"/>
  <c r="A121" i="59"/>
  <c r="A122" i="59"/>
  <c r="A123" i="59"/>
  <c r="A124" i="59"/>
  <c r="A125" i="59"/>
  <c r="A126" i="59"/>
  <c r="A127" i="59"/>
  <c r="A128" i="59"/>
  <c r="A129" i="59"/>
  <c r="A130" i="59"/>
  <c r="A131" i="59"/>
  <c r="A132" i="59"/>
  <c r="A133" i="59"/>
  <c r="A134" i="59"/>
  <c r="A135" i="59"/>
  <c r="A136" i="59"/>
  <c r="A137" i="59"/>
  <c r="A138" i="59"/>
  <c r="A139" i="59"/>
  <c r="A140" i="59"/>
  <c r="A141" i="59"/>
  <c r="A142" i="59"/>
  <c r="A143" i="59"/>
  <c r="A144" i="59"/>
  <c r="A145" i="59"/>
  <c r="A146" i="59"/>
  <c r="A147" i="59"/>
  <c r="A148" i="59"/>
  <c r="A149" i="59"/>
  <c r="A150" i="59"/>
  <c r="A151" i="59"/>
  <c r="A152" i="59"/>
  <c r="A153" i="59"/>
  <c r="A154" i="59"/>
  <c r="A155" i="59"/>
  <c r="A156" i="59"/>
  <c r="A157" i="59"/>
  <c r="A158" i="59"/>
  <c r="A159" i="59"/>
  <c r="A160" i="59"/>
  <c r="A161" i="59"/>
  <c r="A162" i="59"/>
  <c r="A163" i="59"/>
  <c r="A164" i="59"/>
  <c r="A165" i="59"/>
  <c r="A166" i="59"/>
  <c r="A167" i="59"/>
  <c r="A168" i="59"/>
  <c r="A169" i="59"/>
  <c r="A170" i="59"/>
  <c r="A171" i="59"/>
  <c r="A172" i="59"/>
  <c r="A173" i="59"/>
  <c r="A174" i="59"/>
  <c r="A175" i="59"/>
  <c r="A176" i="59"/>
  <c r="A177" i="59"/>
  <c r="A178" i="59"/>
  <c r="A179" i="59"/>
  <c r="A180" i="59"/>
  <c r="A181" i="59"/>
  <c r="A182" i="59"/>
  <c r="A183" i="59"/>
  <c r="A184" i="59"/>
  <c r="A185" i="59"/>
  <c r="A186" i="59"/>
  <c r="A187" i="59"/>
  <c r="A188" i="59"/>
  <c r="A189" i="59"/>
  <c r="A190" i="59"/>
  <c r="A191" i="59"/>
  <c r="A192" i="59"/>
  <c r="A193" i="59"/>
  <c r="A194" i="59"/>
  <c r="A195" i="59"/>
  <c r="A196" i="59"/>
  <c r="A197" i="59"/>
  <c r="A198" i="59"/>
  <c r="A199" i="59"/>
  <c r="A200" i="59"/>
  <c r="A201" i="59"/>
  <c r="A202" i="59"/>
  <c r="A203" i="59"/>
  <c r="A204" i="59"/>
  <c r="A205" i="59"/>
  <c r="A206" i="59"/>
  <c r="A207" i="59"/>
  <c r="A208" i="59"/>
  <c r="A209" i="59"/>
  <c r="A210" i="59"/>
  <c r="A211" i="59"/>
  <c r="A212" i="59"/>
  <c r="A213" i="59"/>
  <c r="A214" i="59"/>
  <c r="A215" i="59"/>
  <c r="A216" i="59"/>
  <c r="A217" i="59"/>
  <c r="A218" i="59"/>
  <c r="A219" i="59"/>
  <c r="A220" i="59"/>
  <c r="A221" i="59"/>
  <c r="A222" i="59"/>
  <c r="A223" i="59"/>
  <c r="A224" i="59"/>
  <c r="A225" i="59"/>
  <c r="A226" i="59"/>
  <c r="A227" i="59"/>
  <c r="A228" i="59"/>
  <c r="A229" i="59"/>
  <c r="A230" i="59"/>
  <c r="A231" i="59"/>
  <c r="A232" i="59"/>
  <c r="A233" i="59"/>
  <c r="A234" i="59"/>
  <c r="A235" i="59"/>
  <c r="A236" i="59"/>
  <c r="A237" i="59"/>
  <c r="A238" i="59"/>
  <c r="A239" i="59"/>
  <c r="A240" i="59"/>
  <c r="A241" i="59"/>
  <c r="A242" i="59"/>
  <c r="A243" i="59"/>
  <c r="A244" i="59"/>
  <c r="A245" i="59"/>
  <c r="A246" i="59"/>
  <c r="A247" i="59"/>
  <c r="A248" i="59"/>
  <c r="A249" i="59"/>
  <c r="A250" i="59"/>
  <c r="A251" i="59"/>
  <c r="A252" i="59"/>
  <c r="A253" i="59"/>
  <c r="A254" i="59"/>
  <c r="A255" i="59"/>
  <c r="A256" i="59"/>
  <c r="A257" i="59"/>
  <c r="A258" i="59"/>
  <c r="A259" i="59"/>
  <c r="A260" i="59"/>
  <c r="A261" i="59"/>
  <c r="A262" i="59"/>
  <c r="A263" i="59"/>
  <c r="A264" i="59"/>
  <c r="A265" i="59"/>
  <c r="A266" i="59"/>
  <c r="A267" i="59"/>
  <c r="A268" i="59"/>
  <c r="A269" i="59"/>
  <c r="A270" i="59"/>
  <c r="A271" i="59"/>
  <c r="A272" i="59"/>
  <c r="A273" i="59"/>
  <c r="A274" i="59"/>
  <c r="A275" i="59"/>
  <c r="A276" i="59"/>
  <c r="A277" i="59"/>
  <c r="A278" i="59"/>
  <c r="A279" i="59"/>
  <c r="A280" i="59"/>
  <c r="A281" i="59"/>
  <c r="A282" i="59"/>
  <c r="A283" i="59"/>
  <c r="A284" i="59"/>
  <c r="A285" i="59"/>
  <c r="A286" i="59"/>
  <c r="A287" i="59"/>
  <c r="A288" i="59"/>
  <c r="A289" i="59"/>
  <c r="A290" i="59"/>
  <c r="A291" i="59"/>
  <c r="A292" i="59"/>
  <c r="A293" i="59"/>
  <c r="A294" i="59"/>
  <c r="A295" i="59"/>
  <c r="A296" i="59"/>
  <c r="A297" i="59"/>
  <c r="A298" i="59"/>
  <c r="A299" i="59"/>
  <c r="A300" i="59"/>
  <c r="A301" i="59"/>
  <c r="A302" i="59"/>
  <c r="A303" i="59"/>
  <c r="A304" i="59"/>
  <c r="A305" i="59"/>
  <c r="A306" i="59"/>
  <c r="A307" i="59"/>
  <c r="A308" i="59"/>
  <c r="A309" i="59"/>
  <c r="A310" i="59"/>
  <c r="A311" i="59"/>
  <c r="A312" i="59"/>
  <c r="A313" i="59"/>
  <c r="A314" i="59"/>
  <c r="A315" i="59"/>
  <c r="A316" i="59"/>
  <c r="A317" i="59"/>
  <c r="A318" i="59"/>
  <c r="A319" i="59"/>
  <c r="A320" i="59"/>
  <c r="A321" i="59"/>
  <c r="A322" i="59"/>
  <c r="A323" i="59"/>
  <c r="A324" i="59"/>
  <c r="A325" i="59"/>
  <c r="A326" i="59"/>
  <c r="A327" i="59"/>
  <c r="A328" i="59"/>
  <c r="A329" i="59"/>
  <c r="A330" i="59"/>
  <c r="A331" i="59"/>
  <c r="A332" i="59"/>
  <c r="A333" i="59"/>
  <c r="A334" i="59"/>
  <c r="A335" i="59"/>
  <c r="A336" i="59"/>
  <c r="A337" i="59"/>
  <c r="A338" i="59"/>
  <c r="A339" i="59"/>
  <c r="A340" i="59"/>
  <c r="A341" i="59"/>
  <c r="A342" i="59"/>
  <c r="A343" i="59"/>
  <c r="A344" i="59"/>
  <c r="A345" i="59"/>
  <c r="A346" i="59"/>
  <c r="A347" i="59"/>
  <c r="A348" i="59"/>
  <c r="A349" i="59"/>
  <c r="A350" i="59"/>
  <c r="A351" i="59"/>
  <c r="A352" i="59"/>
  <c r="A353" i="59"/>
  <c r="A354" i="59"/>
  <c r="A355" i="59"/>
  <c r="A356" i="59"/>
  <c r="A357" i="59"/>
  <c r="A358" i="59"/>
  <c r="A359" i="59"/>
  <c r="A360" i="59"/>
  <c r="A361" i="59"/>
  <c r="A362" i="59"/>
  <c r="A363" i="59"/>
  <c r="A364" i="59"/>
  <c r="A365" i="59"/>
  <c r="A366" i="59"/>
  <c r="A367" i="59"/>
  <c r="A368" i="59"/>
  <c r="A369" i="59"/>
  <c r="A370" i="59"/>
  <c r="A371" i="59"/>
  <c r="A372" i="59"/>
  <c r="A373" i="59"/>
  <c r="A374" i="59"/>
  <c r="A375" i="59"/>
  <c r="A376" i="59"/>
  <c r="A377" i="59"/>
  <c r="A378" i="59"/>
  <c r="A379" i="59"/>
  <c r="A380" i="59"/>
  <c r="A381" i="59"/>
  <c r="A382" i="59"/>
  <c r="A383" i="59"/>
  <c r="A384" i="59"/>
  <c r="A385" i="59"/>
  <c r="A386" i="59"/>
  <c r="A387" i="59"/>
  <c r="A388" i="59"/>
  <c r="A389" i="59"/>
  <c r="A390" i="59"/>
  <c r="A391" i="59"/>
  <c r="A392" i="59"/>
  <c r="A393" i="59"/>
  <c r="E4" i="202" l="1"/>
  <c r="E5" i="202"/>
  <c r="E6" i="202"/>
  <c r="E7" i="202"/>
  <c r="E8" i="202"/>
  <c r="E9" i="202"/>
  <c r="E10" i="202"/>
  <c r="E11" i="202"/>
  <c r="E12" i="202"/>
  <c r="E13" i="202"/>
  <c r="E14" i="202"/>
  <c r="E15" i="202"/>
  <c r="E16" i="202"/>
  <c r="E17" i="202"/>
  <c r="E18" i="202"/>
  <c r="E19" i="202"/>
  <c r="E20" i="202"/>
  <c r="E21" i="202"/>
  <c r="E22" i="202"/>
  <c r="E23" i="202"/>
  <c r="E24" i="202"/>
  <c r="E25" i="202"/>
  <c r="E26" i="202"/>
  <c r="E27" i="202"/>
  <c r="E28" i="202"/>
  <c r="E29" i="202"/>
  <c r="E30" i="202"/>
  <c r="E31" i="202"/>
  <c r="E32" i="202"/>
  <c r="E33" i="202"/>
  <c r="E34" i="202"/>
  <c r="E35" i="202"/>
  <c r="E36" i="202"/>
  <c r="E37" i="202"/>
  <c r="E38" i="202"/>
  <c r="E39" i="202"/>
  <c r="E40" i="202"/>
  <c r="E41" i="202"/>
  <c r="E42" i="202"/>
  <c r="E43" i="202"/>
  <c r="E44" i="202"/>
  <c r="E45" i="202"/>
  <c r="E46" i="202"/>
  <c r="E47" i="202"/>
  <c r="E48" i="202"/>
  <c r="E49" i="202"/>
  <c r="E50" i="202"/>
  <c r="E51" i="202"/>
  <c r="E52" i="202"/>
  <c r="E53" i="202"/>
  <c r="E54" i="202"/>
  <c r="E55" i="202"/>
  <c r="E56" i="202"/>
  <c r="E57" i="202"/>
  <c r="E58" i="202"/>
  <c r="E59" i="202"/>
  <c r="E60" i="202"/>
  <c r="E61" i="202"/>
  <c r="E62" i="202"/>
  <c r="E63" i="202"/>
  <c r="E64" i="202"/>
  <c r="E65" i="202"/>
  <c r="E66" i="202"/>
  <c r="E67" i="202"/>
  <c r="E68" i="202"/>
  <c r="E69" i="202"/>
  <c r="E70" i="202"/>
  <c r="E71" i="202"/>
  <c r="E72" i="202"/>
  <c r="E73" i="202"/>
  <c r="E74" i="202"/>
  <c r="E75" i="202"/>
  <c r="E76" i="202"/>
  <c r="E77" i="202"/>
  <c r="E78" i="202"/>
  <c r="E79" i="202"/>
  <c r="E80" i="202"/>
  <c r="E81" i="202"/>
  <c r="E82" i="202"/>
  <c r="E83" i="202"/>
  <c r="E84" i="202"/>
  <c r="E85" i="202"/>
  <c r="E86" i="202"/>
  <c r="E87" i="202"/>
  <c r="E88" i="202"/>
  <c r="E89" i="202"/>
  <c r="E90" i="202"/>
  <c r="E91" i="202"/>
  <c r="E92" i="202"/>
  <c r="E93" i="202"/>
  <c r="E94" i="202"/>
  <c r="E95" i="202"/>
  <c r="E96" i="202"/>
  <c r="E97" i="202"/>
  <c r="E98" i="202"/>
  <c r="E99" i="202"/>
  <c r="E100" i="202"/>
  <c r="E101" i="202"/>
  <c r="E102" i="202"/>
  <c r="E103" i="202"/>
  <c r="E104" i="202"/>
  <c r="E105" i="202"/>
  <c r="E106" i="202"/>
  <c r="E107" i="202"/>
  <c r="E108" i="202"/>
  <c r="E109" i="202"/>
  <c r="E110" i="202"/>
  <c r="E111" i="202"/>
  <c r="E112" i="202"/>
  <c r="E113" i="202"/>
  <c r="E114" i="202"/>
  <c r="E115" i="202"/>
  <c r="E116" i="202"/>
  <c r="E117" i="202"/>
  <c r="E118" i="202"/>
  <c r="E119" i="202"/>
  <c r="E120" i="202"/>
  <c r="E121" i="202"/>
  <c r="E122" i="202"/>
  <c r="E123" i="202"/>
  <c r="E124" i="202"/>
  <c r="E125" i="202"/>
  <c r="E126" i="202"/>
  <c r="E127" i="202"/>
  <c r="E128" i="202"/>
  <c r="E129" i="202"/>
  <c r="E130" i="202"/>
  <c r="E131" i="202"/>
  <c r="E132" i="202"/>
  <c r="E133" i="202"/>
  <c r="E134" i="202"/>
  <c r="E135" i="202"/>
  <c r="E136" i="202"/>
  <c r="E137" i="202"/>
  <c r="E138" i="202"/>
  <c r="E139" i="202"/>
  <c r="E140" i="202"/>
  <c r="E141" i="202"/>
  <c r="E142" i="202"/>
  <c r="E143" i="202"/>
  <c r="E144" i="202"/>
  <c r="E145" i="202"/>
  <c r="E146" i="202"/>
  <c r="E147" i="202"/>
  <c r="E148" i="202"/>
  <c r="E149" i="202"/>
  <c r="E150" i="202"/>
  <c r="E151" i="202"/>
  <c r="E152" i="202"/>
  <c r="E153" i="202"/>
  <c r="E154" i="202"/>
  <c r="E155" i="202"/>
  <c r="E156" i="202"/>
  <c r="E157" i="202"/>
  <c r="E158" i="202"/>
  <c r="E159" i="202"/>
  <c r="E160" i="202"/>
  <c r="E3" i="202"/>
  <c r="D4" i="202"/>
  <c r="D5" i="202"/>
  <c r="D6" i="202"/>
  <c r="D7" i="202"/>
  <c r="D8" i="202"/>
  <c r="D9" i="202"/>
  <c r="D10" i="202"/>
  <c r="D11" i="202"/>
  <c r="D12" i="202"/>
  <c r="D13" i="202"/>
  <c r="D14" i="202"/>
  <c r="D15" i="202"/>
  <c r="D16" i="202"/>
  <c r="D17" i="202"/>
  <c r="D18" i="202"/>
  <c r="D19" i="202"/>
  <c r="D20" i="202"/>
  <c r="D21" i="202"/>
  <c r="D22" i="202"/>
  <c r="D23" i="202"/>
  <c r="D24" i="202"/>
  <c r="D25" i="202"/>
  <c r="D26" i="202"/>
  <c r="D27" i="202"/>
  <c r="D28" i="202"/>
  <c r="D29" i="202"/>
  <c r="D30" i="202"/>
  <c r="D31" i="202"/>
  <c r="D32" i="202"/>
  <c r="D33" i="202"/>
  <c r="D34" i="202"/>
  <c r="D35" i="202"/>
  <c r="D36" i="202"/>
  <c r="D37" i="202"/>
  <c r="D38" i="202"/>
  <c r="D39" i="202"/>
  <c r="D40" i="202"/>
  <c r="D41" i="202"/>
  <c r="D42" i="202"/>
  <c r="D43" i="202"/>
  <c r="D44" i="202"/>
  <c r="D45" i="202"/>
  <c r="D46" i="202"/>
  <c r="D47" i="202"/>
  <c r="D48" i="202"/>
  <c r="D49" i="202"/>
  <c r="D50" i="202"/>
  <c r="D51" i="202"/>
  <c r="D52" i="202"/>
  <c r="D53" i="202"/>
  <c r="D54" i="202"/>
  <c r="D55" i="202"/>
  <c r="D56" i="202"/>
  <c r="D57" i="202"/>
  <c r="D58" i="202"/>
  <c r="D59" i="202"/>
  <c r="D60" i="202"/>
  <c r="D61" i="202"/>
  <c r="D62" i="202"/>
  <c r="D63" i="202"/>
  <c r="D64" i="202"/>
  <c r="D65" i="202"/>
  <c r="D66" i="202"/>
  <c r="D67" i="202"/>
  <c r="D68" i="202"/>
  <c r="D69" i="202"/>
  <c r="D70" i="202"/>
  <c r="D71" i="202"/>
  <c r="D72" i="202"/>
  <c r="D73" i="202"/>
  <c r="D74" i="202"/>
  <c r="D75" i="202"/>
  <c r="D76" i="202"/>
  <c r="D77" i="202"/>
  <c r="D78" i="202"/>
  <c r="D79" i="202"/>
  <c r="D80" i="202"/>
  <c r="D81" i="202"/>
  <c r="D82" i="202"/>
  <c r="D83" i="202"/>
  <c r="D84" i="202"/>
  <c r="D85" i="202"/>
  <c r="D86" i="202"/>
  <c r="D87" i="202"/>
  <c r="D88" i="202"/>
  <c r="D89" i="202"/>
  <c r="D90" i="202"/>
  <c r="D91" i="202"/>
  <c r="D92" i="202"/>
  <c r="D93" i="202"/>
  <c r="D94" i="202"/>
  <c r="D95" i="202"/>
  <c r="D96" i="202"/>
  <c r="D97" i="202"/>
  <c r="D98" i="202"/>
  <c r="D99" i="202"/>
  <c r="D100" i="202"/>
  <c r="D101" i="202"/>
  <c r="D102" i="202"/>
  <c r="D103" i="202"/>
  <c r="D104" i="202"/>
  <c r="D105" i="202"/>
  <c r="D106" i="202"/>
  <c r="D107" i="202"/>
  <c r="D108" i="202"/>
  <c r="D109" i="202"/>
  <c r="D110" i="202"/>
  <c r="D111" i="202"/>
  <c r="D112" i="202"/>
  <c r="D113" i="202"/>
  <c r="D114" i="202"/>
  <c r="D115" i="202"/>
  <c r="D116" i="202"/>
  <c r="D117" i="202"/>
  <c r="D118" i="202"/>
  <c r="D119" i="202"/>
  <c r="D120" i="202"/>
  <c r="D121" i="202"/>
  <c r="D122" i="202"/>
  <c r="D123" i="202"/>
  <c r="D124" i="202"/>
  <c r="D125" i="202"/>
  <c r="D126" i="202"/>
  <c r="D127" i="202"/>
  <c r="D128" i="202"/>
  <c r="D129" i="202"/>
  <c r="D130" i="202"/>
  <c r="D131" i="202"/>
  <c r="D132" i="202"/>
  <c r="D133" i="202"/>
  <c r="D134" i="202"/>
  <c r="D135" i="202"/>
  <c r="D136" i="202"/>
  <c r="D137" i="202"/>
  <c r="D138" i="202"/>
  <c r="D139" i="202"/>
  <c r="D140" i="202"/>
  <c r="D141" i="202"/>
  <c r="D142" i="202"/>
  <c r="D143" i="202"/>
  <c r="D144" i="202"/>
  <c r="D145" i="202"/>
  <c r="D146" i="202"/>
  <c r="D147" i="202"/>
  <c r="D148" i="202"/>
  <c r="D149" i="202"/>
  <c r="D150" i="202"/>
  <c r="D151" i="202"/>
  <c r="D152" i="202"/>
  <c r="D153" i="202"/>
  <c r="D154" i="202"/>
  <c r="D155" i="202"/>
  <c r="D156" i="202"/>
  <c r="D157" i="202"/>
  <c r="D158" i="202"/>
  <c r="D159" i="202"/>
  <c r="D160" i="202"/>
  <c r="D3" i="202"/>
  <c r="C121" i="202"/>
  <c r="C122" i="202"/>
  <c r="C123" i="202"/>
  <c r="C124" i="202"/>
  <c r="C125" i="202"/>
  <c r="C126" i="202"/>
  <c r="C127" i="202"/>
  <c r="C128" i="202"/>
  <c r="C129" i="202"/>
  <c r="C130" i="202"/>
  <c r="C131" i="202"/>
  <c r="C132" i="202"/>
  <c r="C133" i="202"/>
  <c r="C134" i="202"/>
  <c r="C135" i="202"/>
  <c r="C136" i="202"/>
  <c r="C137" i="202"/>
  <c r="C138" i="202"/>
  <c r="C139" i="202"/>
  <c r="C140" i="202"/>
  <c r="C141" i="202"/>
  <c r="C142" i="202"/>
  <c r="C143" i="202"/>
  <c r="C144" i="202"/>
  <c r="C145" i="202"/>
  <c r="C146" i="202"/>
  <c r="C147" i="202"/>
  <c r="C148" i="202"/>
  <c r="C149" i="202"/>
  <c r="C150" i="202"/>
  <c r="C151" i="202"/>
  <c r="C152" i="202"/>
  <c r="C153" i="202"/>
  <c r="C154" i="202"/>
  <c r="C155" i="202"/>
  <c r="C156" i="202"/>
  <c r="C157" i="202"/>
  <c r="C158" i="202"/>
  <c r="C159" i="202"/>
  <c r="C160" i="202"/>
  <c r="B4" i="202"/>
  <c r="B5" i="202"/>
  <c r="B6" i="202"/>
  <c r="B7" i="202"/>
  <c r="B8" i="202"/>
  <c r="B9" i="202"/>
  <c r="B10" i="202"/>
  <c r="B11" i="202"/>
  <c r="B12" i="202"/>
  <c r="B13" i="202"/>
  <c r="B14" i="202"/>
  <c r="B15" i="202"/>
  <c r="B16" i="202"/>
  <c r="B17" i="202"/>
  <c r="B18" i="202"/>
  <c r="B19" i="202"/>
  <c r="B20" i="202"/>
  <c r="B21" i="202"/>
  <c r="B22" i="202"/>
  <c r="B23" i="202"/>
  <c r="B24" i="202"/>
  <c r="B25" i="202"/>
  <c r="B26" i="202"/>
  <c r="B27" i="202"/>
  <c r="B28" i="202"/>
  <c r="B29" i="202"/>
  <c r="B30" i="202"/>
  <c r="B31" i="202"/>
  <c r="B32" i="202"/>
  <c r="B33" i="202"/>
  <c r="B34" i="202"/>
  <c r="B35" i="202"/>
  <c r="B36" i="202"/>
  <c r="B37" i="202"/>
  <c r="B38" i="202"/>
  <c r="B39" i="202"/>
  <c r="B40" i="202"/>
  <c r="B41" i="202"/>
  <c r="B42" i="202"/>
  <c r="B43" i="202"/>
  <c r="B44" i="202"/>
  <c r="B45" i="202"/>
  <c r="B46" i="202"/>
  <c r="B47" i="202"/>
  <c r="B48" i="202"/>
  <c r="B49" i="202"/>
  <c r="B50" i="202"/>
  <c r="B51" i="202"/>
  <c r="B52" i="202"/>
  <c r="B53" i="202"/>
  <c r="B54" i="202"/>
  <c r="B55" i="202"/>
  <c r="B56" i="202"/>
  <c r="B57" i="202"/>
  <c r="B58" i="202"/>
  <c r="B59" i="202"/>
  <c r="B60" i="202"/>
  <c r="B61" i="202"/>
  <c r="B62" i="202"/>
  <c r="B63" i="202"/>
  <c r="B64" i="202"/>
  <c r="B65" i="202"/>
  <c r="B66" i="202"/>
  <c r="B67" i="202"/>
  <c r="B68" i="202"/>
  <c r="B69" i="202"/>
  <c r="B70" i="202"/>
  <c r="B71" i="202"/>
  <c r="B72" i="202"/>
  <c r="B73" i="202"/>
  <c r="B74" i="202"/>
  <c r="B75" i="202"/>
  <c r="B76" i="202"/>
  <c r="B77" i="202"/>
  <c r="B78" i="202"/>
  <c r="B79" i="202"/>
  <c r="B80" i="202"/>
  <c r="B81" i="202"/>
  <c r="B82" i="202"/>
  <c r="B83" i="202"/>
  <c r="B84" i="202"/>
  <c r="B85" i="202"/>
  <c r="B86" i="202"/>
  <c r="B87" i="202"/>
  <c r="B88" i="202"/>
  <c r="B89" i="202"/>
  <c r="B90" i="202"/>
  <c r="B91" i="202"/>
  <c r="B92" i="202"/>
  <c r="B93" i="202"/>
  <c r="B94" i="202"/>
  <c r="B95" i="202"/>
  <c r="B96" i="202"/>
  <c r="B97" i="202"/>
  <c r="B98" i="202"/>
  <c r="B99" i="202"/>
  <c r="B100" i="202"/>
  <c r="B101" i="202"/>
  <c r="B102" i="202"/>
  <c r="B103" i="202"/>
  <c r="B104" i="202"/>
  <c r="B105" i="202"/>
  <c r="B106" i="202"/>
  <c r="B107" i="202"/>
  <c r="B108" i="202"/>
  <c r="B109" i="202"/>
  <c r="B110" i="202"/>
  <c r="B111" i="202"/>
  <c r="B112" i="202"/>
  <c r="B113" i="202"/>
  <c r="B114" i="202"/>
  <c r="B115" i="202"/>
  <c r="B116" i="202"/>
  <c r="B117" i="202"/>
  <c r="B118" i="202"/>
  <c r="B119" i="202"/>
  <c r="B120" i="202"/>
  <c r="B121" i="202"/>
  <c r="B122" i="202"/>
  <c r="B123" i="202"/>
  <c r="B124" i="202"/>
  <c r="B125" i="202"/>
  <c r="B126" i="202"/>
  <c r="B127" i="202"/>
  <c r="B128" i="202"/>
  <c r="B129" i="202"/>
  <c r="B130" i="202"/>
  <c r="B131" i="202"/>
  <c r="B132" i="202"/>
  <c r="B133" i="202"/>
  <c r="B134" i="202"/>
  <c r="B135" i="202"/>
  <c r="B136" i="202"/>
  <c r="B137" i="202"/>
  <c r="B138" i="202"/>
  <c r="B139" i="202"/>
  <c r="B140" i="202"/>
  <c r="B141" i="202"/>
  <c r="B142" i="202"/>
  <c r="B143" i="202"/>
  <c r="B144" i="202"/>
  <c r="B145" i="202"/>
  <c r="B146" i="202"/>
  <c r="B147" i="202"/>
  <c r="B148" i="202"/>
  <c r="B149" i="202"/>
  <c r="B150" i="202"/>
  <c r="B151" i="202"/>
  <c r="B152" i="202"/>
  <c r="B153" i="202"/>
  <c r="B154" i="202"/>
  <c r="B155" i="202"/>
  <c r="B156" i="202"/>
  <c r="B157" i="202"/>
  <c r="B158" i="202"/>
  <c r="B159" i="202"/>
  <c r="B160" i="202"/>
  <c r="B3" i="202"/>
  <c r="A4" i="202"/>
  <c r="A5" i="202"/>
  <c r="A6" i="202"/>
  <c r="A7" i="202"/>
  <c r="A8" i="202"/>
  <c r="A9" i="202"/>
  <c r="A10" i="202"/>
  <c r="A11" i="202"/>
  <c r="A12" i="202"/>
  <c r="A13" i="202"/>
  <c r="A14" i="202"/>
  <c r="A15" i="202"/>
  <c r="A16" i="202"/>
  <c r="A17" i="202"/>
  <c r="A18" i="202"/>
  <c r="A19" i="202"/>
  <c r="A20" i="202"/>
  <c r="A21" i="202"/>
  <c r="A22" i="202"/>
  <c r="A23" i="202"/>
  <c r="A24" i="202"/>
  <c r="A25" i="202"/>
  <c r="A26" i="202"/>
  <c r="A27" i="202"/>
  <c r="A28" i="202"/>
  <c r="A29" i="202"/>
  <c r="A30" i="202"/>
  <c r="A31" i="202"/>
  <c r="A32" i="202"/>
  <c r="A33" i="202"/>
  <c r="A34" i="202"/>
  <c r="A35" i="202"/>
  <c r="A36" i="202"/>
  <c r="A37" i="202"/>
  <c r="A38" i="202"/>
  <c r="A39" i="202"/>
  <c r="A40" i="202"/>
  <c r="A41" i="202"/>
  <c r="A42" i="202"/>
  <c r="A43" i="202"/>
  <c r="A44" i="202"/>
  <c r="A45" i="202"/>
  <c r="A46" i="202"/>
  <c r="A47" i="202"/>
  <c r="A48" i="202"/>
  <c r="A49" i="202"/>
  <c r="A50" i="202"/>
  <c r="A51" i="202"/>
  <c r="A52" i="202"/>
  <c r="A53" i="202"/>
  <c r="A54" i="202"/>
  <c r="A55" i="202"/>
  <c r="A56" i="202"/>
  <c r="A57" i="202"/>
  <c r="A58" i="202"/>
  <c r="A59" i="202"/>
  <c r="A60" i="202"/>
  <c r="A61" i="202"/>
  <c r="A62" i="202"/>
  <c r="A63" i="202"/>
  <c r="A64" i="202"/>
  <c r="A65" i="202"/>
  <c r="A66" i="202"/>
  <c r="A67" i="202"/>
  <c r="A68" i="202"/>
  <c r="A69" i="202"/>
  <c r="A70" i="202"/>
  <c r="A71" i="202"/>
  <c r="A72" i="202"/>
  <c r="A73" i="202"/>
  <c r="A74" i="202"/>
  <c r="A75" i="202"/>
  <c r="A76" i="202"/>
  <c r="A77" i="202"/>
  <c r="A78" i="202"/>
  <c r="A79" i="202"/>
  <c r="A80" i="202"/>
  <c r="A81" i="202"/>
  <c r="A82" i="202"/>
  <c r="A83" i="202"/>
  <c r="A84" i="202"/>
  <c r="A85" i="202"/>
  <c r="A86" i="202"/>
  <c r="A87" i="202"/>
  <c r="A88" i="202"/>
  <c r="A89" i="202"/>
  <c r="A90" i="202"/>
  <c r="A91" i="202"/>
  <c r="A92" i="202"/>
  <c r="A93" i="202"/>
  <c r="A94" i="202"/>
  <c r="A95" i="202"/>
  <c r="A96" i="202"/>
  <c r="A97" i="202"/>
  <c r="A98" i="202"/>
  <c r="A99" i="202"/>
  <c r="A100" i="202"/>
  <c r="A101" i="202"/>
  <c r="A102" i="202"/>
  <c r="A103" i="202"/>
  <c r="A104" i="202"/>
  <c r="A105" i="202"/>
  <c r="A106" i="202"/>
  <c r="A107" i="202"/>
  <c r="A108" i="202"/>
  <c r="A109" i="202"/>
  <c r="A110" i="202"/>
  <c r="A111" i="202"/>
  <c r="A112" i="202"/>
  <c r="A113" i="202"/>
  <c r="A114" i="202"/>
  <c r="A115" i="202"/>
  <c r="A116" i="202"/>
  <c r="A117" i="202"/>
  <c r="A118" i="202"/>
  <c r="A119" i="202"/>
  <c r="A120" i="202"/>
  <c r="A121" i="202"/>
  <c r="A122" i="202"/>
  <c r="A123" i="202"/>
  <c r="A124" i="202"/>
  <c r="A125" i="202"/>
  <c r="A126" i="202"/>
  <c r="A127" i="202"/>
  <c r="A128" i="202"/>
  <c r="A129" i="202"/>
  <c r="A130" i="202"/>
  <c r="A131" i="202"/>
  <c r="A132" i="202"/>
  <c r="A133" i="202"/>
  <c r="A134" i="202"/>
  <c r="A135" i="202"/>
  <c r="A136" i="202"/>
  <c r="A137" i="202"/>
  <c r="A138" i="202"/>
  <c r="A139" i="202"/>
  <c r="A140" i="202"/>
  <c r="A141" i="202"/>
  <c r="A142" i="202"/>
  <c r="A143" i="202"/>
  <c r="A144" i="202"/>
  <c r="A145" i="202"/>
  <c r="A146" i="202"/>
  <c r="A147" i="202"/>
  <c r="A148" i="202"/>
  <c r="A149" i="202"/>
  <c r="A150" i="202"/>
  <c r="A151" i="202"/>
  <c r="A152" i="202"/>
  <c r="A153" i="202"/>
  <c r="A154" i="202"/>
  <c r="A155" i="202"/>
  <c r="A156" i="202"/>
  <c r="A157" i="202"/>
  <c r="A158" i="202"/>
  <c r="A159" i="202"/>
  <c r="A160" i="202"/>
  <c r="A3" i="202"/>
  <c r="E52" i="94"/>
  <c r="E51" i="94"/>
  <c r="E50" i="94"/>
  <c r="E49" i="94"/>
  <c r="E48" i="94"/>
  <c r="E47" i="94"/>
  <c r="E46" i="94"/>
  <c r="E45" i="94"/>
  <c r="E44" i="94"/>
  <c r="E43" i="94"/>
  <c r="E42" i="94"/>
  <c r="F41" i="94"/>
  <c r="E41" i="94"/>
  <c r="F40" i="94"/>
  <c r="E40" i="94"/>
  <c r="F39" i="94"/>
  <c r="E39" i="94"/>
  <c r="F38" i="94"/>
  <c r="E38" i="94"/>
  <c r="F37" i="94"/>
  <c r="E37" i="94"/>
  <c r="F36" i="94"/>
  <c r="E36" i="94"/>
  <c r="F35" i="94"/>
  <c r="E35" i="94"/>
  <c r="F34" i="94"/>
  <c r="E34" i="94"/>
  <c r="F33" i="94"/>
  <c r="E33" i="94"/>
  <c r="F32" i="94"/>
  <c r="E32" i="94"/>
  <c r="F31" i="94"/>
  <c r="E31" i="94"/>
  <c r="F30" i="94"/>
  <c r="E30" i="94"/>
  <c r="F29" i="94"/>
  <c r="E29" i="94"/>
  <c r="F28" i="94"/>
  <c r="E28" i="94"/>
  <c r="F27" i="94"/>
  <c r="E27" i="94"/>
  <c r="F26" i="94"/>
  <c r="E26" i="94"/>
  <c r="F25" i="94"/>
  <c r="E25" i="94"/>
  <c r="F24" i="94"/>
  <c r="E24" i="94"/>
  <c r="F23" i="94"/>
  <c r="E23" i="94"/>
  <c r="F22" i="94"/>
  <c r="E22" i="94"/>
  <c r="F21" i="94"/>
  <c r="E21" i="94"/>
  <c r="F20" i="94"/>
  <c r="E20" i="94"/>
  <c r="F19" i="94"/>
  <c r="E19" i="94"/>
  <c r="F18" i="94"/>
  <c r="E18" i="94"/>
  <c r="F17" i="94"/>
  <c r="E17" i="94"/>
  <c r="F16" i="94"/>
  <c r="E16" i="94"/>
  <c r="F15" i="94"/>
  <c r="E15" i="94"/>
  <c r="F14" i="94"/>
  <c r="E14" i="94"/>
  <c r="F13" i="94"/>
  <c r="E13" i="94"/>
  <c r="F12" i="94"/>
  <c r="E12" i="94"/>
  <c r="F11" i="94"/>
  <c r="E11" i="94"/>
  <c r="F10" i="94"/>
  <c r="E10" i="94"/>
  <c r="F9" i="94"/>
  <c r="E9" i="94"/>
  <c r="F8" i="94"/>
  <c r="E8" i="94"/>
  <c r="F7" i="94"/>
  <c r="E7" i="94"/>
  <c r="F6" i="94"/>
  <c r="E6" i="94"/>
  <c r="F5" i="94"/>
  <c r="E5" i="94"/>
  <c r="F4" i="94"/>
  <c r="E4" i="94"/>
  <c r="A3" i="59"/>
  <c r="A8" i="228" s="1"/>
  <c r="D1" i="95"/>
  <c r="D1" i="202"/>
  <c r="C7" i="202" s="1"/>
  <c r="F3" i="94"/>
  <c r="E3" i="94"/>
  <c r="D1" i="94"/>
  <c r="C120" i="202" l="1"/>
  <c r="C112" i="202"/>
  <c r="C104" i="202"/>
  <c r="C96" i="202"/>
  <c r="C88" i="202"/>
  <c r="C80" i="202"/>
  <c r="C72" i="202"/>
  <c r="C64" i="202"/>
  <c r="C56" i="202"/>
  <c r="C119" i="202"/>
  <c r="C111" i="202"/>
  <c r="C103" i="202"/>
  <c r="C95" i="202"/>
  <c r="C87" i="202"/>
  <c r="C79" i="202"/>
  <c r="C71" i="202"/>
  <c r="C63" i="202"/>
  <c r="C55" i="202"/>
  <c r="C118" i="202"/>
  <c r="C110" i="202"/>
  <c r="C102" i="202"/>
  <c r="C94" i="202"/>
  <c r="C86" i="202"/>
  <c r="C78" i="202"/>
  <c r="C70" i="202"/>
  <c r="C62" i="202"/>
  <c r="C54" i="202"/>
  <c r="C117" i="202"/>
  <c r="C109" i="202"/>
  <c r="C101" i="202"/>
  <c r="C93" i="202"/>
  <c r="C85" i="202"/>
  <c r="C77" i="202"/>
  <c r="C69" i="202"/>
  <c r="C61" i="202"/>
  <c r="C116" i="202"/>
  <c r="C108" i="202"/>
  <c r="C100" i="202"/>
  <c r="C92" i="202"/>
  <c r="C84" i="202"/>
  <c r="C76" i="202"/>
  <c r="C68" i="202"/>
  <c r="C60" i="202"/>
  <c r="C115" i="202"/>
  <c r="C107" i="202"/>
  <c r="C99" i="202"/>
  <c r="C91" i="202"/>
  <c r="C83" i="202"/>
  <c r="C75" i="202"/>
  <c r="C67" i="202"/>
  <c r="C59" i="202"/>
  <c r="C114" i="202"/>
  <c r="C106" i="202"/>
  <c r="C98" i="202"/>
  <c r="C90" i="202"/>
  <c r="C82" i="202"/>
  <c r="C74" i="202"/>
  <c r="C66" i="202"/>
  <c r="C58" i="202"/>
  <c r="C113" i="202"/>
  <c r="C105" i="202"/>
  <c r="C97" i="202"/>
  <c r="C89" i="202"/>
  <c r="C81" i="202"/>
  <c r="C73" i="202"/>
  <c r="C65" i="202"/>
  <c r="C57" i="202"/>
  <c r="C53" i="202"/>
  <c r="C45" i="202"/>
  <c r="C37" i="202"/>
  <c r="C29" i="202"/>
  <c r="C52" i="202"/>
  <c r="C44" i="202"/>
  <c r="C36" i="202"/>
  <c r="C28" i="202"/>
  <c r="C51" i="202"/>
  <c r="C43" i="202"/>
  <c r="C35" i="202"/>
  <c r="C26" i="202"/>
  <c r="C50" i="202"/>
  <c r="C42" i="202"/>
  <c r="C34" i="202"/>
  <c r="C10" i="202"/>
  <c r="C49" i="202"/>
  <c r="C41" i="202"/>
  <c r="C33" i="202"/>
  <c r="C48" i="202"/>
  <c r="C40" i="202"/>
  <c r="C32" i="202"/>
  <c r="C47" i="202"/>
  <c r="C39" i="202"/>
  <c r="C31" i="202"/>
  <c r="C46" i="202"/>
  <c r="C38" i="202"/>
  <c r="C30" i="202"/>
  <c r="A4" i="59"/>
  <c r="A9" i="228" s="1"/>
  <c r="B3" i="59"/>
  <c r="B8" i="228" s="1"/>
  <c r="C22" i="202"/>
  <c r="C6" i="202"/>
  <c r="C18" i="202"/>
  <c r="C14" i="202"/>
  <c r="C3" i="202"/>
  <c r="C25" i="202"/>
  <c r="C21" i="202"/>
  <c r="C17" i="202"/>
  <c r="C13" i="202"/>
  <c r="C9" i="202"/>
  <c r="C5" i="202"/>
  <c r="C24" i="202"/>
  <c r="C20" i="202"/>
  <c r="C16" i="202"/>
  <c r="C12" i="202"/>
  <c r="C8" i="202"/>
  <c r="C4" i="202"/>
  <c r="C27" i="202"/>
  <c r="C23" i="202"/>
  <c r="C19" i="202"/>
  <c r="C15" i="202"/>
  <c r="C11" i="202"/>
  <c r="B4" i="59" l="1"/>
  <c r="B9" i="228" s="1"/>
  <c r="A5" i="59"/>
  <c r="A10" i="228" s="1"/>
  <c r="D3" i="94"/>
  <c r="C3" i="94"/>
  <c r="B3" i="94"/>
  <c r="A3" i="94"/>
  <c r="B4" i="94" l="1"/>
  <c r="D4" i="94"/>
  <c r="A4" i="94"/>
  <c r="B5" i="59"/>
  <c r="B10" i="228" s="1"/>
  <c r="A6" i="59"/>
  <c r="A11" i="228" s="1"/>
  <c r="C4" i="94"/>
  <c r="B6" i="59" l="1"/>
  <c r="B11" i="228" s="1"/>
  <c r="A7" i="59"/>
  <c r="A12" i="228" s="1"/>
  <c r="D5" i="94"/>
  <c r="B5" i="94"/>
  <c r="A5" i="94"/>
  <c r="C5" i="94"/>
  <c r="B7" i="59" l="1"/>
  <c r="B12" i="228" s="1"/>
  <c r="A8" i="59"/>
  <c r="A13" i="228" s="1"/>
  <c r="D6" i="94"/>
  <c r="B6" i="94"/>
  <c r="A6" i="94"/>
  <c r="C6" i="94"/>
  <c r="B8" i="59" l="1"/>
  <c r="B13" i="228" s="1"/>
  <c r="A9" i="59"/>
  <c r="A14" i="228" s="1"/>
  <c r="D7" i="94"/>
  <c r="B7" i="94"/>
  <c r="A7" i="94"/>
  <c r="C7" i="94"/>
  <c r="B9" i="59" l="1"/>
  <c r="B14" i="228" s="1"/>
  <c r="A10" i="59"/>
  <c r="A15" i="228" s="1"/>
  <c r="D8" i="94"/>
  <c r="A8" i="94"/>
  <c r="B8" i="94"/>
  <c r="C8" i="94"/>
  <c r="B9" i="94" l="1"/>
  <c r="A9" i="94"/>
  <c r="C9" i="94"/>
  <c r="D9" i="94"/>
  <c r="B10" i="59"/>
  <c r="B15" i="228" s="1"/>
  <c r="A11" i="59"/>
  <c r="A16" i="228" s="1"/>
  <c r="B11" i="59" l="1"/>
  <c r="B16" i="228" s="1"/>
  <c r="A12" i="59"/>
  <c r="A17" i="228" s="1"/>
  <c r="C10" i="94"/>
  <c r="D10" i="94"/>
  <c r="A10" i="94"/>
  <c r="B10" i="94"/>
  <c r="B12" i="59" l="1"/>
  <c r="B17" i="228" s="1"/>
  <c r="A13" i="59"/>
  <c r="A18" i="228" s="1"/>
  <c r="D11" i="94"/>
  <c r="B11" i="94"/>
  <c r="A11" i="94"/>
  <c r="C11" i="94"/>
  <c r="C12" i="94" l="1"/>
  <c r="A12" i="94"/>
  <c r="B12" i="94"/>
  <c r="D12" i="94"/>
  <c r="B13" i="59"/>
  <c r="B18" i="228" s="1"/>
  <c r="A14" i="59"/>
  <c r="A19" i="228" s="1"/>
  <c r="A13" i="94" l="1"/>
  <c r="D13" i="94"/>
  <c r="C13" i="94"/>
  <c r="B13" i="94"/>
  <c r="B14" i="59"/>
  <c r="B19" i="228" s="1"/>
  <c r="A15" i="59"/>
  <c r="A20" i="228" s="1"/>
  <c r="B15" i="59" l="1"/>
  <c r="B20" i="228" s="1"/>
  <c r="A16" i="59"/>
  <c r="A21" i="228" s="1"/>
  <c r="B14" i="94"/>
  <c r="D14" i="94"/>
  <c r="A14" i="94"/>
  <c r="C14" i="94"/>
  <c r="A15" i="94" l="1"/>
  <c r="B15" i="94"/>
  <c r="D15" i="94"/>
  <c r="C15" i="94"/>
  <c r="B16" i="59"/>
  <c r="B21" i="228" s="1"/>
  <c r="A17" i="59"/>
  <c r="A22" i="228" s="1"/>
  <c r="B17" i="59" l="1"/>
  <c r="B22" i="228" s="1"/>
  <c r="A18" i="59"/>
  <c r="A23" i="228" s="1"/>
  <c r="B16" i="94"/>
  <c r="C16" i="94"/>
  <c r="A16" i="94"/>
  <c r="D16" i="94"/>
  <c r="B18" i="59" l="1"/>
  <c r="B23" i="228" s="1"/>
  <c r="A19" i="59"/>
  <c r="A24" i="228" s="1"/>
  <c r="B17" i="94"/>
  <c r="C17" i="94"/>
  <c r="A17" i="94"/>
  <c r="D17" i="94"/>
  <c r="B19" i="59" l="1"/>
  <c r="B24" i="228" s="1"/>
  <c r="A20" i="59"/>
  <c r="A25" i="228" s="1"/>
  <c r="A18" i="94"/>
  <c r="B18" i="94"/>
  <c r="C18" i="94"/>
  <c r="D18" i="94"/>
  <c r="B20" i="59" l="1"/>
  <c r="B25" i="228" s="1"/>
  <c r="A21" i="59"/>
  <c r="A26" i="228" s="1"/>
  <c r="A19" i="94"/>
  <c r="B19" i="94"/>
  <c r="C19" i="94"/>
  <c r="D19" i="94"/>
  <c r="B21" i="59" l="1"/>
  <c r="B26" i="228" s="1"/>
  <c r="A22" i="59"/>
  <c r="A27" i="228" s="1"/>
  <c r="C20" i="94"/>
  <c r="A20" i="94"/>
  <c r="B20" i="94"/>
  <c r="D20" i="94"/>
  <c r="B22" i="59" l="1"/>
  <c r="B27" i="228" s="1"/>
  <c r="A23" i="59"/>
  <c r="A28" i="228" s="1"/>
  <c r="B21" i="94"/>
  <c r="C21" i="94"/>
  <c r="D21" i="94"/>
  <c r="A21" i="94"/>
  <c r="B23" i="59" l="1"/>
  <c r="B28" i="228" s="1"/>
  <c r="A24" i="59"/>
  <c r="A29" i="228" s="1"/>
  <c r="B22" i="94"/>
  <c r="A22" i="94"/>
  <c r="C22" i="94"/>
  <c r="D22" i="94"/>
  <c r="A23" i="94" l="1"/>
  <c r="C23" i="94"/>
  <c r="B23" i="94"/>
  <c r="D23" i="94"/>
  <c r="B24" i="59"/>
  <c r="B29" i="228" s="1"/>
  <c r="A25" i="59"/>
  <c r="A30" i="228" s="1"/>
  <c r="B25" i="59" l="1"/>
  <c r="B30" i="228" s="1"/>
  <c r="A26" i="59"/>
  <c r="A31" i="228" s="1"/>
  <c r="C24" i="94"/>
  <c r="B24" i="94"/>
  <c r="D24" i="94"/>
  <c r="A24" i="94"/>
  <c r="B25" i="94" l="1"/>
  <c r="A25" i="94"/>
  <c r="D25" i="94"/>
  <c r="C25" i="94"/>
  <c r="B26" i="59"/>
  <c r="B31" i="228" s="1"/>
  <c r="A27" i="59"/>
  <c r="A32" i="228" s="1"/>
  <c r="B27" i="59" l="1"/>
  <c r="B32" i="228" s="1"/>
  <c r="A28" i="59"/>
  <c r="A33" i="228" s="1"/>
  <c r="C26" i="94"/>
  <c r="B26" i="94"/>
  <c r="D26" i="94"/>
  <c r="A26" i="94"/>
  <c r="B28" i="59" l="1"/>
  <c r="B33" i="228" s="1"/>
  <c r="A29" i="59"/>
  <c r="A34" i="228" s="1"/>
  <c r="A27" i="94"/>
  <c r="D27" i="94"/>
  <c r="C27" i="94"/>
  <c r="B27" i="94"/>
  <c r="A28" i="94" l="1"/>
  <c r="C28" i="94"/>
  <c r="D28" i="94"/>
  <c r="B28" i="94"/>
  <c r="B29" i="59"/>
  <c r="B34" i="228" s="1"/>
  <c r="A30" i="59"/>
  <c r="A35" i="228" s="1"/>
  <c r="B30" i="59" l="1"/>
  <c r="B35" i="228" s="1"/>
  <c r="A31" i="59"/>
  <c r="A36" i="228" s="1"/>
  <c r="D29" i="94"/>
  <c r="C29" i="94"/>
  <c r="A29" i="94"/>
  <c r="B29" i="94"/>
  <c r="B31" i="59" l="1"/>
  <c r="B36" i="228" s="1"/>
  <c r="A32" i="59"/>
  <c r="A37" i="228" s="1"/>
  <c r="C30" i="94"/>
  <c r="D30" i="94"/>
  <c r="B30" i="94"/>
  <c r="A30" i="94"/>
  <c r="B32" i="59" l="1"/>
  <c r="B37" i="228" s="1"/>
  <c r="A33" i="59"/>
  <c r="A38" i="228" s="1"/>
  <c r="B31" i="94"/>
  <c r="A31" i="94"/>
  <c r="C31" i="94"/>
  <c r="D31" i="94"/>
  <c r="B33" i="59" l="1"/>
  <c r="B38" i="228" s="1"/>
  <c r="A34" i="59"/>
  <c r="A39" i="228" s="1"/>
  <c r="D32" i="94"/>
  <c r="A32" i="94"/>
  <c r="B32" i="94"/>
  <c r="C32" i="94"/>
  <c r="B34" i="59" l="1"/>
  <c r="B39" i="228" s="1"/>
  <c r="A35" i="59"/>
  <c r="A40" i="228" s="1"/>
  <c r="A33" i="94"/>
  <c r="B33" i="94"/>
  <c r="C33" i="94"/>
  <c r="D33" i="94"/>
  <c r="B35" i="59" l="1"/>
  <c r="B40" i="228" s="1"/>
  <c r="A36" i="59"/>
  <c r="A41" i="228" s="1"/>
  <c r="B34" i="94"/>
  <c r="D34" i="94"/>
  <c r="A34" i="94"/>
  <c r="C34" i="94"/>
  <c r="B36" i="59" l="1"/>
  <c r="B41" i="228" s="1"/>
  <c r="A37" i="59"/>
  <c r="A42" i="228" s="1"/>
  <c r="D35" i="94"/>
  <c r="B35" i="94"/>
  <c r="A35" i="94"/>
  <c r="C35" i="94"/>
  <c r="B37" i="59" l="1"/>
  <c r="B42" i="228" s="1"/>
  <c r="A38" i="59"/>
  <c r="A43" i="228" s="1"/>
  <c r="A36" i="94"/>
  <c r="C36" i="94"/>
  <c r="D36" i="94"/>
  <c r="B36" i="94"/>
  <c r="B38" i="59" l="1"/>
  <c r="B43" i="228" s="1"/>
  <c r="A39" i="59"/>
  <c r="A44" i="228" s="1"/>
  <c r="B37" i="94"/>
  <c r="D37" i="94"/>
  <c r="C37" i="94"/>
  <c r="A37" i="94"/>
  <c r="B39" i="59" l="1"/>
  <c r="B44" i="228" s="1"/>
  <c r="A40" i="59"/>
  <c r="A45" i="228" s="1"/>
  <c r="C38" i="94"/>
  <c r="A38" i="94"/>
  <c r="B38" i="94"/>
  <c r="D38" i="94"/>
  <c r="B40" i="59" l="1"/>
  <c r="B45" i="228" s="1"/>
  <c r="A41" i="59"/>
  <c r="A46" i="228" s="1"/>
  <c r="D39" i="94"/>
  <c r="A39" i="94"/>
  <c r="C39" i="94"/>
  <c r="B39" i="94"/>
  <c r="A42" i="59" l="1"/>
  <c r="B42" i="59"/>
  <c r="A43" i="59"/>
  <c r="B41" i="59"/>
  <c r="B40" i="94"/>
  <c r="C40" i="94"/>
  <c r="A40" i="94"/>
  <c r="D40" i="94"/>
  <c r="B46" i="228" l="1"/>
  <c r="A48" i="228"/>
  <c r="B47" i="228"/>
  <c r="A47" i="228"/>
  <c r="D42" i="94"/>
  <c r="A42" i="94"/>
  <c r="B42" i="94"/>
  <c r="C42" i="94"/>
  <c r="B43" i="59"/>
  <c r="A44" i="59"/>
  <c r="D41" i="94"/>
  <c r="A41" i="94"/>
  <c r="B41" i="94"/>
  <c r="C41" i="94"/>
  <c r="B48" i="228" l="1"/>
  <c r="A49" i="228"/>
  <c r="B44" i="59"/>
  <c r="A45" i="59"/>
  <c r="A43" i="94"/>
  <c r="B43" i="94"/>
  <c r="D43" i="94"/>
  <c r="C43" i="94"/>
  <c r="A50" i="228" l="1"/>
  <c r="B49" i="228"/>
  <c r="B45" i="59"/>
  <c r="A46" i="59"/>
  <c r="B44" i="94"/>
  <c r="C44" i="94"/>
  <c r="D44" i="94"/>
  <c r="A44" i="94"/>
  <c r="B50" i="228" l="1"/>
  <c r="A51" i="228"/>
  <c r="C45" i="94"/>
  <c r="B45" i="94"/>
  <c r="D45" i="94"/>
  <c r="A45" i="94"/>
  <c r="B46" i="59"/>
  <c r="A47" i="59"/>
  <c r="A52" i="228" l="1"/>
  <c r="B51" i="228"/>
  <c r="B46" i="94"/>
  <c r="D46" i="94"/>
  <c r="A46" i="94"/>
  <c r="C46" i="94"/>
  <c r="B47" i="59"/>
  <c r="A48" i="59"/>
  <c r="A53" i="228" l="1"/>
  <c r="B52" i="228"/>
  <c r="B48" i="59"/>
  <c r="A49" i="59"/>
  <c r="D47" i="94"/>
  <c r="C47" i="94"/>
  <c r="B47" i="94"/>
  <c r="A47" i="94"/>
  <c r="A54" i="228" l="1"/>
  <c r="B53" i="228"/>
  <c r="B49" i="59"/>
  <c r="A50" i="59"/>
  <c r="B48" i="94"/>
  <c r="A48" i="94"/>
  <c r="D48" i="94"/>
  <c r="C48" i="94"/>
  <c r="A55" i="228" l="1"/>
  <c r="B54" i="228"/>
  <c r="B50" i="59"/>
  <c r="A51" i="59"/>
  <c r="B49" i="94"/>
  <c r="C49" i="94"/>
  <c r="A49" i="94"/>
  <c r="D49" i="94"/>
  <c r="B55" i="228" l="1"/>
  <c r="A56" i="228"/>
  <c r="B51" i="59"/>
  <c r="A52" i="59"/>
  <c r="A57" i="228" s="1"/>
  <c r="B50" i="94"/>
  <c r="D50" i="94"/>
  <c r="A50" i="94"/>
  <c r="C50" i="94"/>
  <c r="B56" i="228" l="1"/>
  <c r="B52" i="59"/>
  <c r="A53" i="59"/>
  <c r="AB8" i="228" s="1"/>
  <c r="B51" i="94"/>
  <c r="C51" i="94"/>
  <c r="A51" i="94"/>
  <c r="D51" i="94"/>
  <c r="A54" i="59" l="1"/>
  <c r="AB9" i="228" s="1"/>
  <c r="B54" i="59"/>
  <c r="A55" i="59"/>
  <c r="AB10" i="228" s="1"/>
  <c r="A52" i="94"/>
  <c r="D52" i="94"/>
  <c r="C52" i="94"/>
  <c r="B52" i="94"/>
  <c r="B53" i="59"/>
  <c r="B55" i="59" l="1"/>
  <c r="A56" i="59"/>
  <c r="AB11" i="228" s="1"/>
  <c r="A54" i="94"/>
  <c r="B54" i="94"/>
  <c r="D54" i="94"/>
  <c r="C54" i="94"/>
  <c r="C53" i="94"/>
  <c r="D53" i="94"/>
  <c r="B53" i="94"/>
  <c r="A53" i="94"/>
  <c r="B56" i="59" l="1"/>
  <c r="A57" i="59"/>
  <c r="AB12" i="228" s="1"/>
  <c r="C55" i="94"/>
  <c r="D55" i="94"/>
  <c r="B55" i="94"/>
  <c r="A55" i="94"/>
  <c r="B57" i="59" l="1"/>
  <c r="A58" i="59"/>
  <c r="AB13" i="228" s="1"/>
  <c r="A56" i="94"/>
  <c r="B56" i="94"/>
  <c r="D56" i="94"/>
  <c r="C56" i="94"/>
  <c r="B58" i="59" l="1"/>
  <c r="A59" i="59"/>
  <c r="AB14" i="228" s="1"/>
  <c r="C57" i="94"/>
  <c r="D57" i="94"/>
  <c r="B57" i="94"/>
  <c r="A57" i="94"/>
  <c r="B59" i="59" l="1"/>
  <c r="A60" i="59"/>
  <c r="AB15" i="228" s="1"/>
  <c r="A58" i="94"/>
  <c r="B58" i="94"/>
  <c r="D58" i="94"/>
  <c r="C58" i="94"/>
  <c r="B60" i="59" l="1"/>
  <c r="A61" i="59"/>
  <c r="AB16" i="228" s="1"/>
  <c r="C59" i="94"/>
  <c r="D59" i="94"/>
  <c r="B59" i="94"/>
  <c r="A59" i="94"/>
  <c r="B61" i="59" l="1"/>
  <c r="A62" i="59"/>
  <c r="AB17" i="228" s="1"/>
  <c r="A60" i="94"/>
  <c r="B60" i="94"/>
  <c r="D60" i="94"/>
  <c r="C60" i="94"/>
  <c r="B62" i="59" l="1"/>
  <c r="A63" i="59"/>
  <c r="AB18" i="228" s="1"/>
  <c r="C61" i="94"/>
  <c r="D61" i="94"/>
  <c r="B61" i="94"/>
  <c r="A61" i="94"/>
  <c r="B63" i="59" l="1"/>
  <c r="A64" i="59"/>
  <c r="AB19" i="228" s="1"/>
  <c r="A62" i="94"/>
  <c r="B62" i="94"/>
  <c r="D62" i="94"/>
  <c r="C62" i="94"/>
  <c r="B64" i="59" l="1"/>
  <c r="A65" i="59"/>
  <c r="AB20" i="228" s="1"/>
  <c r="C63" i="94"/>
  <c r="D63" i="94"/>
  <c r="B63" i="94"/>
  <c r="A63" i="94"/>
  <c r="B65" i="59" l="1"/>
  <c r="A66" i="59"/>
  <c r="AB21" i="228" s="1"/>
  <c r="A64" i="94"/>
  <c r="B64" i="94"/>
  <c r="D64" i="94"/>
  <c r="C64" i="94"/>
  <c r="B66" i="59" l="1"/>
  <c r="A67" i="59"/>
  <c r="AB22" i="228" s="1"/>
  <c r="C65" i="94"/>
  <c r="D65" i="94"/>
  <c r="B65" i="94"/>
  <c r="A65" i="94"/>
  <c r="B67" i="59" l="1"/>
  <c r="A68" i="59"/>
  <c r="AB23" i="228" s="1"/>
  <c r="A66" i="94"/>
  <c r="B66" i="94"/>
  <c r="D66" i="94"/>
  <c r="C66" i="94"/>
  <c r="B68" i="59" l="1"/>
  <c r="A69" i="59"/>
  <c r="AB24" i="228" s="1"/>
  <c r="C67" i="94"/>
  <c r="D67" i="94"/>
  <c r="B67" i="94"/>
  <c r="A67" i="94"/>
  <c r="B69" i="59" l="1"/>
  <c r="A70" i="59"/>
  <c r="AB25" i="228" s="1"/>
  <c r="A68" i="94"/>
  <c r="B68" i="94"/>
  <c r="D68" i="94"/>
  <c r="C68" i="94"/>
  <c r="B70" i="59" l="1"/>
  <c r="A71" i="59"/>
  <c r="AB26" i="228" s="1"/>
  <c r="C69" i="94"/>
  <c r="D69" i="94"/>
  <c r="B69" i="94"/>
  <c r="A69" i="94"/>
  <c r="B71" i="59" l="1"/>
  <c r="A72" i="59"/>
  <c r="AB27" i="228" s="1"/>
  <c r="A70" i="94"/>
  <c r="B70" i="94"/>
  <c r="D70" i="94"/>
  <c r="C70" i="94"/>
  <c r="B72" i="59" l="1"/>
  <c r="A73" i="59"/>
  <c r="AB28" i="228" s="1"/>
  <c r="C71" i="94"/>
  <c r="D71" i="94"/>
  <c r="B71" i="94"/>
  <c r="A71" i="94"/>
  <c r="B73" i="59" l="1"/>
  <c r="A74" i="59"/>
  <c r="AB29" i="228" s="1"/>
  <c r="A72" i="94"/>
  <c r="B72" i="94"/>
  <c r="D72" i="94"/>
  <c r="C72" i="94"/>
  <c r="B74" i="59" l="1"/>
  <c r="A75" i="59"/>
  <c r="AB30" i="228" s="1"/>
  <c r="C73" i="94"/>
  <c r="D73" i="94"/>
  <c r="B73" i="94"/>
  <c r="A73" i="94"/>
  <c r="B75" i="59" l="1"/>
  <c r="A76" i="59"/>
  <c r="AB31" i="228" s="1"/>
  <c r="A74" i="94"/>
  <c r="B74" i="94"/>
  <c r="D74" i="94"/>
  <c r="C74" i="94"/>
  <c r="B76" i="59" l="1"/>
  <c r="A77" i="59"/>
  <c r="AB32" i="228" s="1"/>
  <c r="C75" i="94"/>
  <c r="D75" i="94"/>
  <c r="B75" i="94"/>
  <c r="A75" i="94"/>
  <c r="B77" i="59" l="1"/>
  <c r="A78" i="59"/>
  <c r="AB33" i="228" s="1"/>
  <c r="A76" i="94"/>
  <c r="B76" i="94"/>
  <c r="D76" i="94"/>
  <c r="C76" i="94"/>
  <c r="B78" i="59" l="1"/>
  <c r="A79" i="59"/>
  <c r="AB34" i="228" s="1"/>
  <c r="C77" i="94"/>
  <c r="D77" i="94"/>
  <c r="B77" i="94"/>
  <c r="A77" i="94"/>
  <c r="B79" i="59" l="1"/>
  <c r="A80" i="59"/>
  <c r="A78" i="94"/>
  <c r="B78" i="94"/>
  <c r="D78" i="94"/>
  <c r="C78" i="94"/>
  <c r="B80" i="59" l="1"/>
  <c r="AB35" i="228"/>
  <c r="A81" i="59"/>
  <c r="A80" i="94"/>
  <c r="B80" i="94"/>
  <c r="D80" i="94"/>
  <c r="C80" i="94"/>
  <c r="C79" i="94"/>
  <c r="D79" i="94"/>
  <c r="B79" i="94"/>
  <c r="A79" i="94"/>
  <c r="AB36" i="228" l="1"/>
  <c r="B81" i="59"/>
  <c r="A82" i="59"/>
  <c r="AB37" i="228" l="1"/>
  <c r="B82" i="59"/>
  <c r="A83" i="59"/>
  <c r="A81" i="94"/>
  <c r="B81" i="94"/>
  <c r="C81" i="94"/>
  <c r="D81" i="94"/>
  <c r="AB38" i="228" l="1"/>
  <c r="B83" i="59"/>
  <c r="A84" i="59"/>
  <c r="C82" i="94"/>
  <c r="D82" i="94"/>
  <c r="A82" i="94"/>
  <c r="B82" i="94"/>
  <c r="AB39" i="228" l="1"/>
  <c r="B84" i="59"/>
  <c r="A85" i="59"/>
  <c r="A83" i="94"/>
  <c r="B83" i="94"/>
  <c r="C83" i="94"/>
  <c r="D83" i="94"/>
  <c r="AB40" i="228" l="1"/>
  <c r="B85" i="59"/>
  <c r="A86" i="59"/>
  <c r="C84" i="94"/>
  <c r="D84" i="94"/>
  <c r="A84" i="94"/>
  <c r="B84" i="94"/>
  <c r="AB41" i="228" l="1"/>
  <c r="B86" i="59"/>
  <c r="A87" i="59"/>
  <c r="A85" i="94"/>
  <c r="B85" i="94"/>
  <c r="C85" i="94"/>
  <c r="D85" i="94"/>
  <c r="C86" i="94" l="1"/>
  <c r="B86" i="94"/>
  <c r="D86" i="94"/>
  <c r="A86" i="94"/>
  <c r="AB42" i="228"/>
  <c r="B87" i="59"/>
  <c r="A88" i="59"/>
  <c r="AB43" i="228" l="1"/>
  <c r="B88" i="59"/>
  <c r="A89" i="59"/>
  <c r="A87" i="94"/>
  <c r="B87" i="94"/>
  <c r="C87" i="94"/>
  <c r="D87" i="94"/>
  <c r="C88" i="94" l="1"/>
  <c r="D88" i="94"/>
  <c r="A88" i="94"/>
  <c r="B88" i="94"/>
  <c r="AB44" i="228"/>
  <c r="B89" i="59"/>
  <c r="A90" i="59"/>
  <c r="AB45" i="228" l="1"/>
  <c r="B90" i="59"/>
  <c r="A91" i="59"/>
  <c r="A92" i="59" s="1"/>
  <c r="A89" i="94"/>
  <c r="B89" i="94"/>
  <c r="C89" i="94"/>
  <c r="D89" i="94"/>
  <c r="A93" i="59" l="1"/>
  <c r="B92" i="59"/>
  <c r="AB47" i="228"/>
  <c r="AB46" i="228"/>
  <c r="B91" i="59"/>
  <c r="C90" i="94"/>
  <c r="A90" i="94"/>
  <c r="D90" i="94"/>
  <c r="B90" i="94"/>
  <c r="A92" i="94" l="1"/>
  <c r="B92" i="94"/>
  <c r="D92" i="94"/>
  <c r="C92" i="94"/>
  <c r="A94" i="59"/>
  <c r="AB48" i="228"/>
  <c r="B93" i="59"/>
  <c r="D91" i="94"/>
  <c r="A91" i="94"/>
  <c r="B91" i="94"/>
  <c r="C91" i="94"/>
  <c r="D93" i="94" l="1"/>
  <c r="A93" i="94"/>
  <c r="B93" i="94"/>
  <c r="C93" i="94"/>
  <c r="A95" i="59"/>
  <c r="AB49" i="228"/>
  <c r="B94" i="59"/>
  <c r="A96" i="59" l="1"/>
  <c r="AB50" i="228"/>
  <c r="B95" i="59"/>
  <c r="C94" i="94"/>
  <c r="D94" i="94"/>
  <c r="A94" i="94"/>
  <c r="B94" i="94"/>
  <c r="A95" i="94" l="1"/>
  <c r="D95" i="94"/>
  <c r="B95" i="94"/>
  <c r="C95" i="94"/>
  <c r="A97" i="59"/>
  <c r="B96" i="59"/>
  <c r="AB51" i="228"/>
  <c r="C96" i="94" l="1"/>
  <c r="D96" i="94"/>
  <c r="A96" i="94"/>
  <c r="B96" i="94"/>
  <c r="A98" i="59"/>
  <c r="AB52" i="228"/>
  <c r="B97" i="59"/>
  <c r="B97" i="94" l="1"/>
  <c r="C97" i="94"/>
  <c r="D97" i="94"/>
  <c r="A97" i="94"/>
  <c r="A99" i="59"/>
  <c r="AB53" i="228"/>
  <c r="B98" i="59"/>
  <c r="D98" i="94" l="1"/>
  <c r="B98" i="94"/>
  <c r="A98" i="94"/>
  <c r="C98" i="94"/>
  <c r="AB54" i="228"/>
  <c r="B99" i="59"/>
  <c r="A100" i="59"/>
  <c r="B100" i="59" l="1"/>
  <c r="A101" i="59"/>
  <c r="AB55" i="228"/>
  <c r="A99" i="94"/>
  <c r="B99" i="94"/>
  <c r="C99" i="94"/>
  <c r="D99" i="94"/>
  <c r="AB56" i="228" l="1"/>
  <c r="B101" i="59"/>
  <c r="A102" i="59"/>
  <c r="C100" i="94"/>
  <c r="D100" i="94"/>
  <c r="A100" i="94"/>
  <c r="B100" i="94"/>
  <c r="A103" i="59" l="1"/>
  <c r="B102" i="59"/>
  <c r="A101" i="94"/>
  <c r="C101" i="94"/>
  <c r="B101" i="94"/>
  <c r="D101" i="94"/>
  <c r="C102" i="94" l="1"/>
  <c r="A102" i="94"/>
  <c r="B102" i="94"/>
  <c r="D102" i="94"/>
  <c r="B103" i="59"/>
  <c r="A104" i="59"/>
  <c r="B104" i="59" l="1"/>
  <c r="A105" i="59"/>
  <c r="A103" i="94"/>
  <c r="B103" i="94"/>
  <c r="C103" i="94"/>
  <c r="D103" i="94"/>
  <c r="B105" i="59" l="1"/>
  <c r="A106" i="59"/>
  <c r="C104" i="94"/>
  <c r="A104" i="94"/>
  <c r="B104" i="94"/>
  <c r="D104" i="94"/>
  <c r="B106" i="59" l="1"/>
  <c r="A107" i="59"/>
  <c r="A105" i="94"/>
  <c r="D105" i="94"/>
  <c r="B105" i="94"/>
  <c r="C105" i="94"/>
  <c r="B107" i="59" l="1"/>
  <c r="A108" i="59"/>
  <c r="C106" i="94"/>
  <c r="B106" i="94"/>
  <c r="D106" i="94"/>
  <c r="A106" i="94"/>
  <c r="B108" i="59" l="1"/>
  <c r="A109" i="59"/>
  <c r="A107" i="94"/>
  <c r="B107" i="94"/>
  <c r="D107" i="94"/>
  <c r="C107" i="94"/>
  <c r="B109" i="59" l="1"/>
  <c r="A110" i="59"/>
  <c r="C108" i="94"/>
  <c r="D108" i="94"/>
  <c r="B108" i="94"/>
  <c r="A108" i="94"/>
  <c r="B110" i="59" l="1"/>
  <c r="A111" i="59"/>
  <c r="A109" i="94"/>
  <c r="B109" i="94"/>
  <c r="C109" i="94"/>
  <c r="D109" i="94"/>
  <c r="B111" i="59" l="1"/>
  <c r="A112" i="59"/>
  <c r="D110" i="94"/>
  <c r="C110" i="94"/>
  <c r="A110" i="94"/>
  <c r="B110" i="94"/>
  <c r="B112" i="59" l="1"/>
  <c r="A113" i="59"/>
  <c r="A111" i="94"/>
  <c r="B111" i="94"/>
  <c r="C111" i="94"/>
  <c r="D111" i="94"/>
  <c r="B113" i="59" l="1"/>
  <c r="A114" i="59"/>
  <c r="C112" i="94"/>
  <c r="D112" i="94"/>
  <c r="A112" i="94"/>
  <c r="B112" i="94"/>
  <c r="B114" i="59" l="1"/>
  <c r="A115" i="59"/>
  <c r="A113" i="94"/>
  <c r="B113" i="94"/>
  <c r="C113" i="94"/>
  <c r="D113" i="94"/>
  <c r="B115" i="59" l="1"/>
  <c r="A116" i="59"/>
  <c r="C114" i="94"/>
  <c r="D114" i="94"/>
  <c r="B114" i="94"/>
  <c r="A114" i="94"/>
  <c r="B116" i="59" l="1"/>
  <c r="A117" i="59"/>
  <c r="A115" i="94"/>
  <c r="D115" i="94"/>
  <c r="B115" i="94"/>
  <c r="C115" i="94"/>
  <c r="B117" i="59" l="1"/>
  <c r="A118" i="59"/>
  <c r="D116" i="94"/>
  <c r="C116" i="94"/>
  <c r="A116" i="94"/>
  <c r="B116" i="94"/>
  <c r="A119" i="59" l="1"/>
  <c r="B118" i="59"/>
  <c r="A117" i="94"/>
  <c r="B117" i="94"/>
  <c r="C117" i="94"/>
  <c r="D117" i="94"/>
  <c r="C118" i="94" l="1"/>
  <c r="A118" i="94"/>
  <c r="B118" i="94"/>
  <c r="D118" i="94"/>
  <c r="B119" i="59"/>
  <c r="A120" i="59"/>
  <c r="B120" i="59" s="1"/>
  <c r="C120" i="94" l="1"/>
  <c r="D120" i="94"/>
  <c r="A120" i="94"/>
  <c r="B120" i="94"/>
  <c r="A119" i="94"/>
  <c r="B119" i="94"/>
  <c r="C119" i="94"/>
  <c r="D119" i="94"/>
</calcChain>
</file>

<file path=xl/sharedStrings.xml><?xml version="1.0" encoding="utf-8"?>
<sst xmlns="http://schemas.openxmlformats.org/spreadsheetml/2006/main" count="2094" uniqueCount="341">
  <si>
    <t>ลำดับ</t>
  </si>
  <si>
    <t>เกรด</t>
  </si>
  <si>
    <t>ขนาด</t>
  </si>
  <si>
    <t>หมายเหตุ</t>
  </si>
  <si>
    <t>รวม</t>
  </si>
  <si>
    <t>รายการ</t>
  </si>
  <si>
    <t>แผนผลิต</t>
  </si>
  <si>
    <t>ผู้จัดทำ</t>
  </si>
  <si>
    <t>LOT</t>
  </si>
  <si>
    <t>วันที่ผลิต</t>
  </si>
  <si>
    <t>จำนวน</t>
  </si>
  <si>
    <t>PO</t>
  </si>
  <si>
    <t>PlanID</t>
  </si>
  <si>
    <t>สี</t>
  </si>
  <si>
    <t>กล่อง</t>
  </si>
  <si>
    <t>รหัส</t>
  </si>
  <si>
    <t>ชุด</t>
  </si>
  <si>
    <t>เบอร์กิ๊ฟ</t>
  </si>
  <si>
    <t>LOT ผลิต</t>
  </si>
  <si>
    <t>เลขที่สั่งซื้อ</t>
  </si>
  <si>
    <t>787</t>
  </si>
  <si>
    <t>Pcs</t>
  </si>
  <si>
    <t>เลขที่</t>
  </si>
  <si>
    <t>ผู้อนุมัติ</t>
  </si>
  <si>
    <t>Rem</t>
  </si>
  <si>
    <t>รหัสผลิต</t>
  </si>
  <si>
    <t xml:space="preserve">อุปกรณ์เสริมดิส </t>
  </si>
  <si>
    <t>อุปกรณ์เสริมก้าม</t>
  </si>
  <si>
    <t>Plan_id</t>
  </si>
  <si>
    <t>ประเภท</t>
  </si>
  <si>
    <t>CODE</t>
  </si>
  <si>
    <t>SET</t>
  </si>
  <si>
    <t>P</t>
  </si>
  <si>
    <t>Sh</t>
  </si>
  <si>
    <t>MATUnit</t>
  </si>
  <si>
    <t>รหัส / รายการ</t>
  </si>
  <si>
    <t xml:space="preserve">ตำแหน่ง : </t>
  </si>
  <si>
    <t>ใบเบิก-รับคืนอุปกรณ์เสริมและวัตถุดิบ</t>
  </si>
  <si>
    <t>วัตถุดิบ</t>
  </si>
  <si>
    <t xml:space="preserve">ACI-2-1-5930 บรรจุ-ดิสเบรก  </t>
  </si>
  <si>
    <t>LOT(auto)</t>
  </si>
  <si>
    <t>No</t>
  </si>
  <si>
    <t xml:space="preserve"> ลำดับ</t>
  </si>
  <si>
    <t xml:space="preserve"> หน่วยงาน</t>
  </si>
  <si>
    <t>จำนวนคงเหลือ
ในโปรแกรม</t>
  </si>
  <si>
    <t>จำนวนคงเหลือ
นับจริง</t>
  </si>
  <si>
    <t xml:space="preserve">ผู้เบิก / ผู้คืน : </t>
  </si>
  <si>
    <t>ใบเบิก</t>
  </si>
  <si>
    <t xml:space="preserve">    เบิกเพื่อ</t>
  </si>
  <si>
    <t>จนท.คลังวัตถุดิบ ฯ</t>
  </si>
  <si>
    <t xml:space="preserve">วันที่ : </t>
  </si>
  <si>
    <t>จนท.วางแผนการผลิต</t>
  </si>
  <si>
    <t>เบิกใช้  -  ผลิต</t>
  </si>
  <si>
    <t>แผนผลิตประจำวัน</t>
  </si>
  <si>
    <t>ปรับแผนผลิตเพิ่มเติม</t>
  </si>
  <si>
    <t>รหัสสินค้า(ERP)</t>
  </si>
  <si>
    <t>รายการสินค้า</t>
  </si>
  <si>
    <t>SumOfP</t>
  </si>
  <si>
    <t>ย้ำ</t>
  </si>
  <si>
    <t>Y</t>
  </si>
  <si>
    <t>M</t>
  </si>
  <si>
    <t>D</t>
  </si>
  <si>
    <t>ID</t>
  </si>
  <si>
    <t>วันที่</t>
  </si>
  <si>
    <t xml:space="preserve">ผู้อนุมัติ  :  </t>
  </si>
  <si>
    <t xml:space="preserve">ผู้จ่าย / รับ  :  </t>
  </si>
  <si>
    <t xml:space="preserve">ตำแหน่ง  :  </t>
  </si>
  <si>
    <t xml:space="preserve">วันที่  :  </t>
  </si>
  <si>
    <t>แผนการผลิตดิสเบรก</t>
  </si>
  <si>
    <t>ใบสั่งการผลิตเลขที่:</t>
  </si>
  <si>
    <t>วันที่ผลิต :</t>
  </si>
  <si>
    <r>
      <t>วดป</t>
    </r>
    <r>
      <rPr>
        <b/>
        <sz val="10"/>
        <color indexed="8"/>
        <rFont val="Calibri"/>
        <family val="2"/>
        <scheme val="minor"/>
      </rPr>
      <t>_ผลิต</t>
    </r>
  </si>
  <si>
    <t>PID</t>
  </si>
  <si>
    <t>Doc Date</t>
  </si>
  <si>
    <t>Ref ID</t>
  </si>
  <si>
    <t>Document Type</t>
  </si>
  <si>
    <t>Document Parameter</t>
  </si>
  <si>
    <t>Business Unit</t>
  </si>
  <si>
    <t>Warehouse</t>
  </si>
  <si>
    <t>Quantity</t>
  </si>
  <si>
    <t>UnitSize</t>
  </si>
  <si>
    <t>AGQuantity</t>
  </si>
  <si>
    <t>Reason</t>
  </si>
  <si>
    <t>Trade-Product</t>
  </si>
  <si>
    <t>INV-01</t>
  </si>
  <si>
    <t>C01-CPI-ST03</t>
  </si>
  <si>
    <t>ACI-2-1-5930</t>
  </si>
  <si>
    <t>เบิกใช้ภายใน-02</t>
  </si>
  <si>
    <r>
      <rPr>
        <b/>
        <i/>
        <sz val="22"/>
        <color rgb="FF0070C0"/>
        <rFont val="AC Espressa"/>
      </rPr>
      <t>ณั</t>
    </r>
    <r>
      <rPr>
        <i/>
        <sz val="14"/>
        <color rgb="FF0070C0"/>
        <rFont val="AC Espressa"/>
      </rPr>
      <t>ฐพงษ์</t>
    </r>
  </si>
  <si>
    <t>รองผู้จัดการฝ่ายวางแผนการผลิต CPI</t>
  </si>
  <si>
    <t>MatID_PK</t>
  </si>
  <si>
    <t>MatID_CP</t>
  </si>
  <si>
    <t>สุฑามาศ</t>
  </si>
  <si>
    <t>รหัสเอกสาร  : C/RSS/FM-01(1)</t>
  </si>
  <si>
    <t xml:space="preserve">  เบิก</t>
  </si>
  <si>
    <t xml:space="preserve">  คืน</t>
  </si>
  <si>
    <t xml:space="preserve">  เหล็กดิส</t>
  </si>
  <si>
    <t xml:space="preserve">  RIM</t>
  </si>
  <si>
    <t xml:space="preserve">  WEB</t>
  </si>
  <si>
    <t xml:space="preserve">  กล่องดิส , ใบแนบ , สติ๊กเกอร์</t>
  </si>
  <si>
    <t xml:space="preserve">  กิ๊ฟล๊อค , แผ่นชิม </t>
  </si>
  <si>
    <t xml:space="preserve">  LAYER,โค้ทติ้ง</t>
  </si>
  <si>
    <t xml:space="preserve">  กล่องก้าม , ใบแนบ , สติ๊กเกอร์</t>
  </si>
  <si>
    <t xml:space="preserve">  สลัก  , ตะขอ  </t>
  </si>
  <si>
    <t xml:space="preserve">  กาวทาผ้าเบรก ,CPI701-GLUE , CPI702-PRIMER</t>
  </si>
  <si>
    <t xml:space="preserve">  , CPIM702-MIX SOLVENT</t>
  </si>
  <si>
    <t xml:space="preserve">  ตำแหน่ง  :  </t>
  </si>
  <si>
    <t>รหัสเอกสาร : C/PPD/FM-05(2)</t>
  </si>
  <si>
    <t xml:space="preserve">                    จนท.คลังวัตถุดิบ ฯ</t>
  </si>
  <si>
    <t>P210102-00100</t>
  </si>
  <si>
    <t>P210102-00100 (ใบ): กล่องเอาเตอร์ DO-1 (ใบ)</t>
  </si>
  <si>
    <t>P210201-02220</t>
  </si>
  <si>
    <t>P210201-02220 (ใบ): กล่องดิสเบรก NAC-220 (ใบ)</t>
  </si>
  <si>
    <t>P210201-02420</t>
  </si>
  <si>
    <t>P210201-02420 (ใบ): กล่องดิสเบรก NAC-420 (ใบ)</t>
  </si>
  <si>
    <t>P210201-05220</t>
  </si>
  <si>
    <t>P210201-05220 (ใบ): กล่องดิสเบรก MCL-220 (ใบ)</t>
  </si>
  <si>
    <t>P210201-05420</t>
  </si>
  <si>
    <t>P210201-05420 (ใบ): กล่องดิสเบรก MCL-420 (ใบ)</t>
  </si>
  <si>
    <t>P210201-06220</t>
  </si>
  <si>
    <t>P210201-06220 (ใบ): กล่องดิสเบรก MC-220 (ใบ)</t>
  </si>
  <si>
    <t>P210201-06420</t>
  </si>
  <si>
    <t>P210201-06420 (ใบ): กล่องดิสเบรก MC-420 (ใบ)</t>
  </si>
  <si>
    <t>P210201-07021</t>
  </si>
  <si>
    <t>P210201-07021 (ใบ): กล่องดิสเบรก DNC-02R1 (ใบ)</t>
  </si>
  <si>
    <t>P210201-09002</t>
  </si>
  <si>
    <t>P210201-09002 (ใบ): กล่องดิสเบรก DPM-02 (ใบ)</t>
  </si>
  <si>
    <t>P210201-11221</t>
  </si>
  <si>
    <t>P210201-11221 (ใบ): กล่องดิสเบรก DEX-220R1 (ใบ)</t>
  </si>
  <si>
    <t>P210201-11420</t>
  </si>
  <si>
    <t>P210201-11420 (ใบ): กล่องดิสเบรก DEX-420 (ใบ)</t>
  </si>
  <si>
    <t>P210201-11621</t>
  </si>
  <si>
    <t>P210201-11621 (ใบ): กล่องดิสเบรก DEX-620R1 (ใบ)</t>
  </si>
  <si>
    <t>P210201-12220</t>
  </si>
  <si>
    <t>P210201-12220 (ใบ): กล่องดิสเบรก DCC-220 (ใบ)</t>
  </si>
  <si>
    <t>P210201-12420</t>
  </si>
  <si>
    <t>P210201-12420 (ใบ): กล่องดิสเบรก DCC-420 (ใบ)</t>
  </si>
  <si>
    <t>P210202-01002</t>
  </si>
  <si>
    <t>P210202-01002 (ใบ): กล่องดิสเบรก MM-2 (ใบ)</t>
  </si>
  <si>
    <t>P210202-02002</t>
  </si>
  <si>
    <t>P210202-02002 (ใบ): กล่องดิสเบรก MX-02 (ใบ)</t>
  </si>
  <si>
    <t>P210202-03002</t>
  </si>
  <si>
    <t>P210202-03002 (ใบ): กล่องดิสเบรก WDD-02 (ใบ)</t>
  </si>
  <si>
    <t>P210202-03003</t>
  </si>
  <si>
    <t>P210202-03003 (ใบ): กล่องดิสเบรก WDD-03 (ใบ)</t>
  </si>
  <si>
    <t>P210203-03220</t>
  </si>
  <si>
    <t>P210203-03220 (ใบ): กล่องดิสเบรก DLL-220 (ใบ)</t>
  </si>
  <si>
    <t>P210203-03420</t>
  </si>
  <si>
    <t>P210203-03420 (ใบ): กล่องดิสเบรก DLL-420 (ใบ)</t>
  </si>
  <si>
    <t>P210204-01220</t>
  </si>
  <si>
    <t>P210204-01220 (ใบ): กล่องดิสเบรก KJJ-220 (ใบ)</t>
  </si>
  <si>
    <t>P210204-03220</t>
  </si>
  <si>
    <t>P210204-03220 (ใบ): กล่องดิสเบรก KJZ-220 (ใบ)</t>
  </si>
  <si>
    <t>P210204-03420</t>
  </si>
  <si>
    <t>P210204-03420 (ใบ): กล่องดิสเบรก KJZ-420 (ใบ)</t>
  </si>
  <si>
    <t>P210209-24004</t>
  </si>
  <si>
    <t>P210209-24004 (ใบ): กล่องดิสเบรก DD-4/B (721E1) (ใบ)</t>
  </si>
  <si>
    <t>R220401-00303-0012</t>
  </si>
  <si>
    <t>R220401-00303-0012 (ตัว): WEAR SENSOR DISCPAD WD303-O (ตัว)</t>
  </si>
  <si>
    <t>R220401-00303-0023</t>
  </si>
  <si>
    <t>R220401-00303-0023 (ตัว): WEAR SENSOR DISCPAD WD303-IR (ตัว)</t>
  </si>
  <si>
    <t>R220401-00303-0034</t>
  </si>
  <si>
    <t>R220401-00303-0034 (ชิ้น): WEAR SENSOR DISCPAD WD303-IL (ชิ้น)</t>
  </si>
  <si>
    <t>R220401-00308-0010</t>
  </si>
  <si>
    <t>R220401-00308-0010 (ตัว): WEAR SENSOR DISCPAD WD308 (ตัว)</t>
  </si>
  <si>
    <t>R220401-00361-0010</t>
  </si>
  <si>
    <t>R220401-00361-0010 (ตัว): WEAR SENSOR DISCPAD WD361 (ตัว)</t>
  </si>
  <si>
    <t>R220401-00476-0010</t>
  </si>
  <si>
    <t>R220401-00476-0010 (ตัว): WEAR SENSOR DISCPAD WD476 (ตัว)</t>
  </si>
  <si>
    <t>R220401-00488-0010</t>
  </si>
  <si>
    <t>R220401-00488-0010 (ตัว): WEAR SENSOR DISCPAD WD488 (ตัว)</t>
  </si>
  <si>
    <t>R220401-00613-0010</t>
  </si>
  <si>
    <t>R220401-00613-0010 (ตัว): WEAR SENSOR DISCPAD WD613 (ตัว)</t>
  </si>
  <si>
    <t>R220401-00614-0010</t>
  </si>
  <si>
    <t>R220401-00614-0010 (ตัว): WEAR SENSOR DISCPAD WD614 (ตัว)</t>
  </si>
  <si>
    <t>R220401-00635-0010</t>
  </si>
  <si>
    <t>R220401-00635-0010 (ตัว): WEAR SENSOR DISCPAD WD635 (ตัว)</t>
  </si>
  <si>
    <t>R220401-00694-0010</t>
  </si>
  <si>
    <t>R220401-00694-0010 (ตัว): FITTING CLIP FC694 (ตัว)</t>
  </si>
  <si>
    <t>R220401-00705-0037</t>
  </si>
  <si>
    <t>R220401-00705-0037 (ตัว): WEAR SENSOR DISCPAD WD705-L (KJN) (ตัว)</t>
  </si>
  <si>
    <t>R220401-00705-0048</t>
  </si>
  <si>
    <t>R220401-00705-0048 (ตัว): WEAR SENSOR DISCPAD WD705-R (KJN) (ตัว)</t>
  </si>
  <si>
    <t>R220401-00721-0010</t>
  </si>
  <si>
    <t>R220401-00721-0010 (ตัว): WEAR SENSOR DISCPAD WD721 (ตัว)</t>
  </si>
  <si>
    <t>R220401-00739-0010</t>
  </si>
  <si>
    <t>R220401-00739-0010 (ตัว): WEAR SENSOR DISCPAD WD739 (ตัว)</t>
  </si>
  <si>
    <t>R220401-00772-0012</t>
  </si>
  <si>
    <t>R220401-00772-0012 (ตัว): WEAR SENSOR DISCPAD WD772-O (ตัว)</t>
  </si>
  <si>
    <t>R220401-00773-0013</t>
  </si>
  <si>
    <t>R220401-00773-0013 (ตัว): WEAR SENSOR DISCPAD WD773-IR (ตัว)</t>
  </si>
  <si>
    <t>R220401-00773-0024</t>
  </si>
  <si>
    <t>R220401-00773-0024 (ตัว): WEAR SENSOR DISCPAD WD773-IL (ตัว)</t>
  </si>
  <si>
    <t>R220407-00260-0001</t>
  </si>
  <si>
    <t>R220407-00260-0001 (ชิ้น): SHIM PLATE SP260-I (RG) (ชิ้น)</t>
  </si>
  <si>
    <t>R220407-00260-0002</t>
  </si>
  <si>
    <t>R220407-00260-0002 (ชิ้น): SHIM PLATE SP260-O (RG) (ชิ้น)</t>
  </si>
  <si>
    <t>R220407-00613-0000</t>
  </si>
  <si>
    <t>R220407-00613-0000 (ชิ้น): SHIM PLATE SP613 (RG) (ชิ้น)</t>
  </si>
  <si>
    <t>R220407-00694-0000</t>
  </si>
  <si>
    <t>R220407-00694-0000 (ชิ้น): SHIM PLATE SP694 (RG) (ชิ้น)</t>
  </si>
  <si>
    <t>R220407-00705-0000</t>
  </si>
  <si>
    <t>R220407-00705-0000 (ชิ้น): SHIM PLATE SP705 (RG) (ชิ้น)</t>
  </si>
  <si>
    <t>R220407-00722-0000</t>
  </si>
  <si>
    <t>R220407-00722-0000 (ชิ้น): SHIM PLATE SP722,723 (RG) (ชิ้น)</t>
  </si>
  <si>
    <t>R220407-00773-0000</t>
  </si>
  <si>
    <t>R220407-00773-0000 (ชิ้น): SHIM PLATE SP773 (RG) (ชิ้น)</t>
  </si>
  <si>
    <t>R220408-00260-0001</t>
  </si>
  <si>
    <t>R220408-00260-0001 (ชิ้น): SHIM PLATE SP260-I (CS) (ชิ้น)</t>
  </si>
  <si>
    <t>R220408-00260-0002</t>
  </si>
  <si>
    <t>R220408-00260-0002 (ชิ้น): SHIM PLATE SP260-O (CS) (ชิ้น)</t>
  </si>
  <si>
    <t>R220408-00659-0000</t>
  </si>
  <si>
    <t>R220408-00659-0000 (ชิ้น): SHIM PLATE SP659 (CS) (ชิ้น)</t>
  </si>
  <si>
    <t>240329 - 1</t>
  </si>
  <si>
    <t>1</t>
  </si>
  <si>
    <t>C240329</t>
  </si>
  <si>
    <t>WDD-260</t>
  </si>
  <si>
    <t>293</t>
  </si>
  <si>
    <t>14.5</t>
  </si>
  <si>
    <t>ดำ</t>
  </si>
  <si>
    <t>WD361</t>
  </si>
  <si>
    <t>WDD-02</t>
  </si>
  <si>
    <t>-</t>
  </si>
  <si>
    <t xml:space="preserve"> </t>
  </si>
  <si>
    <t xml:space="preserve"> J</t>
  </si>
  <si>
    <t>C</t>
  </si>
  <si>
    <t>29</t>
  </si>
  <si>
    <t>DPM-260</t>
  </si>
  <si>
    <t>263</t>
  </si>
  <si>
    <t>DPM-02</t>
  </si>
  <si>
    <t xml:space="preserve"> สก๊อต,ชิม,</t>
  </si>
  <si>
    <t>260Cs</t>
  </si>
  <si>
    <t>DEX-260</t>
  </si>
  <si>
    <t>291</t>
  </si>
  <si>
    <t>DEX-220R1</t>
  </si>
  <si>
    <t xml:space="preserve">  ชิม</t>
  </si>
  <si>
    <t>260Rg</t>
  </si>
  <si>
    <t>WDD-303</t>
  </si>
  <si>
    <t>15</t>
  </si>
  <si>
    <t>WD303</t>
  </si>
  <si>
    <t>WDD-613</t>
  </si>
  <si>
    <t>16.5</t>
  </si>
  <si>
    <t>WD-I 613</t>
  </si>
  <si>
    <t>WDD-03</t>
  </si>
  <si>
    <t>DEX-613</t>
  </si>
  <si>
    <t>DEX-420</t>
  </si>
  <si>
    <t>613Rg</t>
  </si>
  <si>
    <t>MX-635</t>
  </si>
  <si>
    <t>14</t>
  </si>
  <si>
    <t>WD-I 635</t>
  </si>
  <si>
    <t>MX-02</t>
  </si>
  <si>
    <t>WDD-635</t>
  </si>
  <si>
    <t xml:space="preserve"> ขอด่วน</t>
  </si>
  <si>
    <t>MMJ-659</t>
  </si>
  <si>
    <t>245</t>
  </si>
  <si>
    <t>15.9</t>
  </si>
  <si>
    <t>MM-2</t>
  </si>
  <si>
    <t>MX-659</t>
  </si>
  <si>
    <t>WDD-659</t>
  </si>
  <si>
    <t>DPM-659</t>
  </si>
  <si>
    <t xml:space="preserve"> สก๊อต,ชิม,ขอด่วน</t>
  </si>
  <si>
    <t>659Cs</t>
  </si>
  <si>
    <t>DEX-694</t>
  </si>
  <si>
    <t>15.5</t>
  </si>
  <si>
    <t>WD694MC</t>
  </si>
  <si>
    <t>694Rg</t>
  </si>
  <si>
    <t>DEX-705</t>
  </si>
  <si>
    <t>17</t>
  </si>
  <si>
    <t>WD-IR 705,WD-IL 705</t>
  </si>
  <si>
    <t>DEX-620R1</t>
  </si>
  <si>
    <t xml:space="preserve">  ชิมขอด่วน</t>
  </si>
  <si>
    <t>705Rg</t>
  </si>
  <si>
    <t>DEX-722</t>
  </si>
  <si>
    <t>13.8</t>
  </si>
  <si>
    <t>WD-I 614</t>
  </si>
  <si>
    <t>722Rg</t>
  </si>
  <si>
    <t>KJ-737</t>
  </si>
  <si>
    <t>KJJ-220</t>
  </si>
  <si>
    <t>KJ-744</t>
  </si>
  <si>
    <t>WD 488</t>
  </si>
  <si>
    <t>DEX-773</t>
  </si>
  <si>
    <t>15.8</t>
  </si>
  <si>
    <t>WD773</t>
  </si>
  <si>
    <t>773Rg</t>
  </si>
  <si>
    <t>DCC-260</t>
  </si>
  <si>
    <t>น้ำตาล</t>
  </si>
  <si>
    <t>DCC-220</t>
  </si>
  <si>
    <t>DCC-303</t>
  </si>
  <si>
    <t>DCC-420</t>
  </si>
  <si>
    <t>DLL-303</t>
  </si>
  <si>
    <t>DLL-420</t>
  </si>
  <si>
    <t>DCC-476</t>
  </si>
  <si>
    <t>16</t>
  </si>
  <si>
    <t>WD 476</t>
  </si>
  <si>
    <t>MCJ-613</t>
  </si>
  <si>
    <t>MC-420</t>
  </si>
  <si>
    <t>SP-613</t>
  </si>
  <si>
    <t>NAC-420</t>
  </si>
  <si>
    <t>DCC-613</t>
  </si>
  <si>
    <t>DCC-635</t>
  </si>
  <si>
    <t>DLL-635</t>
  </si>
  <si>
    <t>DLL-220</t>
  </si>
  <si>
    <t>MCJ-659</t>
  </si>
  <si>
    <t>MC-220</t>
  </si>
  <si>
    <t>SP-659</t>
  </si>
  <si>
    <t>NAC-220</t>
  </si>
  <si>
    <t>DCC-659</t>
  </si>
  <si>
    <t>MCJ-737</t>
  </si>
  <si>
    <t>SP-737</t>
  </si>
  <si>
    <t>MCJ-739</t>
  </si>
  <si>
    <t>16.3</t>
  </si>
  <si>
    <t>WD-I 739</t>
  </si>
  <si>
    <t>MCJ-744</t>
  </si>
  <si>
    <t>ML-260</t>
  </si>
  <si>
    <t>เขียว</t>
  </si>
  <si>
    <t>MCL-220</t>
  </si>
  <si>
    <t>ML-303</t>
  </si>
  <si>
    <t>MCL-420</t>
  </si>
  <si>
    <t>ML-613</t>
  </si>
  <si>
    <t>ML-635</t>
  </si>
  <si>
    <t>KJZ-659</t>
  </si>
  <si>
    <t>KJZ-220</t>
  </si>
  <si>
    <t>ML-659</t>
  </si>
  <si>
    <t>KJZ-694</t>
  </si>
  <si>
    <t>KJZ-420</t>
  </si>
  <si>
    <t>KJZ-722</t>
  </si>
  <si>
    <t>DNC-737</t>
  </si>
  <si>
    <t>DNC-02R1</t>
  </si>
  <si>
    <t>DNC-739</t>
  </si>
  <si>
    <t>KJZ-744</t>
  </si>
  <si>
    <t>PJ-721MC</t>
  </si>
  <si>
    <t>240</t>
  </si>
  <si>
    <t>15.7</t>
  </si>
  <si>
    <t>น้ำตาลเงา</t>
  </si>
  <si>
    <t>WD-I 721</t>
  </si>
  <si>
    <t>DD4/BL(721E1)</t>
  </si>
  <si>
    <t>3JB007</t>
  </si>
  <si>
    <t>BLACK HORSE CO. Emark COMPACT</t>
  </si>
  <si>
    <t>721BH</t>
  </si>
  <si>
    <t>CBHI0240-0DD0721MC</t>
  </si>
  <si>
    <t>แยกใบเบิก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</si>
</sst>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43" formatCode="_(* #,##0.00_);_(* \(#,##0.00\);_(* &quot;-&quot;??_);_(@_)"/>
    <numFmt numFmtId="164" formatCode="_-&quot;฿&quot;* #,##0.00_-;\-&quot;฿&quot;* #,##0.00_-;_-&quot;฿&quot;* &quot;-&quot;??_-;_-@_-"/>
    <numFmt numFmtId="165" formatCode="_-* #,##0.00_-;\-* #,##0.00_-;_-* &quot;-&quot;??_-;_-@_-"/>
    <numFmt numFmtId="166" formatCode="_(* #,##0_);_(* \(#,##0\);_(* &quot;-&quot;??_);_(@_)"/>
    <numFmt numFmtId="167" formatCode="[$-107041E]dddd\ d\ mmmm\ yyyy;@"/>
    <numFmt numFmtId="168" formatCode="[$-1070000]d/mm/yyyy;@"/>
    <numFmt numFmtId="169" formatCode="_ * #,##0_ ;_ * \-#,##0_ ;_ * &quot;-&quot;_ ;_ @_ "/>
    <numFmt numFmtId="170" formatCode="_ * #,##0.00_ ;_ * \-#,##0.00_ ;_ * &quot;-&quot;??_ ;_ @_ "/>
    <numFmt numFmtId="171" formatCode="_ &quot;\&quot;* #,##0_ ;_ &quot;\&quot;* \-#,##0_ ;_ &quot;\&quot;* &quot;-&quot;_ ;_ @_ "/>
    <numFmt numFmtId="172" formatCode="_ &quot;\&quot;* #,##0.00_ ;_ &quot;\&quot;* \-#,##0.00_ ;_ &quot;\&quot;* &quot;-&quot;??_ ;_ @_ "/>
    <numFmt numFmtId="173" formatCode="dd/mm/yyyy;@"/>
    <numFmt numFmtId="174" formatCode="[$-1070000]d/m/yy;@"/>
    <numFmt numFmtId="175" formatCode="00"/>
    <numFmt numFmtId="176" formatCode="[$-107041E]d\ mmm\ yy;@"/>
  </numFmts>
  <fonts count="87">
    <font>
      <sz val="14"/>
      <name val="AngsanaUPC"/>
    </font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4"/>
      <name val="AngsanaUPC"/>
      <family val="1"/>
    </font>
    <font>
      <sz val="8"/>
      <name val="AngsanaUPC"/>
      <family val="1"/>
    </font>
    <font>
      <sz val="14"/>
      <name val="AngsanaUPC"/>
      <family val="1"/>
    </font>
    <font>
      <b/>
      <sz val="10"/>
      <name val="Arial"/>
      <family val="2"/>
    </font>
    <font>
      <sz val="8"/>
      <name val="Arial"/>
      <family val="2"/>
    </font>
    <font>
      <sz val="10"/>
      <color indexed="8"/>
      <name val="Arial"/>
      <family val="2"/>
    </font>
    <font>
      <b/>
      <sz val="12"/>
      <name val="AngsanaUPC"/>
      <family val="1"/>
      <charset val="222"/>
    </font>
    <font>
      <sz val="12"/>
      <name val="AngsanaUPC"/>
      <family val="1"/>
      <charset val="222"/>
    </font>
    <font>
      <b/>
      <sz val="16"/>
      <name val="AngsanaUPC"/>
      <family val="1"/>
      <charset val="222"/>
    </font>
    <font>
      <sz val="10"/>
      <name val="Arial"/>
      <family val="2"/>
    </font>
    <font>
      <sz val="14"/>
      <name val="AngsanaUPC"/>
      <family val="1"/>
      <charset val="222"/>
    </font>
    <font>
      <b/>
      <sz val="20"/>
      <name val="AngsanaUPC"/>
      <family val="1"/>
      <charset val="222"/>
    </font>
    <font>
      <sz val="20"/>
      <name val="AngsanaUPC"/>
      <family val="1"/>
      <charset val="222"/>
    </font>
    <font>
      <sz val="18"/>
      <name val="Arial"/>
      <family val="2"/>
    </font>
    <font>
      <i/>
      <sz val="18"/>
      <name val="Arial"/>
      <family val="2"/>
    </font>
    <font>
      <b/>
      <sz val="18"/>
      <name val="Arial"/>
      <family val="2"/>
    </font>
    <font>
      <sz val="14"/>
      <name val="Cordia New"/>
      <family val="2"/>
    </font>
    <font>
      <sz val="10"/>
      <name val="Arial"/>
      <family val="2"/>
    </font>
    <font>
      <b/>
      <sz val="18"/>
      <color indexed="56"/>
      <name val="Tahoma"/>
      <family val="2"/>
      <charset val="222"/>
    </font>
    <font>
      <b/>
      <sz val="15"/>
      <color indexed="56"/>
      <name val="Tahoma"/>
      <family val="2"/>
      <charset val="222"/>
    </font>
    <font>
      <b/>
      <sz val="13"/>
      <color indexed="56"/>
      <name val="Tahoma"/>
      <family val="2"/>
      <charset val="222"/>
    </font>
    <font>
      <b/>
      <sz val="11"/>
      <color indexed="56"/>
      <name val="Tahoma"/>
      <family val="2"/>
      <charset val="222"/>
    </font>
    <font>
      <sz val="11"/>
      <color indexed="17"/>
      <name val="Tahoma"/>
      <family val="2"/>
      <charset val="222"/>
    </font>
    <font>
      <sz val="11"/>
      <color indexed="20"/>
      <name val="Tahoma"/>
      <family val="2"/>
      <charset val="222"/>
    </font>
    <font>
      <sz val="11"/>
      <color indexed="60"/>
      <name val="Tahoma"/>
      <family val="2"/>
      <charset val="222"/>
    </font>
    <font>
      <sz val="11"/>
      <color indexed="62"/>
      <name val="Tahoma"/>
      <family val="2"/>
      <charset val="222"/>
    </font>
    <font>
      <b/>
      <sz val="11"/>
      <color indexed="63"/>
      <name val="Tahoma"/>
      <family val="2"/>
      <charset val="222"/>
    </font>
    <font>
      <b/>
      <sz val="11"/>
      <color indexed="52"/>
      <name val="Tahoma"/>
      <family val="2"/>
      <charset val="222"/>
    </font>
    <font>
      <sz val="11"/>
      <color indexed="52"/>
      <name val="Tahoma"/>
      <family val="2"/>
      <charset val="222"/>
    </font>
    <font>
      <b/>
      <sz val="11"/>
      <color indexed="9"/>
      <name val="Tahoma"/>
      <family val="2"/>
      <charset val="222"/>
    </font>
    <font>
      <sz val="11"/>
      <color indexed="10"/>
      <name val="Tahoma"/>
      <family val="2"/>
      <charset val="222"/>
    </font>
    <font>
      <i/>
      <sz val="11"/>
      <color indexed="23"/>
      <name val="Tahoma"/>
      <family val="2"/>
      <charset val="222"/>
    </font>
    <font>
      <b/>
      <sz val="11"/>
      <color indexed="8"/>
      <name val="Tahoma"/>
      <family val="2"/>
      <charset val="222"/>
    </font>
    <font>
      <sz val="11"/>
      <color indexed="9"/>
      <name val="Tahoma"/>
      <family val="2"/>
      <charset val="222"/>
    </font>
    <font>
      <sz val="11"/>
      <color indexed="8"/>
      <name val="Tahoma"/>
      <family val="2"/>
      <charset val="222"/>
    </font>
    <font>
      <b/>
      <sz val="16"/>
      <name val="AngsanaUPC"/>
      <family val="1"/>
    </font>
    <font>
      <sz val="14"/>
      <name val="AngsanaUPC"/>
      <family val="1"/>
    </font>
    <font>
      <sz val="14"/>
      <name val="Cordia New"/>
      <family val="2"/>
    </font>
    <font>
      <b/>
      <sz val="12"/>
      <name val="Arial"/>
      <family val="2"/>
    </font>
    <font>
      <u/>
      <sz val="11"/>
      <color indexed="12"/>
      <name val="Tahoma"/>
      <family val="2"/>
    </font>
    <font>
      <b/>
      <i/>
      <sz val="16"/>
      <name val="Helv"/>
    </font>
    <font>
      <sz val="14"/>
      <name val="Cordia New"/>
      <family val="3"/>
      <charset val="128"/>
    </font>
    <font>
      <u/>
      <sz val="10"/>
      <color indexed="12"/>
      <name val="Arial"/>
      <family val="2"/>
    </font>
    <font>
      <u/>
      <sz val="10"/>
      <color indexed="36"/>
      <name val="Arial"/>
      <family val="2"/>
    </font>
    <font>
      <sz val="12"/>
      <name val="นูลมรผ"/>
      <family val="1"/>
      <charset val="129"/>
    </font>
    <font>
      <sz val="14"/>
      <name val="Angsana New"/>
      <family val="1"/>
    </font>
    <font>
      <b/>
      <sz val="14"/>
      <name val="AngsanaUPC"/>
      <family val="1"/>
    </font>
    <font>
      <sz val="16"/>
      <name val="AngsanaUPC"/>
      <family val="1"/>
    </font>
    <font>
      <sz val="14"/>
      <name val="Angsana New"/>
      <family val="1"/>
    </font>
    <font>
      <sz val="10"/>
      <color indexed="10"/>
      <name val="Arial"/>
      <family val="2"/>
    </font>
    <font>
      <sz val="22"/>
      <name val="AngsanaUPC"/>
      <family val="1"/>
      <charset val="222"/>
    </font>
    <font>
      <b/>
      <sz val="18"/>
      <name val="AngsanaUPC"/>
      <family val="1"/>
    </font>
    <font>
      <sz val="11"/>
      <color indexed="8"/>
      <name val="Calibri"/>
      <family val="2"/>
      <charset val="222"/>
    </font>
    <font>
      <sz val="12"/>
      <name val="AngsanaUPC"/>
      <family val="1"/>
    </font>
    <font>
      <b/>
      <i/>
      <sz val="14"/>
      <name val="AngsanaUPC"/>
      <family val="1"/>
    </font>
    <font>
      <b/>
      <sz val="20"/>
      <name val="AngsanaUPC"/>
      <family val="1"/>
    </font>
    <font>
      <b/>
      <i/>
      <sz val="8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Calibri"/>
      <family val="2"/>
      <scheme val="minor"/>
    </font>
    <font>
      <sz val="8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18"/>
      <name val="AngsanaUPC"/>
      <family val="1"/>
    </font>
    <font>
      <i/>
      <sz val="16"/>
      <name val="Arial"/>
      <family val="2"/>
    </font>
    <font>
      <b/>
      <sz val="16"/>
      <name val="Angsana New"/>
      <family val="1"/>
    </font>
    <font>
      <b/>
      <sz val="18"/>
      <color rgb="FF000000"/>
      <name val="Angsana New"/>
      <family val="1"/>
    </font>
    <font>
      <b/>
      <sz val="16"/>
      <color rgb="FF000000"/>
      <name val="Angsana New"/>
      <family val="1"/>
    </font>
    <font>
      <sz val="14"/>
      <color theme="1"/>
      <name val="Angsana New"/>
      <family val="1"/>
    </font>
    <font>
      <b/>
      <i/>
      <sz val="14"/>
      <color theme="1"/>
      <name val="Angsana New"/>
      <family val="1"/>
    </font>
    <font>
      <b/>
      <sz val="14"/>
      <name val="Angsana New"/>
      <family val="1"/>
    </font>
    <font>
      <b/>
      <sz val="14"/>
      <color theme="1"/>
      <name val="Angsana New"/>
      <family val="1"/>
    </font>
    <font>
      <i/>
      <sz val="14"/>
      <color rgb="FF0070C0"/>
      <name val="AC Espressa"/>
    </font>
    <font>
      <b/>
      <i/>
      <sz val="22"/>
      <color rgb="FF0070C0"/>
      <name val="AC Espressa"/>
    </font>
    <font>
      <sz val="14"/>
      <color theme="0"/>
      <name val="Angsana New"/>
      <family val="1"/>
    </font>
    <font>
      <sz val="16"/>
      <color rgb="FF0070C0"/>
      <name val="AC Espressa"/>
    </font>
    <font>
      <b/>
      <sz val="22"/>
      <name val="AngsanaUPC"/>
      <family val="1"/>
    </font>
    <font>
      <b/>
      <i/>
      <sz val="18"/>
      <name val="AngsanaUPC"/>
      <family val="1"/>
    </font>
    <font>
      <sz val="16"/>
      <name val="AngsanaUPC"/>
      <family val="1"/>
      <charset val="222"/>
    </font>
    <font>
      <b/>
      <i/>
      <sz val="16"/>
      <name val="AngsanaUPC"/>
      <family val="1"/>
    </font>
    <font>
      <b/>
      <i/>
      <sz val="22"/>
      <name val="AngsanaUPC"/>
      <family val="1"/>
    </font>
    <font>
      <i/>
      <sz val="14"/>
      <name val="AngsanaUPC"/>
      <family val="1"/>
    </font>
    <font>
      <b/>
      <i/>
      <sz val="12.5"/>
      <name val="AngsanaUPC"/>
      <family val="1"/>
    </font>
    <font>
      <b/>
      <i/>
      <strike/>
      <sz val="22"/>
      <name val="AngsanaUPC"/>
      <family val="1"/>
    </font>
  </fonts>
  <fills count="43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0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249977111117893"/>
        <bgColor indexed="0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13"/>
        <bgColor indexed="3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34998626667073579"/>
        <bgColor indexed="64"/>
      </patternFill>
    </fill>
  </fills>
  <borders count="7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/>
      <bottom style="dotted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55"/>
      </bottom>
      <diagonal/>
    </border>
    <border>
      <left/>
      <right style="thin">
        <color indexed="64"/>
      </right>
      <top style="thin">
        <color indexed="64"/>
      </top>
      <bottom style="dotted">
        <color indexed="55"/>
      </bottom>
      <diagonal/>
    </border>
    <border>
      <left/>
      <right/>
      <top style="thin">
        <color indexed="64"/>
      </top>
      <bottom style="dotted">
        <color indexed="55"/>
      </bottom>
      <diagonal/>
    </border>
    <border>
      <left style="thin">
        <color indexed="64"/>
      </left>
      <right/>
      <top style="dotted">
        <color indexed="55"/>
      </top>
      <bottom style="dotted">
        <color indexed="55"/>
      </bottom>
      <diagonal/>
    </border>
    <border>
      <left/>
      <right style="thin">
        <color indexed="64"/>
      </right>
      <top style="dotted">
        <color indexed="55"/>
      </top>
      <bottom style="dotted">
        <color indexed="55"/>
      </bottom>
      <diagonal/>
    </border>
    <border>
      <left style="thin">
        <color indexed="64"/>
      </left>
      <right style="thin">
        <color indexed="64"/>
      </right>
      <top style="dotted">
        <color indexed="55"/>
      </top>
      <bottom style="thin">
        <color indexed="64"/>
      </bottom>
      <diagonal/>
    </border>
    <border>
      <left style="thin">
        <color indexed="64"/>
      </left>
      <right/>
      <top style="dotted">
        <color indexed="55"/>
      </top>
      <bottom style="thin">
        <color indexed="64"/>
      </bottom>
      <diagonal/>
    </border>
    <border>
      <left/>
      <right style="thin">
        <color indexed="64"/>
      </right>
      <top style="dotted">
        <color indexed="55"/>
      </top>
      <bottom style="thin">
        <color indexed="64"/>
      </bottom>
      <diagonal/>
    </border>
    <border>
      <left/>
      <right/>
      <top style="dotted">
        <color indexed="55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55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dotted">
        <color indexed="55"/>
      </bottom>
      <diagonal/>
    </border>
    <border>
      <left style="thin">
        <color indexed="64"/>
      </left>
      <right/>
      <top/>
      <bottom style="dotted">
        <color indexed="55"/>
      </bottom>
      <diagonal/>
    </border>
    <border>
      <left/>
      <right style="thin">
        <color indexed="64"/>
      </right>
      <top/>
      <bottom style="dotted">
        <color indexed="55"/>
      </bottom>
      <diagonal/>
    </border>
    <border>
      <left/>
      <right/>
      <top/>
      <bottom style="dotted">
        <color indexed="55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/>
      <right/>
      <top/>
      <bottom style="dotted">
        <color auto="1"/>
      </bottom>
      <diagonal/>
    </border>
    <border>
      <left/>
      <right/>
      <top style="dotted">
        <color auto="1"/>
      </top>
      <bottom style="thin">
        <color indexed="64"/>
      </bottom>
      <diagonal/>
    </border>
    <border>
      <left/>
      <right/>
      <top style="dotted">
        <color indexed="55"/>
      </top>
      <bottom style="thin">
        <color indexed="64"/>
      </bottom>
      <diagonal/>
    </border>
    <border>
      <left style="thin">
        <color indexed="64"/>
      </left>
      <right/>
      <top style="dotted">
        <color indexed="55"/>
      </top>
      <bottom style="thin">
        <color indexed="64"/>
      </bottom>
      <diagonal/>
    </border>
    <border>
      <left/>
      <right style="thin">
        <color indexed="64"/>
      </right>
      <top style="dotted">
        <color indexed="55"/>
      </top>
      <bottom style="thin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  <border>
      <left/>
      <right/>
      <top style="dotted">
        <color indexed="55"/>
      </top>
      <bottom style="dotted">
        <color indexed="55"/>
      </bottom>
      <diagonal/>
    </border>
  </borders>
  <cellStyleXfs count="157">
    <xf numFmtId="0" fontId="0" fillId="0" borderId="0"/>
    <xf numFmtId="0" fontId="37" fillId="2" borderId="0" applyNumberFormat="0" applyBorder="0" applyAlignment="0" applyProtection="0"/>
    <xf numFmtId="0" fontId="37" fillId="3" borderId="0" applyNumberFormat="0" applyBorder="0" applyAlignment="0" applyProtection="0"/>
    <xf numFmtId="0" fontId="37" fillId="4" borderId="0" applyNumberFormat="0" applyBorder="0" applyAlignment="0" applyProtection="0"/>
    <xf numFmtId="0" fontId="37" fillId="5" borderId="0" applyNumberFormat="0" applyBorder="0" applyAlignment="0" applyProtection="0"/>
    <xf numFmtId="0" fontId="37" fillId="6" borderId="0" applyNumberFormat="0" applyBorder="0" applyAlignment="0" applyProtection="0"/>
    <xf numFmtId="0" fontId="37" fillId="7" borderId="0" applyNumberFormat="0" applyBorder="0" applyAlignment="0" applyProtection="0"/>
    <xf numFmtId="0" fontId="37" fillId="2" borderId="0" applyNumberFormat="0" applyBorder="0" applyAlignment="0" applyProtection="0"/>
    <xf numFmtId="0" fontId="37" fillId="3" borderId="0" applyNumberFormat="0" applyBorder="0" applyAlignment="0" applyProtection="0"/>
    <xf numFmtId="0" fontId="37" fillId="4" borderId="0" applyNumberFormat="0" applyBorder="0" applyAlignment="0" applyProtection="0"/>
    <xf numFmtId="0" fontId="37" fillId="5" borderId="0" applyNumberFormat="0" applyBorder="0" applyAlignment="0" applyProtection="0"/>
    <xf numFmtId="0" fontId="37" fillId="6" borderId="0" applyNumberFormat="0" applyBorder="0" applyAlignment="0" applyProtection="0"/>
    <xf numFmtId="0" fontId="37" fillId="7" borderId="0" applyNumberFormat="0" applyBorder="0" applyAlignment="0" applyProtection="0"/>
    <xf numFmtId="0" fontId="37" fillId="8" borderId="0" applyNumberFormat="0" applyBorder="0" applyAlignment="0" applyProtection="0"/>
    <xf numFmtId="0" fontId="37" fillId="9" borderId="0" applyNumberFormat="0" applyBorder="0" applyAlignment="0" applyProtection="0"/>
    <xf numFmtId="0" fontId="37" fillId="10" borderId="0" applyNumberFormat="0" applyBorder="0" applyAlignment="0" applyProtection="0"/>
    <xf numFmtId="0" fontId="37" fillId="5" borderId="0" applyNumberFormat="0" applyBorder="0" applyAlignment="0" applyProtection="0"/>
    <xf numFmtId="0" fontId="37" fillId="8" borderId="0" applyNumberFormat="0" applyBorder="0" applyAlignment="0" applyProtection="0"/>
    <xf numFmtId="0" fontId="37" fillId="11" borderId="0" applyNumberFormat="0" applyBorder="0" applyAlignment="0" applyProtection="0"/>
    <xf numFmtId="0" fontId="37" fillId="8" borderId="0" applyNumberFormat="0" applyBorder="0" applyAlignment="0" applyProtection="0"/>
    <xf numFmtId="0" fontId="37" fillId="9" borderId="0" applyNumberFormat="0" applyBorder="0" applyAlignment="0" applyProtection="0"/>
    <xf numFmtId="0" fontId="37" fillId="10" borderId="0" applyNumberFormat="0" applyBorder="0" applyAlignment="0" applyProtection="0"/>
    <xf numFmtId="0" fontId="37" fillId="5" borderId="0" applyNumberFormat="0" applyBorder="0" applyAlignment="0" applyProtection="0"/>
    <xf numFmtId="0" fontId="37" fillId="8" borderId="0" applyNumberFormat="0" applyBorder="0" applyAlignment="0" applyProtection="0"/>
    <xf numFmtId="0" fontId="37" fillId="11" borderId="0" applyNumberFormat="0" applyBorder="0" applyAlignment="0" applyProtection="0"/>
    <xf numFmtId="0" fontId="36" fillId="12" borderId="0" applyNumberFormat="0" applyBorder="0" applyAlignment="0" applyProtection="0"/>
    <xf numFmtId="0" fontId="36" fillId="9" borderId="0" applyNumberFormat="0" applyBorder="0" applyAlignment="0" applyProtection="0"/>
    <xf numFmtId="0" fontId="36" fillId="10" borderId="0" applyNumberFormat="0" applyBorder="0" applyAlignment="0" applyProtection="0"/>
    <xf numFmtId="0" fontId="36" fillId="13" borderId="0" applyNumberFormat="0" applyBorder="0" applyAlignment="0" applyProtection="0"/>
    <xf numFmtId="0" fontId="36" fillId="14" borderId="0" applyNumberFormat="0" applyBorder="0" applyAlignment="0" applyProtection="0"/>
    <xf numFmtId="0" fontId="36" fillId="15" borderId="0" applyNumberFormat="0" applyBorder="0" applyAlignment="0" applyProtection="0"/>
    <xf numFmtId="0" fontId="36" fillId="12" borderId="0" applyNumberFormat="0" applyBorder="0" applyAlignment="0" applyProtection="0"/>
    <xf numFmtId="0" fontId="36" fillId="9" borderId="0" applyNumberFormat="0" applyBorder="0" applyAlignment="0" applyProtection="0"/>
    <xf numFmtId="0" fontId="36" fillId="10" borderId="0" applyNumberFormat="0" applyBorder="0" applyAlignment="0" applyProtection="0"/>
    <xf numFmtId="0" fontId="36" fillId="13" borderId="0" applyNumberFormat="0" applyBorder="0" applyAlignment="0" applyProtection="0"/>
    <xf numFmtId="0" fontId="36" fillId="14" borderId="0" applyNumberFormat="0" applyBorder="0" applyAlignment="0" applyProtection="0"/>
    <xf numFmtId="0" fontId="36" fillId="15" borderId="0" applyNumberFormat="0" applyBorder="0" applyAlignment="0" applyProtection="0"/>
    <xf numFmtId="0" fontId="36" fillId="16" borderId="0" applyNumberFormat="0" applyBorder="0" applyAlignment="0" applyProtection="0"/>
    <xf numFmtId="0" fontId="36" fillId="17" borderId="0" applyNumberFormat="0" applyBorder="0" applyAlignment="0" applyProtection="0"/>
    <xf numFmtId="0" fontId="36" fillId="18" borderId="0" applyNumberFormat="0" applyBorder="0" applyAlignment="0" applyProtection="0"/>
    <xf numFmtId="0" fontId="36" fillId="13" borderId="0" applyNumberFormat="0" applyBorder="0" applyAlignment="0" applyProtection="0"/>
    <xf numFmtId="0" fontId="36" fillId="14" borderId="0" applyNumberFormat="0" applyBorder="0" applyAlignment="0" applyProtection="0"/>
    <xf numFmtId="0" fontId="36" fillId="19" borderId="0" applyNumberFormat="0" applyBorder="0" applyAlignment="0" applyProtection="0"/>
    <xf numFmtId="0" fontId="26" fillId="3" borderId="0" applyNumberFormat="0" applyBorder="0" applyAlignment="0" applyProtection="0"/>
    <xf numFmtId="0" fontId="30" fillId="20" borderId="1" applyNumberFormat="0" applyAlignment="0" applyProtection="0"/>
    <xf numFmtId="0" fontId="32" fillId="21" borderId="2" applyNumberFormat="0" applyAlignment="0" applyProtection="0"/>
    <xf numFmtId="43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165" fontId="40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51" fillId="0" borderId="0" applyFont="0" applyFill="0" applyBorder="0" applyAlignment="0" applyProtection="0"/>
    <xf numFmtId="0" fontId="34" fillId="0" borderId="0" applyNumberFormat="0" applyFill="0" applyBorder="0" applyAlignment="0" applyProtection="0"/>
    <xf numFmtId="0" fontId="25" fillId="4" borderId="0" applyNumberFormat="0" applyBorder="0" applyAlignment="0" applyProtection="0"/>
    <xf numFmtId="38" fontId="7" fillId="22" borderId="0" applyNumberFormat="0" applyBorder="0" applyAlignment="0" applyProtection="0"/>
    <xf numFmtId="0" fontId="41" fillId="0" borderId="3" applyNumberFormat="0" applyAlignment="0" applyProtection="0">
      <alignment horizontal="left" vertical="center"/>
    </xf>
    <xf numFmtId="0" fontId="41" fillId="0" borderId="4">
      <alignment horizontal="left" vertical="center"/>
    </xf>
    <xf numFmtId="0" fontId="22" fillId="0" borderId="5" applyNumberFormat="0" applyFill="0" applyAlignment="0" applyProtection="0"/>
    <xf numFmtId="0" fontId="23" fillId="0" borderId="6" applyNumberFormat="0" applyFill="0" applyAlignment="0" applyProtection="0"/>
    <xf numFmtId="0" fontId="24" fillId="0" borderId="7" applyNumberFormat="0" applyFill="0" applyAlignment="0" applyProtection="0"/>
    <xf numFmtId="0" fontId="24" fillId="0" borderId="0" applyNumberFormat="0" applyFill="0" applyBorder="0" applyAlignment="0" applyProtection="0"/>
    <xf numFmtId="0" fontId="42" fillId="0" borderId="0" applyNumberFormat="0" applyFill="0" applyBorder="0" applyAlignment="0" applyProtection="0">
      <alignment vertical="top"/>
      <protection locked="0"/>
    </xf>
    <xf numFmtId="10" fontId="7" fillId="23" borderId="8" applyNumberFormat="0" applyBorder="0" applyAlignment="0" applyProtection="0"/>
    <xf numFmtId="0" fontId="28" fillId="7" borderId="1" applyNumberFormat="0" applyAlignment="0" applyProtection="0"/>
    <xf numFmtId="0" fontId="28" fillId="7" borderId="1" applyNumberFormat="0" applyAlignment="0" applyProtection="0"/>
    <xf numFmtId="0" fontId="28" fillId="7" borderId="1" applyNumberFormat="0" applyAlignment="0" applyProtection="0"/>
    <xf numFmtId="0" fontId="28" fillId="7" borderId="1" applyNumberFormat="0" applyAlignment="0" applyProtection="0"/>
    <xf numFmtId="0" fontId="28" fillId="7" borderId="1" applyNumberFormat="0" applyAlignment="0" applyProtection="0"/>
    <xf numFmtId="0" fontId="28" fillId="7" borderId="1" applyNumberFormat="0" applyAlignment="0" applyProtection="0"/>
    <xf numFmtId="0" fontId="28" fillId="7" borderId="1" applyNumberFormat="0" applyAlignment="0" applyProtection="0"/>
    <xf numFmtId="0" fontId="31" fillId="0" borderId="9" applyNumberFormat="0" applyFill="0" applyAlignment="0" applyProtection="0"/>
    <xf numFmtId="0" fontId="27" fillId="24" borderId="0" applyNumberFormat="0" applyBorder="0" applyAlignment="0" applyProtection="0"/>
    <xf numFmtId="0" fontId="43" fillId="0" borderId="0"/>
    <xf numFmtId="0" fontId="51" fillId="0" borderId="0"/>
    <xf numFmtId="0" fontId="39" fillId="0" borderId="0"/>
    <xf numFmtId="0" fontId="12" fillId="0" borderId="0"/>
    <xf numFmtId="0" fontId="5" fillId="0" borderId="0"/>
    <xf numFmtId="0" fontId="5" fillId="0" borderId="0"/>
    <xf numFmtId="0" fontId="39" fillId="0" borderId="0"/>
    <xf numFmtId="0" fontId="39" fillId="0" borderId="0"/>
    <xf numFmtId="0" fontId="5" fillId="0" borderId="0"/>
    <xf numFmtId="0" fontId="40" fillId="0" borderId="0"/>
    <xf numFmtId="0" fontId="40" fillId="0" borderId="0"/>
    <xf numFmtId="0" fontId="40" fillId="0" borderId="0"/>
    <xf numFmtId="0" fontId="19" fillId="0" borderId="0"/>
    <xf numFmtId="0" fontId="39" fillId="0" borderId="0"/>
    <xf numFmtId="0" fontId="39" fillId="0" borderId="0"/>
    <xf numFmtId="0" fontId="40" fillId="0" borderId="0"/>
    <xf numFmtId="0" fontId="37" fillId="0" borderId="0"/>
    <xf numFmtId="0" fontId="55" fillId="0" borderId="0"/>
    <xf numFmtId="0" fontId="3" fillId="0" borderId="0"/>
    <xf numFmtId="0" fontId="12" fillId="25" borderId="10" applyNumberFormat="0" applyFont="0" applyAlignment="0" applyProtection="0"/>
    <xf numFmtId="0" fontId="29" fillId="20" borderId="11" applyNumberFormat="0" applyAlignment="0" applyProtection="0"/>
    <xf numFmtId="10" fontId="12" fillId="0" borderId="0" applyFont="0" applyFill="0" applyBorder="0" applyAlignment="0" applyProtection="0"/>
    <xf numFmtId="9" fontId="44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35" fillId="0" borderId="12" applyNumberFormat="0" applyFill="0" applyAlignment="0" applyProtection="0"/>
    <xf numFmtId="0" fontId="33" fillId="0" borderId="0" applyNumberFormat="0" applyFill="0" applyBorder="0" applyAlignment="0" applyProtection="0"/>
    <xf numFmtId="0" fontId="30" fillId="20" borderId="1" applyNumberFormat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43" fontId="3" fillId="0" borderId="0" applyFont="0" applyFill="0" applyBorder="0" applyAlignment="0" applyProtection="0"/>
    <xf numFmtId="165" fontId="37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45" fillId="0" borderId="0" applyNumberFormat="0" applyFill="0" applyBorder="0" applyAlignment="0" applyProtection="0">
      <alignment vertical="top"/>
      <protection locked="0"/>
    </xf>
    <xf numFmtId="0" fontId="32" fillId="21" borderId="2" applyNumberFormat="0" applyAlignment="0" applyProtection="0"/>
    <xf numFmtId="0" fontId="31" fillId="0" borderId="9" applyNumberFormat="0" applyFill="0" applyAlignment="0" applyProtection="0"/>
    <xf numFmtId="0" fontId="25" fillId="4" borderId="0" applyNumberFormat="0" applyBorder="0" applyAlignment="0" applyProtection="0"/>
    <xf numFmtId="0" fontId="46" fillId="0" borderId="0" applyNumberFormat="0" applyFill="0" applyBorder="0" applyAlignment="0" applyProtection="0">
      <alignment vertical="top"/>
      <protection locked="0"/>
    </xf>
    <xf numFmtId="9" fontId="47" fillId="0" borderId="0" applyFont="0" applyFill="0" applyBorder="0" applyAlignment="0" applyProtection="0"/>
    <xf numFmtId="0" fontId="13" fillId="0" borderId="0"/>
    <xf numFmtId="0" fontId="12" fillId="0" borderId="0"/>
    <xf numFmtId="0" fontId="13" fillId="0" borderId="0"/>
    <xf numFmtId="0" fontId="39" fillId="0" borderId="0"/>
    <xf numFmtId="0" fontId="5" fillId="0" borderId="0"/>
    <xf numFmtId="0" fontId="5" fillId="0" borderId="0"/>
    <xf numFmtId="0" fontId="48" fillId="0" borderId="0"/>
    <xf numFmtId="0" fontId="40" fillId="0" borderId="0"/>
    <xf numFmtId="0" fontId="12" fillId="0" borderId="0"/>
    <xf numFmtId="0" fontId="20" fillId="0" borderId="0"/>
    <xf numFmtId="0" fontId="12" fillId="0" borderId="0"/>
    <xf numFmtId="0" fontId="8" fillId="0" borderId="0"/>
    <xf numFmtId="0" fontId="19" fillId="0" borderId="0"/>
    <xf numFmtId="0" fontId="28" fillId="7" borderId="1" applyNumberFormat="0" applyAlignment="0" applyProtection="0"/>
    <xf numFmtId="0" fontId="27" fillId="24" borderId="0" applyNumberFormat="0" applyBorder="0" applyAlignment="0" applyProtection="0"/>
    <xf numFmtId="0" fontId="35" fillId="0" borderId="12" applyNumberFormat="0" applyFill="0" applyAlignment="0" applyProtection="0"/>
    <xf numFmtId="0" fontId="26" fillId="3" borderId="0" applyNumberFormat="0" applyBorder="0" applyAlignment="0" applyProtection="0"/>
    <xf numFmtId="169" fontId="47" fillId="0" borderId="0" applyFont="0" applyFill="0" applyBorder="0" applyAlignment="0" applyProtection="0"/>
    <xf numFmtId="170" fontId="47" fillId="0" borderId="0" applyFont="0" applyFill="0" applyBorder="0" applyAlignment="0" applyProtection="0"/>
    <xf numFmtId="171" fontId="47" fillId="0" borderId="0" applyFont="0" applyFill="0" applyBorder="0" applyAlignment="0" applyProtection="0"/>
    <xf numFmtId="172" fontId="47" fillId="0" borderId="0" applyFont="0" applyFill="0" applyBorder="0" applyAlignment="0" applyProtection="0"/>
    <xf numFmtId="0" fontId="47" fillId="0" borderId="0"/>
    <xf numFmtId="0" fontId="36" fillId="16" borderId="0" applyNumberFormat="0" applyBorder="0" applyAlignment="0" applyProtection="0"/>
    <xf numFmtId="0" fontId="36" fillId="17" borderId="0" applyNumberFormat="0" applyBorder="0" applyAlignment="0" applyProtection="0"/>
    <xf numFmtId="0" fontId="36" fillId="18" borderId="0" applyNumberFormat="0" applyBorder="0" applyAlignment="0" applyProtection="0"/>
    <xf numFmtId="0" fontId="36" fillId="13" borderId="0" applyNumberFormat="0" applyBorder="0" applyAlignment="0" applyProtection="0"/>
    <xf numFmtId="0" fontId="36" fillId="14" borderId="0" applyNumberFormat="0" applyBorder="0" applyAlignment="0" applyProtection="0"/>
    <xf numFmtId="0" fontId="36" fillId="19" borderId="0" applyNumberFormat="0" applyBorder="0" applyAlignment="0" applyProtection="0"/>
    <xf numFmtId="0" fontId="29" fillId="20" borderId="11" applyNumberFormat="0" applyAlignment="0" applyProtection="0"/>
    <xf numFmtId="0" fontId="37" fillId="25" borderId="10" applyNumberFormat="0" applyFont="0" applyAlignment="0" applyProtection="0"/>
    <xf numFmtId="0" fontId="22" fillId="0" borderId="5" applyNumberFormat="0" applyFill="0" applyAlignment="0" applyProtection="0"/>
    <xf numFmtId="0" fontId="23" fillId="0" borderId="6" applyNumberFormat="0" applyFill="0" applyAlignment="0" applyProtection="0"/>
    <xf numFmtId="0" fontId="24" fillId="0" borderId="7" applyNumberFormat="0" applyFill="0" applyAlignment="0" applyProtection="0"/>
    <xf numFmtId="0" fontId="24" fillId="0" borderId="0" applyNumberFormat="0" applyFill="0" applyBorder="0" applyAlignment="0" applyProtection="0"/>
    <xf numFmtId="0" fontId="5" fillId="0" borderId="0"/>
    <xf numFmtId="0" fontId="12" fillId="0" borderId="0"/>
    <xf numFmtId="0" fontId="19" fillId="0" borderId="0"/>
    <xf numFmtId="0" fontId="3" fillId="0" borderId="0"/>
    <xf numFmtId="0" fontId="2" fillId="0" borderId="0"/>
    <xf numFmtId="0" fontId="2" fillId="0" borderId="0"/>
    <xf numFmtId="0" fontId="3" fillId="0" borderId="0"/>
    <xf numFmtId="0" fontId="1" fillId="0" borderId="0"/>
    <xf numFmtId="0" fontId="1" fillId="0" borderId="0"/>
    <xf numFmtId="0" fontId="1" fillId="0" borderId="0"/>
    <xf numFmtId="43" fontId="3" fillId="0" borderId="0" applyFont="0" applyFill="0" applyBorder="0" applyAlignment="0" applyProtection="0"/>
    <xf numFmtId="0" fontId="3" fillId="0" borderId="0"/>
    <xf numFmtId="165" fontId="3" fillId="0" borderId="0" applyFont="0" applyFill="0" applyBorder="0" applyAlignment="0" applyProtection="0"/>
  </cellStyleXfs>
  <cellXfs count="388">
    <xf numFmtId="0" fontId="0" fillId="0" borderId="0" xfId="0"/>
    <xf numFmtId="0" fontId="9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0" fontId="10" fillId="0" borderId="0" xfId="0" applyFont="1"/>
    <xf numFmtId="0" fontId="11" fillId="0" borderId="0" xfId="0" applyFont="1" applyAlignment="1">
      <alignment vertical="center"/>
    </xf>
    <xf numFmtId="168" fontId="11" fillId="0" borderId="0" xfId="0" applyNumberFormat="1" applyFont="1" applyAlignment="1">
      <alignment horizontal="left"/>
    </xf>
    <xf numFmtId="0" fontId="6" fillId="0" borderId="0" xfId="0" applyFont="1"/>
    <xf numFmtId="0" fontId="6" fillId="0" borderId="0" xfId="0" applyFont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center"/>
    </xf>
    <xf numFmtId="166" fontId="9" fillId="0" borderId="0" xfId="100" applyNumberFormat="1" applyFont="1" applyAlignment="1">
      <alignment horizontal="right"/>
    </xf>
    <xf numFmtId="166" fontId="9" fillId="0" borderId="0" xfId="100" applyNumberFormat="1" applyFont="1" applyAlignment="1">
      <alignment horizontal="center"/>
    </xf>
    <xf numFmtId="168" fontId="11" fillId="0" borderId="0" xfId="0" applyNumberFormat="1" applyFont="1" applyAlignment="1">
      <alignment horizontal="center"/>
    </xf>
    <xf numFmtId="0" fontId="11" fillId="22" borderId="0" xfId="0" applyFont="1" applyFill="1" applyAlignment="1">
      <alignment horizontal="center" vertical="center"/>
    </xf>
    <xf numFmtId="0" fontId="12" fillId="22" borderId="0" xfId="0" applyFont="1" applyFill="1" applyAlignment="1">
      <alignment horizontal="center"/>
    </xf>
    <xf numFmtId="0" fontId="9" fillId="22" borderId="0" xfId="0" applyFont="1" applyFill="1" applyAlignment="1">
      <alignment horizontal="center"/>
    </xf>
    <xf numFmtId="0" fontId="7" fillId="0" borderId="13" xfId="0" applyFont="1" applyBorder="1"/>
    <xf numFmtId="0" fontId="12" fillId="22" borderId="0" xfId="0" applyFont="1" applyFill="1"/>
    <xf numFmtId="0" fontId="12" fillId="0" borderId="13" xfId="0" applyFont="1" applyBorder="1"/>
    <xf numFmtId="0" fontId="15" fillId="0" borderId="0" xfId="0" applyFont="1"/>
    <xf numFmtId="0" fontId="18" fillId="0" borderId="0" xfId="0" applyFont="1"/>
    <xf numFmtId="0" fontId="12" fillId="0" borderId="13" xfId="0" applyFont="1" applyBorder="1" applyAlignment="1">
      <alignment horizontal="center"/>
    </xf>
    <xf numFmtId="0" fontId="12" fillId="0" borderId="14" xfId="0" applyFont="1" applyBorder="1"/>
    <xf numFmtId="0" fontId="12" fillId="0" borderId="14" xfId="0" applyFont="1" applyBorder="1" applyAlignment="1">
      <alignment horizontal="center"/>
    </xf>
    <xf numFmtId="0" fontId="6" fillId="26" borderId="15" xfId="0" applyFont="1" applyFill="1" applyBorder="1" applyAlignment="1">
      <alignment horizontal="center"/>
    </xf>
    <xf numFmtId="0" fontId="6" fillId="26" borderId="16" xfId="0" applyFont="1" applyFill="1" applyBorder="1" applyAlignment="1">
      <alignment horizontal="center"/>
    </xf>
    <xf numFmtId="0" fontId="6" fillId="26" borderId="17" xfId="0" applyFont="1" applyFill="1" applyBorder="1" applyAlignment="1">
      <alignment horizontal="center"/>
    </xf>
    <xf numFmtId="0" fontId="16" fillId="0" borderId="19" xfId="0" applyFont="1" applyBorder="1" applyAlignment="1">
      <alignment horizontal="center"/>
    </xf>
    <xf numFmtId="0" fontId="16" fillId="0" borderId="13" xfId="0" applyFont="1" applyBorder="1" applyAlignment="1">
      <alignment horizontal="center"/>
    </xf>
    <xf numFmtId="166" fontId="16" fillId="0" borderId="13" xfId="100" applyNumberFormat="1" applyFont="1" applyBorder="1"/>
    <xf numFmtId="0" fontId="16" fillId="0" borderId="20" xfId="0" applyFont="1" applyBorder="1" applyAlignment="1">
      <alignment horizontal="center"/>
    </xf>
    <xf numFmtId="0" fontId="16" fillId="0" borderId="14" xfId="0" applyFont="1" applyBorder="1" applyAlignment="1">
      <alignment horizontal="center"/>
    </xf>
    <xf numFmtId="166" fontId="16" fillId="0" borderId="14" xfId="100" applyNumberFormat="1" applyFont="1" applyBorder="1"/>
    <xf numFmtId="0" fontId="14" fillId="0" borderId="15" xfId="0" applyFont="1" applyBorder="1" applyAlignment="1">
      <alignment horizontal="center"/>
    </xf>
    <xf numFmtId="0" fontId="14" fillId="0" borderId="16" xfId="0" applyFont="1" applyBorder="1" applyAlignment="1">
      <alignment horizontal="center"/>
    </xf>
    <xf numFmtId="49" fontId="7" fillId="0" borderId="13" xfId="0" applyNumberFormat="1" applyFont="1" applyBorder="1"/>
    <xf numFmtId="0" fontId="12" fillId="27" borderId="14" xfId="0" applyFont="1" applyFill="1" applyBorder="1"/>
    <xf numFmtId="0" fontId="12" fillId="27" borderId="13" xfId="0" applyFont="1" applyFill="1" applyBorder="1"/>
    <xf numFmtId="49" fontId="7" fillId="22" borderId="13" xfId="0" applyNumberFormat="1" applyFont="1" applyFill="1" applyBorder="1" applyAlignment="1">
      <alignment horizontal="center"/>
    </xf>
    <xf numFmtId="49" fontId="7" fillId="0" borderId="13" xfId="0" applyNumberFormat="1" applyFont="1" applyBorder="1" applyAlignment="1">
      <alignment horizontal="left"/>
    </xf>
    <xf numFmtId="49" fontId="7" fillId="0" borderId="13" xfId="0" applyNumberFormat="1" applyFont="1" applyBorder="1" applyAlignment="1">
      <alignment horizontal="center"/>
    </xf>
    <xf numFmtId="49" fontId="7" fillId="0" borderId="13" xfId="100" applyNumberFormat="1" applyFont="1" applyBorder="1" applyAlignment="1">
      <alignment horizontal="center"/>
    </xf>
    <xf numFmtId="1" fontId="7" fillId="0" borderId="13" xfId="0" applyNumberFormat="1" applyFont="1" applyBorder="1" applyAlignment="1">
      <alignment horizontal="center"/>
    </xf>
    <xf numFmtId="1" fontId="7" fillId="0" borderId="13" xfId="100" applyNumberFormat="1" applyFont="1" applyBorder="1" applyAlignment="1">
      <alignment horizontal="right"/>
    </xf>
    <xf numFmtId="49" fontId="17" fillId="0" borderId="24" xfId="0" applyNumberFormat="1" applyFont="1" applyBorder="1" applyAlignment="1">
      <alignment horizontal="center"/>
    </xf>
    <xf numFmtId="166" fontId="11" fillId="0" borderId="0" xfId="100" applyNumberFormat="1" applyFont="1" applyAlignment="1">
      <alignment vertical="center"/>
    </xf>
    <xf numFmtId="0" fontId="6" fillId="26" borderId="25" xfId="0" applyFont="1" applyFill="1" applyBorder="1" applyAlignment="1">
      <alignment horizontal="center"/>
    </xf>
    <xf numFmtId="1" fontId="7" fillId="0" borderId="13" xfId="100" applyNumberFormat="1" applyFont="1" applyBorder="1" applyAlignment="1">
      <alignment horizontal="right" wrapText="1"/>
    </xf>
    <xf numFmtId="0" fontId="52" fillId="28" borderId="0" xfId="0" applyFont="1" applyFill="1" applyAlignment="1">
      <alignment horizontal="center"/>
    </xf>
    <xf numFmtId="49" fontId="9" fillId="0" borderId="0" xfId="0" applyNumberFormat="1" applyFont="1"/>
    <xf numFmtId="49" fontId="12" fillId="30" borderId="13" xfId="0" applyNumberFormat="1" applyFont="1" applyFill="1" applyBorder="1"/>
    <xf numFmtId="49" fontId="6" fillId="30" borderId="13" xfId="0" applyNumberFormat="1" applyFont="1" applyFill="1" applyBorder="1"/>
    <xf numFmtId="49" fontId="9" fillId="30" borderId="13" xfId="0" applyNumberFormat="1" applyFont="1" applyFill="1" applyBorder="1"/>
    <xf numFmtId="49" fontId="9" fillId="30" borderId="45" xfId="0" applyNumberFormat="1" applyFont="1" applyFill="1" applyBorder="1"/>
    <xf numFmtId="0" fontId="58" fillId="0" borderId="0" xfId="0" applyFont="1"/>
    <xf numFmtId="0" fontId="49" fillId="0" borderId="0" xfId="0" applyFont="1" applyAlignment="1">
      <alignment horizontal="center"/>
    </xf>
    <xf numFmtId="174" fontId="0" fillId="0" borderId="0" xfId="0" applyNumberFormat="1" applyAlignment="1">
      <alignment horizontal="center"/>
    </xf>
    <xf numFmtId="0" fontId="0" fillId="0" borderId="8" xfId="0" applyBorder="1"/>
    <xf numFmtId="173" fontId="49" fillId="0" borderId="0" xfId="0" applyNumberFormat="1" applyFont="1" applyAlignment="1">
      <alignment horizontal="center"/>
    </xf>
    <xf numFmtId="173" fontId="0" fillId="0" borderId="8" xfId="0" applyNumberFormat="1" applyBorder="1"/>
    <xf numFmtId="173" fontId="0" fillId="0" borderId="0" xfId="0" applyNumberFormat="1"/>
    <xf numFmtId="175" fontId="7" fillId="22" borderId="47" xfId="0" applyNumberFormat="1" applyFont="1" applyFill="1" applyBorder="1" applyAlignment="1">
      <alignment horizontal="center"/>
    </xf>
    <xf numFmtId="0" fontId="12" fillId="32" borderId="0" xfId="0" applyFont="1" applyFill="1" applyAlignment="1">
      <alignment horizontal="center"/>
    </xf>
    <xf numFmtId="0" fontId="12" fillId="34" borderId="0" xfId="0" applyFont="1" applyFill="1" applyAlignment="1">
      <alignment horizontal="center"/>
    </xf>
    <xf numFmtId="1" fontId="12" fillId="37" borderId="0" xfId="0" applyNumberFormat="1" applyFont="1" applyFill="1"/>
    <xf numFmtId="0" fontId="12" fillId="37" borderId="0" xfId="0" applyFont="1" applyFill="1" applyAlignment="1">
      <alignment horizontal="center"/>
    </xf>
    <xf numFmtId="0" fontId="12" fillId="37" borderId="0" xfId="0" applyFont="1" applyFill="1"/>
    <xf numFmtId="0" fontId="11" fillId="0" borderId="0" xfId="0" applyFont="1" applyAlignment="1">
      <alignment horizontal="center" vertical="center"/>
    </xf>
    <xf numFmtId="0" fontId="11" fillId="32" borderId="0" xfId="0" applyFont="1" applyFill="1" applyAlignment="1">
      <alignment horizontal="center" vertical="center"/>
    </xf>
    <xf numFmtId="49" fontId="7" fillId="32" borderId="13" xfId="0" applyNumberFormat="1" applyFont="1" applyFill="1" applyBorder="1" applyAlignment="1">
      <alignment horizontal="center"/>
    </xf>
    <xf numFmtId="1" fontId="7" fillId="0" borderId="13" xfId="100" applyNumberFormat="1" applyFont="1" applyFill="1" applyBorder="1" applyAlignment="1">
      <alignment horizontal="right"/>
    </xf>
    <xf numFmtId="49" fontId="7" fillId="0" borderId="13" xfId="100" applyNumberFormat="1" applyFont="1" applyFill="1" applyBorder="1" applyAlignment="1">
      <alignment horizontal="center"/>
    </xf>
    <xf numFmtId="1" fontId="7" fillId="0" borderId="13" xfId="100" applyNumberFormat="1" applyFont="1" applyFill="1" applyBorder="1" applyAlignment="1">
      <alignment horizontal="right" wrapText="1"/>
    </xf>
    <xf numFmtId="0" fontId="60" fillId="0" borderId="0" xfId="122" applyFont="1"/>
    <xf numFmtId="0" fontId="6" fillId="32" borderId="8" xfId="0" applyFont="1" applyFill="1" applyBorder="1" applyAlignment="1">
      <alignment horizontal="center"/>
    </xf>
    <xf numFmtId="0" fontId="11" fillId="0" borderId="64" xfId="0" applyFont="1" applyBorder="1" applyAlignment="1">
      <alignment horizontal="center" vertical="center"/>
    </xf>
    <xf numFmtId="0" fontId="11" fillId="0" borderId="65" xfId="0" applyFont="1" applyBorder="1" applyAlignment="1">
      <alignment horizontal="center" vertical="center"/>
    </xf>
    <xf numFmtId="0" fontId="11" fillId="0" borderId="66" xfId="0" applyFont="1" applyBorder="1" applyAlignment="1">
      <alignment horizontal="center" vertical="center"/>
    </xf>
    <xf numFmtId="166" fontId="11" fillId="0" borderId="0" xfId="100" applyNumberFormat="1" applyFont="1" applyBorder="1" applyAlignment="1">
      <alignment vertical="center"/>
    </xf>
    <xf numFmtId="166" fontId="11" fillId="27" borderId="66" xfId="100" applyNumberFormat="1" applyFont="1" applyFill="1" applyBorder="1" applyAlignment="1">
      <alignment horizontal="right" vertical="center"/>
    </xf>
    <xf numFmtId="167" fontId="11" fillId="30" borderId="54" xfId="0" applyNumberFormat="1" applyFont="1" applyFill="1" applyBorder="1" applyAlignment="1">
      <alignment horizontal="center" vertical="center"/>
    </xf>
    <xf numFmtId="175" fontId="7" fillId="22" borderId="14" xfId="0" applyNumberFormat="1" applyFont="1" applyFill="1" applyBorder="1" applyAlignment="1">
      <alignment horizontal="center"/>
    </xf>
    <xf numFmtId="0" fontId="6" fillId="34" borderId="8" xfId="0" applyFont="1" applyFill="1" applyBorder="1" applyAlignment="1">
      <alignment horizontal="center"/>
    </xf>
    <xf numFmtId="0" fontId="6" fillId="32" borderId="8" xfId="0" applyFont="1" applyFill="1" applyBorder="1" applyAlignment="1">
      <alignment horizontal="center" vertical="center"/>
    </xf>
    <xf numFmtId="0" fontId="7" fillId="32" borderId="14" xfId="0" applyFont="1" applyFill="1" applyBorder="1"/>
    <xf numFmtId="49" fontId="9" fillId="32" borderId="14" xfId="0" applyNumberFormat="1" applyFont="1" applyFill="1" applyBorder="1"/>
    <xf numFmtId="49" fontId="7" fillId="0" borderId="47" xfId="0" applyNumberFormat="1" applyFont="1" applyBorder="1" applyAlignment="1">
      <alignment horizontal="left"/>
    </xf>
    <xf numFmtId="49" fontId="7" fillId="0" borderId="47" xfId="0" applyNumberFormat="1" applyFont="1" applyBorder="1" applyAlignment="1">
      <alignment horizontal="center"/>
    </xf>
    <xf numFmtId="1" fontId="7" fillId="0" borderId="47" xfId="0" applyNumberFormat="1" applyFont="1" applyBorder="1" applyAlignment="1">
      <alignment horizontal="center"/>
    </xf>
    <xf numFmtId="1" fontId="7" fillId="0" borderId="47" xfId="100" applyNumberFormat="1" applyFont="1" applyBorder="1" applyAlignment="1">
      <alignment horizontal="right"/>
    </xf>
    <xf numFmtId="49" fontId="7" fillId="0" borderId="47" xfId="100" applyNumberFormat="1" applyFont="1" applyBorder="1" applyAlignment="1">
      <alignment horizontal="center"/>
    </xf>
    <xf numFmtId="49" fontId="7" fillId="0" borderId="47" xfId="0" applyNumberFormat="1" applyFont="1" applyBorder="1"/>
    <xf numFmtId="49" fontId="12" fillId="30" borderId="47" xfId="0" applyNumberFormat="1" applyFont="1" applyFill="1" applyBorder="1"/>
    <xf numFmtId="0" fontId="12" fillId="0" borderId="47" xfId="0" applyFont="1" applyBorder="1" applyAlignment="1">
      <alignment horizontal="center"/>
    </xf>
    <xf numFmtId="0" fontId="12" fillId="0" borderId="47" xfId="0" applyFont="1" applyBorder="1"/>
    <xf numFmtId="0" fontId="6" fillId="0" borderId="13" xfId="0" applyFont="1" applyBorder="1" applyAlignment="1">
      <alignment horizontal="center"/>
    </xf>
    <xf numFmtId="0" fontId="6" fillId="0" borderId="13" xfId="0" applyFont="1" applyBorder="1"/>
    <xf numFmtId="0" fontId="9" fillId="0" borderId="13" xfId="0" applyFont="1" applyBorder="1" applyAlignment="1">
      <alignment horizontal="center"/>
    </xf>
    <xf numFmtId="0" fontId="9" fillId="0" borderId="13" xfId="0" applyFont="1" applyBorder="1"/>
    <xf numFmtId="0" fontId="7" fillId="0" borderId="45" xfId="0" applyFont="1" applyBorder="1"/>
    <xf numFmtId="0" fontId="9" fillId="0" borderId="45" xfId="0" applyFont="1" applyBorder="1" applyAlignment="1">
      <alignment horizontal="center"/>
    </xf>
    <xf numFmtId="0" fontId="9" fillId="0" borderId="45" xfId="0" applyFont="1" applyBorder="1"/>
    <xf numFmtId="0" fontId="6" fillId="35" borderId="8" xfId="121" applyFont="1" applyFill="1" applyBorder="1" applyAlignment="1">
      <alignment horizontal="center" vertical="center"/>
    </xf>
    <xf numFmtId="0" fontId="6" fillId="38" borderId="8" xfId="121" applyFont="1" applyFill="1" applyBorder="1" applyAlignment="1">
      <alignment horizontal="center" vertical="center"/>
    </xf>
    <xf numFmtId="0" fontId="6" fillId="29" borderId="8" xfId="121" applyFont="1" applyFill="1" applyBorder="1" applyAlignment="1">
      <alignment horizontal="center" vertical="center"/>
    </xf>
    <xf numFmtId="166" fontId="6" fillId="29" borderId="8" xfId="100" applyNumberFormat="1" applyFont="1" applyFill="1" applyBorder="1" applyAlignment="1">
      <alignment horizontal="center" vertical="center"/>
    </xf>
    <xf numFmtId="0" fontId="7" fillId="36" borderId="47" xfId="121" applyFont="1" applyFill="1" applyBorder="1" applyAlignment="1">
      <alignment horizontal="center" wrapText="1"/>
    </xf>
    <xf numFmtId="49" fontId="7" fillId="0" borderId="47" xfId="121" applyNumberFormat="1" applyFont="1" applyBorder="1" applyAlignment="1">
      <alignment wrapText="1"/>
    </xf>
    <xf numFmtId="0" fontId="7" fillId="0" borderId="47" xfId="121" applyFont="1" applyBorder="1" applyAlignment="1">
      <alignment horizontal="center" wrapText="1"/>
    </xf>
    <xf numFmtId="49" fontId="7" fillId="0" borderId="47" xfId="121" applyNumberFormat="1" applyFont="1" applyBorder="1" applyAlignment="1">
      <alignment horizontal="left"/>
    </xf>
    <xf numFmtId="0" fontId="7" fillId="36" borderId="13" xfId="121" applyFont="1" applyFill="1" applyBorder="1" applyAlignment="1">
      <alignment horizontal="center" wrapText="1"/>
    </xf>
    <xf numFmtId="49" fontId="7" fillId="0" borderId="13" xfId="121" applyNumberFormat="1" applyFont="1" applyBorder="1" applyAlignment="1">
      <alignment wrapText="1"/>
    </xf>
    <xf numFmtId="0" fontId="7" fillId="0" borderId="13" xfId="121" applyFont="1" applyBorder="1" applyAlignment="1">
      <alignment horizontal="center" wrapText="1"/>
    </xf>
    <xf numFmtId="49" fontId="7" fillId="0" borderId="13" xfId="121" quotePrefix="1" applyNumberFormat="1" applyFont="1" applyBorder="1" applyAlignment="1">
      <alignment horizontal="left"/>
    </xf>
    <xf numFmtId="49" fontId="7" fillId="0" borderId="13" xfId="121" applyNumberFormat="1" applyFont="1" applyBorder="1" applyAlignment="1">
      <alignment horizontal="left" wrapText="1"/>
    </xf>
    <xf numFmtId="49" fontId="7" fillId="0" borderId="13" xfId="121" applyNumberFormat="1" applyFont="1" applyBorder="1" applyAlignment="1">
      <alignment horizontal="center" wrapText="1"/>
    </xf>
    <xf numFmtId="49" fontId="7" fillId="0" borderId="13" xfId="100" applyNumberFormat="1" applyFont="1" applyFill="1" applyBorder="1" applyAlignment="1">
      <alignment horizontal="center" wrapText="1"/>
    </xf>
    <xf numFmtId="49" fontId="7" fillId="0" borderId="13" xfId="121" applyNumberFormat="1" applyFont="1" applyBorder="1" applyAlignment="1">
      <alignment horizontal="left"/>
    </xf>
    <xf numFmtId="49" fontId="7" fillId="0" borderId="13" xfId="100" applyNumberFormat="1" applyFont="1" applyBorder="1" applyAlignment="1">
      <alignment horizontal="center" wrapText="1"/>
    </xf>
    <xf numFmtId="0" fontId="7" fillId="0" borderId="13" xfId="121" applyFont="1" applyBorder="1" applyAlignment="1">
      <alignment horizontal="left" wrapText="1"/>
    </xf>
    <xf numFmtId="166" fontId="7" fillId="0" borderId="13" xfId="100" applyNumberFormat="1" applyFont="1" applyBorder="1" applyAlignment="1">
      <alignment horizontal="center" wrapText="1"/>
    </xf>
    <xf numFmtId="0" fontId="7" fillId="0" borderId="13" xfId="121" applyFont="1" applyBorder="1" applyAlignment="1">
      <alignment wrapText="1"/>
    </xf>
    <xf numFmtId="14" fontId="7" fillId="0" borderId="13" xfId="121" applyNumberFormat="1" applyFont="1" applyBorder="1" applyAlignment="1">
      <alignment horizontal="left"/>
    </xf>
    <xf numFmtId="166" fontId="7" fillId="0" borderId="13" xfId="100" applyNumberFormat="1" applyFont="1" applyBorder="1" applyAlignment="1">
      <alignment horizontal="right" wrapText="1"/>
    </xf>
    <xf numFmtId="0" fontId="7" fillId="36" borderId="45" xfId="121" applyFont="1" applyFill="1" applyBorder="1" applyAlignment="1">
      <alignment horizontal="center" wrapText="1"/>
    </xf>
    <xf numFmtId="0" fontId="7" fillId="0" borderId="45" xfId="121" applyFont="1" applyBorder="1" applyAlignment="1">
      <alignment horizontal="center" wrapText="1"/>
    </xf>
    <xf numFmtId="0" fontId="7" fillId="0" borderId="45" xfId="121" applyFont="1" applyBorder="1" applyAlignment="1">
      <alignment horizontal="left" wrapText="1"/>
    </xf>
    <xf numFmtId="166" fontId="7" fillId="0" borderId="45" xfId="100" applyNumberFormat="1" applyFont="1" applyBorder="1" applyAlignment="1">
      <alignment horizontal="right" wrapText="1"/>
    </xf>
    <xf numFmtId="0" fontId="7" fillId="0" borderId="45" xfId="121" applyFont="1" applyBorder="1" applyAlignment="1">
      <alignment wrapText="1"/>
    </xf>
    <xf numFmtId="49" fontId="7" fillId="0" borderId="45" xfId="121" applyNumberFormat="1" applyFont="1" applyBorder="1" applyAlignment="1">
      <alignment wrapText="1"/>
    </xf>
    <xf numFmtId="14" fontId="7" fillId="0" borderId="45" xfId="121" applyNumberFormat="1" applyFont="1" applyBorder="1" applyAlignment="1">
      <alignment horizontal="left"/>
    </xf>
    <xf numFmtId="0" fontId="7" fillId="32" borderId="14" xfId="121" applyFont="1" applyFill="1" applyBorder="1" applyAlignment="1">
      <alignment horizontal="center" wrapText="1"/>
    </xf>
    <xf numFmtId="0" fontId="7" fillId="32" borderId="14" xfId="121" applyFont="1" applyFill="1" applyBorder="1" applyAlignment="1">
      <alignment horizontal="left" wrapText="1"/>
    </xf>
    <xf numFmtId="166" fontId="7" fillId="32" borderId="14" xfId="100" applyNumberFormat="1" applyFont="1" applyFill="1" applyBorder="1" applyAlignment="1">
      <alignment horizontal="right" wrapText="1"/>
    </xf>
    <xf numFmtId="0" fontId="7" fillId="32" borderId="14" xfId="121" applyFont="1" applyFill="1" applyBorder="1" applyAlignment="1">
      <alignment wrapText="1"/>
    </xf>
    <xf numFmtId="49" fontId="7" fillId="32" borderId="14" xfId="121" applyNumberFormat="1" applyFont="1" applyFill="1" applyBorder="1" applyAlignment="1">
      <alignment wrapText="1"/>
    </xf>
    <xf numFmtId="14" fontId="7" fillId="32" borderId="23" xfId="121" applyNumberFormat="1" applyFont="1" applyFill="1" applyBorder="1" applyAlignment="1">
      <alignment horizontal="left"/>
    </xf>
    <xf numFmtId="14" fontId="7" fillId="0" borderId="44" xfId="121" applyNumberFormat="1" applyFont="1" applyBorder="1" applyAlignment="1">
      <alignment horizontal="left"/>
    </xf>
    <xf numFmtId="0" fontId="64" fillId="39" borderId="57" xfId="0" applyFont="1" applyFill="1" applyBorder="1" applyAlignment="1">
      <alignment horizontal="center" vertical="center" wrapText="1"/>
    </xf>
    <xf numFmtId="173" fontId="64" fillId="39" borderId="58" xfId="0" applyNumberFormat="1" applyFont="1" applyFill="1" applyBorder="1" applyAlignment="1">
      <alignment horizontal="center" vertical="center" wrapText="1"/>
    </xf>
    <xf numFmtId="0" fontId="64" fillId="39" borderId="58" xfId="0" applyFont="1" applyFill="1" applyBorder="1" applyAlignment="1">
      <alignment horizontal="center" vertical="center" wrapText="1"/>
    </xf>
    <xf numFmtId="0" fontId="64" fillId="39" borderId="59" xfId="0" applyFont="1" applyFill="1" applyBorder="1" applyAlignment="1">
      <alignment horizontal="center" vertical="center" wrapText="1"/>
    </xf>
    <xf numFmtId="0" fontId="62" fillId="39" borderId="8" xfId="0" applyFont="1" applyFill="1" applyBorder="1" applyAlignment="1">
      <alignment horizontal="center" vertical="center"/>
    </xf>
    <xf numFmtId="0" fontId="38" fillId="31" borderId="0" xfId="0" applyFont="1" applyFill="1" applyAlignment="1">
      <alignment horizontal="left"/>
    </xf>
    <xf numFmtId="0" fontId="11" fillId="0" borderId="17" xfId="0" applyFont="1" applyBorder="1" applyAlignment="1">
      <alignment horizontal="center"/>
    </xf>
    <xf numFmtId="0" fontId="67" fillId="0" borderId="14" xfId="0" applyFont="1" applyBorder="1" applyAlignment="1">
      <alignment horizontal="center"/>
    </xf>
    <xf numFmtId="0" fontId="50" fillId="0" borderId="0" xfId="0" applyFont="1" applyAlignment="1">
      <alignment horizontal="left"/>
    </xf>
    <xf numFmtId="0" fontId="66" fillId="0" borderId="0" xfId="0" applyFont="1"/>
    <xf numFmtId="0" fontId="66" fillId="0" borderId="18" xfId="0" applyFont="1" applyBorder="1" applyAlignment="1">
      <alignment horizontal="center"/>
    </xf>
    <xf numFmtId="14" fontId="66" fillId="0" borderId="23" xfId="0" applyNumberFormat="1" applyFont="1" applyBorder="1"/>
    <xf numFmtId="167" fontId="9" fillId="0" borderId="64" xfId="0" applyNumberFormat="1" applyFont="1" applyBorder="1" applyAlignment="1">
      <alignment horizontal="center" vertical="center"/>
    </xf>
    <xf numFmtId="0" fontId="12" fillId="40" borderId="67" xfId="0" applyFont="1" applyFill="1" applyBorder="1" applyAlignment="1">
      <alignment horizontal="center"/>
    </xf>
    <xf numFmtId="14" fontId="12" fillId="0" borderId="0" xfId="0" applyNumberFormat="1" applyFont="1" applyAlignment="1">
      <alignment horizontal="center"/>
    </xf>
    <xf numFmtId="165" fontId="12" fillId="0" borderId="0" xfId="0" applyNumberFormat="1" applyFont="1"/>
    <xf numFmtId="0" fontId="60" fillId="33" borderId="0" xfId="122" applyFont="1" applyFill="1"/>
    <xf numFmtId="0" fontId="68" fillId="33" borderId="0" xfId="145" applyFont="1" applyFill="1" applyAlignment="1">
      <alignment horizontal="center" vertical="center"/>
    </xf>
    <xf numFmtId="0" fontId="61" fillId="33" borderId="0" xfId="145" applyFont="1" applyFill="1" applyAlignment="1">
      <alignment horizontal="center" vertical="center"/>
    </xf>
    <xf numFmtId="0" fontId="70" fillId="33" borderId="0" xfId="151" applyFont="1" applyFill="1" applyAlignment="1">
      <alignment horizontal="center" vertical="center" readingOrder="1"/>
    </xf>
    <xf numFmtId="0" fontId="48" fillId="33" borderId="0" xfId="122" applyFont="1" applyFill="1"/>
    <xf numFmtId="0" fontId="71" fillId="33" borderId="0" xfId="152" applyFont="1" applyFill="1" applyAlignment="1">
      <alignment vertical="center"/>
    </xf>
    <xf numFmtId="0" fontId="71" fillId="33" borderId="0" xfId="152" applyFont="1" applyFill="1"/>
    <xf numFmtId="0" fontId="72" fillId="33" borderId="0" xfId="153" applyFont="1" applyFill="1"/>
    <xf numFmtId="0" fontId="72" fillId="33" borderId="68" xfId="153" applyFont="1" applyFill="1" applyBorder="1"/>
    <xf numFmtId="0" fontId="48" fillId="0" borderId="0" xfId="122" applyFont="1"/>
    <xf numFmtId="0" fontId="48" fillId="33" borderId="0" xfId="122" applyFont="1" applyFill="1" applyAlignment="1">
      <alignment horizontal="left" vertical="center"/>
    </xf>
    <xf numFmtId="0" fontId="71" fillId="33" borderId="0" xfId="153" applyFont="1" applyFill="1" applyAlignment="1">
      <alignment horizontal="left" vertical="center"/>
    </xf>
    <xf numFmtId="0" fontId="71" fillId="33" borderId="0" xfId="152" applyFont="1" applyFill="1" applyAlignment="1">
      <alignment horizontal="left" vertical="center"/>
    </xf>
    <xf numFmtId="0" fontId="72" fillId="33" borderId="0" xfId="153" applyFont="1" applyFill="1" applyAlignment="1">
      <alignment horizontal="left" vertical="center"/>
    </xf>
    <xf numFmtId="0" fontId="48" fillId="0" borderId="0" xfId="122" applyFont="1" applyAlignment="1">
      <alignment horizontal="left" vertical="center"/>
    </xf>
    <xf numFmtId="0" fontId="73" fillId="31" borderId="8" xfId="122" applyFont="1" applyFill="1" applyBorder="1" applyAlignment="1">
      <alignment horizontal="center" vertical="center"/>
    </xf>
    <xf numFmtId="0" fontId="73" fillId="0" borderId="0" xfId="122" applyFont="1" applyAlignment="1">
      <alignment vertical="center"/>
    </xf>
    <xf numFmtId="0" fontId="48" fillId="33" borderId="33" xfId="122" applyFont="1" applyFill="1" applyBorder="1"/>
    <xf numFmtId="0" fontId="48" fillId="33" borderId="34" xfId="122" applyFont="1" applyFill="1" applyBorder="1"/>
    <xf numFmtId="0" fontId="48" fillId="33" borderId="36" xfId="122" applyFont="1" applyFill="1" applyBorder="1"/>
    <xf numFmtId="0" fontId="48" fillId="33" borderId="35" xfId="122" applyFont="1" applyFill="1" applyBorder="1"/>
    <xf numFmtId="0" fontId="73" fillId="33" borderId="0" xfId="122" applyFont="1" applyFill="1" applyAlignment="1">
      <alignment horizontal="center" vertical="center"/>
    </xf>
    <xf numFmtId="0" fontId="71" fillId="33" borderId="52" xfId="152" applyFont="1" applyFill="1" applyBorder="1"/>
    <xf numFmtId="0" fontId="71" fillId="33" borderId="0" xfId="153" applyFont="1" applyFill="1"/>
    <xf numFmtId="0" fontId="71" fillId="33" borderId="40" xfId="153" applyFont="1" applyFill="1" applyBorder="1"/>
    <xf numFmtId="0" fontId="71" fillId="33" borderId="37" xfId="153" applyFont="1" applyFill="1" applyBorder="1"/>
    <xf numFmtId="0" fontId="71" fillId="33" borderId="50" xfId="152" applyFont="1" applyFill="1" applyBorder="1"/>
    <xf numFmtId="0" fontId="71" fillId="33" borderId="68" xfId="152" applyFont="1" applyFill="1" applyBorder="1"/>
    <xf numFmtId="0" fontId="71" fillId="33" borderId="68" xfId="153" applyFont="1" applyFill="1" applyBorder="1"/>
    <xf numFmtId="0" fontId="71" fillId="33" borderId="50" xfId="153" applyFont="1" applyFill="1" applyBorder="1"/>
    <xf numFmtId="0" fontId="71" fillId="33" borderId="52" xfId="153" applyFont="1" applyFill="1" applyBorder="1"/>
    <xf numFmtId="0" fontId="71" fillId="33" borderId="41" xfId="152" applyFont="1" applyFill="1" applyBorder="1" applyAlignment="1">
      <alignment vertical="center"/>
    </xf>
    <xf numFmtId="0" fontId="71" fillId="33" borderId="21" xfId="152" applyFont="1" applyFill="1" applyBorder="1" applyAlignment="1">
      <alignment vertical="center"/>
    </xf>
    <xf numFmtId="0" fontId="71" fillId="33" borderId="21" xfId="152" applyFont="1" applyFill="1" applyBorder="1" applyAlignment="1">
      <alignment horizontal="center" vertical="center"/>
    </xf>
    <xf numFmtId="0" fontId="71" fillId="33" borderId="21" xfId="153" applyFont="1" applyFill="1" applyBorder="1" applyAlignment="1">
      <alignment vertical="center"/>
    </xf>
    <xf numFmtId="0" fontId="71" fillId="33" borderId="42" xfId="153" applyFont="1" applyFill="1" applyBorder="1" applyAlignment="1">
      <alignment vertical="center"/>
    </xf>
    <xf numFmtId="0" fontId="71" fillId="33" borderId="41" xfId="153" applyFont="1" applyFill="1" applyBorder="1" applyAlignment="1">
      <alignment vertical="center"/>
    </xf>
    <xf numFmtId="0" fontId="71" fillId="33" borderId="42" xfId="152" applyFont="1" applyFill="1" applyBorder="1" applyAlignment="1">
      <alignment vertical="center"/>
    </xf>
    <xf numFmtId="0" fontId="48" fillId="0" borderId="0" xfId="122" applyFont="1" applyAlignment="1">
      <alignment vertical="center"/>
    </xf>
    <xf numFmtId="49" fontId="59" fillId="33" borderId="68" xfId="153" applyNumberFormat="1" applyFont="1" applyFill="1" applyBorder="1" applyAlignment="1">
      <alignment horizontal="center" vertical="center"/>
    </xf>
    <xf numFmtId="0" fontId="63" fillId="33" borderId="30" xfId="122" applyFont="1" applyFill="1" applyBorder="1" applyAlignment="1">
      <alignment horizontal="left" vertical="center"/>
    </xf>
    <xf numFmtId="0" fontId="63" fillId="33" borderId="29" xfId="122" applyFont="1" applyFill="1" applyBorder="1" applyAlignment="1">
      <alignment horizontal="left" vertical="center"/>
    </xf>
    <xf numFmtId="0" fontId="63" fillId="33" borderId="28" xfId="122" applyFont="1" applyFill="1" applyBorder="1" applyAlignment="1">
      <alignment horizontal="left" vertical="center"/>
    </xf>
    <xf numFmtId="0" fontId="63" fillId="33" borderId="63" xfId="122" applyFont="1" applyFill="1" applyBorder="1" applyAlignment="1">
      <alignment horizontal="left" vertical="center"/>
    </xf>
    <xf numFmtId="0" fontId="63" fillId="33" borderId="62" xfId="122" applyFont="1" applyFill="1" applyBorder="1" applyAlignment="1">
      <alignment horizontal="left" vertical="center"/>
    </xf>
    <xf numFmtId="0" fontId="63" fillId="33" borderId="61" xfId="122" applyFont="1" applyFill="1" applyBorder="1" applyAlignment="1">
      <alignment horizontal="left" vertical="center"/>
    </xf>
    <xf numFmtId="0" fontId="63" fillId="33" borderId="43" xfId="122" applyFont="1" applyFill="1" applyBorder="1" applyAlignment="1">
      <alignment horizontal="center" vertical="center"/>
    </xf>
    <xf numFmtId="0" fontId="63" fillId="33" borderId="60" xfId="122" applyFont="1" applyFill="1" applyBorder="1" applyAlignment="1">
      <alignment horizontal="center" vertical="center"/>
    </xf>
    <xf numFmtId="175" fontId="7" fillId="32" borderId="47" xfId="0" applyNumberFormat="1" applyFont="1" applyFill="1" applyBorder="1" applyAlignment="1">
      <alignment horizontal="center"/>
    </xf>
    <xf numFmtId="0" fontId="74" fillId="31" borderId="26" xfId="152" applyFont="1" applyFill="1" applyBorder="1" applyAlignment="1">
      <alignment vertical="center"/>
    </xf>
    <xf numFmtId="0" fontId="74" fillId="31" borderId="4" xfId="152" applyFont="1" applyFill="1" applyBorder="1" applyAlignment="1">
      <alignment vertical="center"/>
    </xf>
    <xf numFmtId="0" fontId="74" fillId="31" borderId="27" xfId="152" applyFont="1" applyFill="1" applyBorder="1" applyAlignment="1">
      <alignment vertical="center"/>
    </xf>
    <xf numFmtId="0" fontId="75" fillId="33" borderId="39" xfId="152" applyFont="1" applyFill="1" applyBorder="1"/>
    <xf numFmtId="0" fontId="75" fillId="33" borderId="68" xfId="152" applyFont="1" applyFill="1" applyBorder="1"/>
    <xf numFmtId="0" fontId="71" fillId="33" borderId="69" xfId="152" applyFont="1" applyFill="1" applyBorder="1" applyAlignment="1">
      <alignment vertical="center"/>
    </xf>
    <xf numFmtId="0" fontId="48" fillId="33" borderId="70" xfId="122" applyFont="1" applyFill="1" applyBorder="1"/>
    <xf numFmtId="0" fontId="48" fillId="33" borderId="71" xfId="122" applyFont="1" applyFill="1" applyBorder="1"/>
    <xf numFmtId="0" fontId="48" fillId="33" borderId="72" xfId="122" applyFont="1" applyFill="1" applyBorder="1"/>
    <xf numFmtId="0" fontId="77" fillId="33" borderId="0" xfId="122" applyFont="1" applyFill="1"/>
    <xf numFmtId="0" fontId="77" fillId="33" borderId="0" xfId="122" applyFont="1" applyFill="1" applyAlignment="1">
      <alignment vertical="center"/>
    </xf>
    <xf numFmtId="0" fontId="78" fillId="33" borderId="68" xfId="152" applyFont="1" applyFill="1" applyBorder="1"/>
    <xf numFmtId="0" fontId="13" fillId="28" borderId="0" xfId="155" applyFont="1" applyFill="1"/>
    <xf numFmtId="0" fontId="53" fillId="28" borderId="0" xfId="155" applyFont="1" applyFill="1"/>
    <xf numFmtId="0" fontId="50" fillId="28" borderId="0" xfId="155" applyFont="1" applyFill="1"/>
    <xf numFmtId="0" fontId="54" fillId="28" borderId="0" xfId="155" applyFont="1" applyFill="1" applyAlignment="1">
      <alignment vertical="center"/>
    </xf>
    <xf numFmtId="0" fontId="10" fillId="28" borderId="0" xfId="155" applyFont="1" applyFill="1" applyAlignment="1">
      <alignment horizontal="left" indent="1"/>
    </xf>
    <xf numFmtId="0" fontId="13" fillId="41" borderId="8" xfId="155" applyFont="1" applyFill="1" applyBorder="1"/>
    <xf numFmtId="0" fontId="50" fillId="28" borderId="0" xfId="155" applyFont="1" applyFill="1" applyAlignment="1">
      <alignment horizontal="left"/>
    </xf>
    <xf numFmtId="0" fontId="13" fillId="28" borderId="8" xfId="155" applyFont="1" applyFill="1" applyBorder="1"/>
    <xf numFmtId="0" fontId="38" fillId="28" borderId="0" xfId="155" applyFont="1" applyFill="1" applyAlignment="1">
      <alignment horizontal="center"/>
    </xf>
    <xf numFmtId="0" fontId="13" fillId="28" borderId="0" xfId="155" applyFont="1" applyFill="1" applyAlignment="1">
      <alignment horizontal="center"/>
    </xf>
    <xf numFmtId="0" fontId="13" fillId="28" borderId="0" xfId="155" applyFont="1" applyFill="1" applyAlignment="1">
      <alignment horizontal="right"/>
    </xf>
    <xf numFmtId="0" fontId="56" fillId="28" borderId="0" xfId="155" applyFont="1" applyFill="1" applyAlignment="1">
      <alignment horizontal="left" vertical="center"/>
    </xf>
    <xf numFmtId="0" fontId="3" fillId="41" borderId="8" xfId="155" applyFill="1" applyBorder="1" applyAlignment="1">
      <alignment vertical="center"/>
    </xf>
    <xf numFmtId="0" fontId="50" fillId="28" borderId="0" xfId="155" applyFont="1" applyFill="1" applyAlignment="1">
      <alignment vertical="center"/>
    </xf>
    <xf numFmtId="0" fontId="3" fillId="28" borderId="0" xfId="155" applyFill="1" applyAlignment="1">
      <alignment vertical="center"/>
    </xf>
    <xf numFmtId="0" fontId="3" fillId="28" borderId="8" xfId="155" applyFill="1" applyBorder="1" applyAlignment="1">
      <alignment vertical="center"/>
    </xf>
    <xf numFmtId="0" fontId="50" fillId="28" borderId="0" xfId="155" applyFont="1" applyFill="1" applyAlignment="1">
      <alignment horizontal="left" vertical="center"/>
    </xf>
    <xf numFmtId="165" fontId="50" fillId="28" borderId="0" xfId="156" applyFont="1" applyFill="1" applyAlignment="1">
      <alignment vertical="center"/>
    </xf>
    <xf numFmtId="0" fontId="3" fillId="0" borderId="8" xfId="155" applyBorder="1"/>
    <xf numFmtId="0" fontId="3" fillId="28" borderId="8" xfId="155" applyFill="1" applyBorder="1"/>
    <xf numFmtId="0" fontId="50" fillId="33" borderId="0" xfId="155" applyFont="1" applyFill="1"/>
    <xf numFmtId="0" fontId="0" fillId="33" borderId="0" xfId="155" applyFont="1" applyFill="1"/>
    <xf numFmtId="0" fontId="3" fillId="33" borderId="0" xfId="155" applyFill="1"/>
    <xf numFmtId="0" fontId="3" fillId="28" borderId="0" xfId="155" applyFill="1"/>
    <xf numFmtId="0" fontId="3" fillId="28" borderId="0" xfId="155" applyFill="1" applyAlignment="1">
      <alignment horizontal="right" vertical="center"/>
    </xf>
    <xf numFmtId="0" fontId="50" fillId="33" borderId="0" xfId="155" applyFont="1" applyFill="1" applyAlignment="1">
      <alignment vertical="center"/>
    </xf>
    <xf numFmtId="0" fontId="50" fillId="28" borderId="0" xfId="155" applyFont="1" applyFill="1" applyAlignment="1">
      <alignment horizontal="center" vertical="center"/>
    </xf>
    <xf numFmtId="0" fontId="3" fillId="33" borderId="0" xfId="155" applyFill="1" applyAlignment="1">
      <alignment vertical="center"/>
    </xf>
    <xf numFmtId="0" fontId="56" fillId="28" borderId="0" xfId="155" applyFont="1" applyFill="1" applyAlignment="1">
      <alignment horizontal="left" indent="1"/>
    </xf>
    <xf numFmtId="0" fontId="50" fillId="28" borderId="0" xfId="155" applyFont="1" applyFill="1" applyAlignment="1">
      <alignment horizontal="right" vertical="center"/>
    </xf>
    <xf numFmtId="0" fontId="57" fillId="28" borderId="68" xfId="155" applyFont="1" applyFill="1" applyBorder="1" applyAlignment="1">
      <alignment horizontal="left" vertical="center"/>
    </xf>
    <xf numFmtId="0" fontId="3" fillId="28" borderId="68" xfId="155" applyFill="1" applyBorder="1" applyAlignment="1">
      <alignment horizontal="center" vertical="center"/>
    </xf>
    <xf numFmtId="0" fontId="3" fillId="28" borderId="0" xfId="155" applyFill="1" applyAlignment="1">
      <alignment horizontal="center" vertical="center"/>
    </xf>
    <xf numFmtId="0" fontId="50" fillId="28" borderId="0" xfId="155" applyFont="1" applyFill="1" applyAlignment="1">
      <alignment horizontal="center"/>
    </xf>
    <xf numFmtId="0" fontId="50" fillId="28" borderId="0" xfId="155" applyFont="1" applyFill="1" applyAlignment="1">
      <alignment horizontal="right"/>
    </xf>
    <xf numFmtId="0" fontId="57" fillId="28" borderId="68" xfId="155" applyFont="1" applyFill="1" applyBorder="1" applyAlignment="1">
      <alignment horizontal="center" vertical="center"/>
    </xf>
    <xf numFmtId="0" fontId="3" fillId="28" borderId="68" xfId="155" applyFill="1" applyBorder="1" applyAlignment="1">
      <alignment horizontal="left"/>
    </xf>
    <xf numFmtId="0" fontId="3" fillId="28" borderId="0" xfId="155" applyFill="1" applyAlignment="1">
      <alignment horizontal="left" indent="1"/>
    </xf>
    <xf numFmtId="0" fontId="3" fillId="28" borderId="0" xfId="155" applyFill="1" applyAlignment="1">
      <alignment horizontal="center"/>
    </xf>
    <xf numFmtId="0" fontId="50" fillId="28" borderId="8" xfId="155" applyFont="1" applyFill="1" applyBorder="1" applyAlignment="1">
      <alignment horizontal="center" vertical="center"/>
    </xf>
    <xf numFmtId="0" fontId="79" fillId="28" borderId="23" xfId="155" applyFont="1" applyFill="1" applyBorder="1" applyAlignment="1">
      <alignment vertical="center"/>
    </xf>
    <xf numFmtId="0" fontId="79" fillId="28" borderId="68" xfId="155" applyFont="1" applyFill="1" applyBorder="1" applyAlignment="1">
      <alignment vertical="center"/>
    </xf>
    <xf numFmtId="0" fontId="79" fillId="28" borderId="49" xfId="155" applyFont="1" applyFill="1" applyBorder="1" applyAlignment="1">
      <alignment vertical="center"/>
    </xf>
    <xf numFmtId="0" fontId="79" fillId="28" borderId="53" xfId="155" applyFont="1" applyFill="1" applyBorder="1" applyAlignment="1">
      <alignment vertical="center"/>
    </xf>
    <xf numFmtId="0" fontId="79" fillId="28" borderId="48" xfId="155" applyFont="1" applyFill="1" applyBorder="1" applyAlignment="1">
      <alignment vertical="center"/>
    </xf>
    <xf numFmtId="0" fontId="13" fillId="28" borderId="0" xfId="155" applyFont="1" applyFill="1" applyAlignment="1">
      <alignment vertical="center"/>
    </xf>
    <xf numFmtId="0" fontId="79" fillId="28" borderId="44" xfId="155" applyFont="1" applyFill="1" applyBorder="1" applyAlignment="1">
      <alignment vertical="center"/>
    </xf>
    <xf numFmtId="0" fontId="79" fillId="28" borderId="22" xfId="155" applyFont="1" applyFill="1" applyBorder="1" applyAlignment="1">
      <alignment vertical="center"/>
    </xf>
    <xf numFmtId="0" fontId="79" fillId="28" borderId="46" xfId="155" applyFont="1" applyFill="1" applyBorder="1" applyAlignment="1">
      <alignment vertical="center"/>
    </xf>
    <xf numFmtId="0" fontId="13" fillId="28" borderId="21" xfId="155" applyFont="1" applyFill="1" applyBorder="1" applyAlignment="1">
      <alignment vertical="center"/>
    </xf>
    <xf numFmtId="0" fontId="13" fillId="28" borderId="73" xfId="155" applyFont="1" applyFill="1" applyBorder="1" applyAlignment="1">
      <alignment vertical="center"/>
    </xf>
    <xf numFmtId="0" fontId="13" fillId="28" borderId="51" xfId="155" applyFont="1" applyFill="1" applyBorder="1" applyAlignment="1">
      <alignment vertical="center"/>
    </xf>
    <xf numFmtId="0" fontId="13" fillId="28" borderId="56" xfId="155" applyFont="1" applyFill="1" applyBorder="1" applyAlignment="1">
      <alignment vertical="center"/>
    </xf>
    <xf numFmtId="0" fontId="13" fillId="28" borderId="41" xfId="155" applyFont="1" applyFill="1" applyBorder="1" applyAlignment="1">
      <alignment vertical="center"/>
    </xf>
    <xf numFmtId="0" fontId="13" fillId="28" borderId="42" xfId="155" applyFont="1" applyFill="1" applyBorder="1" applyAlignment="1">
      <alignment vertical="center"/>
    </xf>
    <xf numFmtId="0" fontId="13" fillId="28" borderId="4" xfId="155" applyFont="1" applyFill="1" applyBorder="1"/>
    <xf numFmtId="0" fontId="13" fillId="28" borderId="39" xfId="155" applyFont="1" applyFill="1" applyBorder="1"/>
    <xf numFmtId="0" fontId="81" fillId="28" borderId="38" xfId="155" applyFont="1" applyFill="1" applyBorder="1"/>
    <xf numFmtId="0" fontId="13" fillId="28" borderId="38" xfId="155" applyFont="1" applyFill="1" applyBorder="1"/>
    <xf numFmtId="0" fontId="81" fillId="28" borderId="22" xfId="155" applyFont="1" applyFill="1" applyBorder="1"/>
    <xf numFmtId="0" fontId="82" fillId="28" borderId="22" xfId="155" applyFont="1" applyFill="1" applyBorder="1"/>
    <xf numFmtId="0" fontId="57" fillId="28" borderId="0" xfId="155" applyFont="1" applyFill="1" applyAlignment="1">
      <alignment vertical="center"/>
    </xf>
    <xf numFmtId="0" fontId="13" fillId="28" borderId="22" xfId="155" applyFont="1" applyFill="1" applyBorder="1"/>
    <xf numFmtId="0" fontId="13" fillId="28" borderId="46" xfId="155" applyFont="1" applyFill="1" applyBorder="1"/>
    <xf numFmtId="0" fontId="81" fillId="28" borderId="52" xfId="155" applyFont="1" applyFill="1" applyBorder="1" applyAlignment="1">
      <alignment horizontal="right"/>
    </xf>
    <xf numFmtId="0" fontId="81" fillId="28" borderId="0" xfId="155" applyFont="1" applyFill="1" applyAlignment="1">
      <alignment horizontal="right"/>
    </xf>
    <xf numFmtId="16" fontId="81" fillId="28" borderId="74" xfId="155" applyNumberFormat="1" applyFont="1" applyFill="1" applyBorder="1" applyAlignment="1">
      <alignment horizontal="left"/>
    </xf>
    <xf numFmtId="168" fontId="82" fillId="28" borderId="74" xfId="155" applyNumberFormat="1" applyFont="1" applyFill="1" applyBorder="1" applyAlignment="1">
      <alignment horizontal="center"/>
    </xf>
    <xf numFmtId="0" fontId="13" fillId="28" borderId="74" xfId="155" applyFont="1" applyFill="1" applyBorder="1" applyAlignment="1">
      <alignment horizontal="center"/>
    </xf>
    <xf numFmtId="0" fontId="13" fillId="28" borderId="75" xfId="155" applyFont="1" applyFill="1" applyBorder="1" applyAlignment="1">
      <alignment horizontal="center"/>
    </xf>
    <xf numFmtId="0" fontId="3" fillId="28" borderId="73" xfId="155" applyFill="1" applyBorder="1" applyAlignment="1">
      <alignment vertical="center"/>
    </xf>
    <xf numFmtId="0" fontId="13" fillId="28" borderId="21" xfId="155" applyFont="1" applyFill="1" applyBorder="1" applyAlignment="1">
      <alignment horizontal="right" vertical="center"/>
    </xf>
    <xf numFmtId="0" fontId="3" fillId="28" borderId="39" xfId="155" applyFill="1" applyBorder="1"/>
    <xf numFmtId="0" fontId="3" fillId="0" borderId="8" xfId="155" applyBorder="1" applyAlignment="1">
      <alignment vertical="center"/>
    </xf>
    <xf numFmtId="0" fontId="12" fillId="31" borderId="0" xfId="0" applyFont="1" applyFill="1"/>
    <xf numFmtId="0" fontId="3" fillId="42" borderId="8" xfId="155" applyFill="1" applyBorder="1" applyAlignment="1">
      <alignment vertical="center"/>
    </xf>
    <xf numFmtId="1" fontId="12" fillId="37" borderId="0" xfId="0" applyNumberFormat="1" applyFont="1" applyFill="1" applyAlignment="1">
      <alignment horizontal="center" vertical="center"/>
    </xf>
    <xf numFmtId="0" fontId="83" fillId="28" borderId="47" xfId="155" applyFont="1" applyFill="1" applyBorder="1" applyAlignment="1">
      <alignment horizontal="center" vertical="center"/>
    </xf>
    <xf numFmtId="0" fontId="83" fillId="28" borderId="14" xfId="155" applyFont="1" applyFill="1" applyBorder="1" applyAlignment="1">
      <alignment horizontal="center" vertical="center"/>
    </xf>
    <xf numFmtId="0" fontId="83" fillId="28" borderId="68" xfId="155" applyFont="1" applyFill="1" applyBorder="1" applyAlignment="1">
      <alignment horizontal="left" vertical="center"/>
    </xf>
    <xf numFmtId="0" fontId="84" fillId="28" borderId="55" xfId="155" applyFont="1" applyFill="1" applyBorder="1" applyAlignment="1">
      <alignment vertical="center"/>
    </xf>
    <xf numFmtId="0" fontId="84" fillId="28" borderId="21" xfId="155" applyFont="1" applyFill="1" applyBorder="1" applyAlignment="1">
      <alignment vertical="center"/>
    </xf>
    <xf numFmtId="0" fontId="84" fillId="28" borderId="0" xfId="155" applyFont="1" applyFill="1" applyAlignment="1">
      <alignment vertical="center"/>
    </xf>
    <xf numFmtId="0" fontId="84" fillId="28" borderId="73" xfId="155" applyFont="1" applyFill="1" applyBorder="1" applyAlignment="1">
      <alignment vertical="center"/>
    </xf>
    <xf numFmtId="0" fontId="83" fillId="28" borderId="48" xfId="155" applyFont="1" applyFill="1" applyBorder="1" applyAlignment="1">
      <alignment vertical="center"/>
    </xf>
    <xf numFmtId="0" fontId="83" fillId="28" borderId="49" xfId="155" applyFont="1" applyFill="1" applyBorder="1" applyAlignment="1">
      <alignment vertical="center"/>
    </xf>
    <xf numFmtId="0" fontId="84" fillId="28" borderId="42" xfId="155" applyFont="1" applyFill="1" applyBorder="1" applyAlignment="1">
      <alignment vertical="center"/>
    </xf>
    <xf numFmtId="167" fontId="9" fillId="27" borderId="65" xfId="0" applyNumberFormat="1" applyFont="1" applyFill="1" applyBorder="1" applyAlignment="1">
      <alignment horizontal="center" vertical="center"/>
    </xf>
    <xf numFmtId="0" fontId="63" fillId="33" borderId="31" xfId="122" applyFont="1" applyFill="1" applyBorder="1" applyAlignment="1">
      <alignment horizontal="center" vertical="center"/>
    </xf>
    <xf numFmtId="0" fontId="63" fillId="33" borderId="32" xfId="122" applyFont="1" applyFill="1" applyBorder="1" applyAlignment="1">
      <alignment horizontal="center" vertical="center"/>
    </xf>
    <xf numFmtId="166" fontId="63" fillId="33" borderId="31" xfId="154" applyNumberFormat="1" applyFont="1" applyFill="1" applyBorder="1" applyAlignment="1">
      <alignment horizontal="left" vertical="center"/>
    </xf>
    <xf numFmtId="166" fontId="63" fillId="33" borderId="32" xfId="154" applyNumberFormat="1" applyFont="1" applyFill="1" applyBorder="1" applyAlignment="1">
      <alignment horizontal="left" vertical="center"/>
    </xf>
    <xf numFmtId="0" fontId="69" fillId="33" borderId="26" xfId="151" applyFont="1" applyFill="1" applyBorder="1" applyAlignment="1">
      <alignment horizontal="center" vertical="center" readingOrder="1"/>
    </xf>
    <xf numFmtId="0" fontId="69" fillId="33" borderId="4" xfId="151" applyFont="1" applyFill="1" applyBorder="1" applyAlignment="1">
      <alignment horizontal="center" vertical="center" readingOrder="1"/>
    </xf>
    <xf numFmtId="0" fontId="69" fillId="33" borderId="27" xfId="151" applyFont="1" applyFill="1" applyBorder="1" applyAlignment="1">
      <alignment horizontal="center" vertical="center" readingOrder="1"/>
    </xf>
    <xf numFmtId="168" fontId="59" fillId="33" borderId="68" xfId="153" applyNumberFormat="1" applyFont="1" applyFill="1" applyBorder="1" applyAlignment="1">
      <alignment horizontal="center" vertical="center"/>
    </xf>
    <xf numFmtId="0" fontId="73" fillId="31" borderId="26" xfId="122" applyFont="1" applyFill="1" applyBorder="1" applyAlignment="1">
      <alignment horizontal="center" vertical="center"/>
    </xf>
    <xf numFmtId="0" fontId="73" fillId="31" borderId="4" xfId="122" applyFont="1" applyFill="1" applyBorder="1" applyAlignment="1">
      <alignment horizontal="center" vertical="center"/>
    </xf>
    <xf numFmtId="0" fontId="73" fillId="31" borderId="27" xfId="122" applyFont="1" applyFill="1" applyBorder="1" applyAlignment="1">
      <alignment horizontal="center" vertical="center"/>
    </xf>
    <xf numFmtId="0" fontId="73" fillId="31" borderId="8" xfId="122" applyFont="1" applyFill="1" applyBorder="1" applyAlignment="1">
      <alignment horizontal="center" vertical="center"/>
    </xf>
    <xf numFmtId="0" fontId="63" fillId="33" borderId="28" xfId="122" applyFont="1" applyFill="1" applyBorder="1" applyAlignment="1">
      <alignment horizontal="center" vertical="center"/>
    </xf>
    <xf numFmtId="0" fontId="63" fillId="33" borderId="29" xfId="122" applyFont="1" applyFill="1" applyBorder="1" applyAlignment="1">
      <alignment horizontal="center" vertical="center"/>
    </xf>
    <xf numFmtId="166" fontId="63" fillId="33" borderId="28" xfId="154" applyNumberFormat="1" applyFont="1" applyFill="1" applyBorder="1" applyAlignment="1">
      <alignment horizontal="left" vertical="center"/>
    </xf>
    <xf numFmtId="166" fontId="63" fillId="33" borderId="29" xfId="154" applyNumberFormat="1" applyFont="1" applyFill="1" applyBorder="1" applyAlignment="1">
      <alignment horizontal="left" vertical="center"/>
    </xf>
    <xf numFmtId="166" fontId="62" fillId="33" borderId="26" xfId="122" applyNumberFormat="1" applyFont="1" applyFill="1" applyBorder="1" applyAlignment="1">
      <alignment horizontal="center"/>
    </xf>
    <xf numFmtId="0" fontId="62" fillId="33" borderId="27" xfId="122" applyFont="1" applyFill="1" applyBorder="1" applyAlignment="1">
      <alignment horizontal="center"/>
    </xf>
    <xf numFmtId="0" fontId="59" fillId="33" borderId="68" xfId="153" applyFont="1" applyFill="1" applyBorder="1" applyAlignment="1">
      <alignment horizontal="left" vertical="center"/>
    </xf>
    <xf numFmtId="0" fontId="75" fillId="33" borderId="39" xfId="152" applyFont="1" applyFill="1" applyBorder="1" applyAlignment="1">
      <alignment horizontal="center"/>
    </xf>
    <xf numFmtId="0" fontId="75" fillId="33" borderId="68" xfId="152" applyFont="1" applyFill="1" applyBorder="1" applyAlignment="1">
      <alignment horizontal="center"/>
    </xf>
    <xf numFmtId="0" fontId="63" fillId="33" borderId="28" xfId="122" applyFont="1" applyFill="1" applyBorder="1" applyAlignment="1">
      <alignment horizontal="left" vertical="center"/>
    </xf>
    <xf numFmtId="0" fontId="63" fillId="33" borderId="30" xfId="122" applyFont="1" applyFill="1" applyBorder="1" applyAlignment="1">
      <alignment horizontal="left" vertical="center"/>
    </xf>
    <xf numFmtId="0" fontId="63" fillId="33" borderId="31" xfId="122" applyFont="1" applyFill="1" applyBorder="1" applyAlignment="1">
      <alignment horizontal="left" vertical="center"/>
    </xf>
    <xf numFmtId="0" fontId="63" fillId="33" borderId="76" xfId="122" applyFont="1" applyFill="1" applyBorder="1" applyAlignment="1">
      <alignment horizontal="left" vertical="center"/>
    </xf>
    <xf numFmtId="0" fontId="3" fillId="28" borderId="41" xfId="155" applyFill="1" applyBorder="1" applyAlignment="1">
      <alignment horizontal="center" vertical="center"/>
    </xf>
    <xf numFmtId="0" fontId="3" fillId="28" borderId="21" xfId="155" applyFill="1" applyBorder="1" applyAlignment="1">
      <alignment horizontal="center" vertical="center"/>
    </xf>
    <xf numFmtId="0" fontId="13" fillId="28" borderId="73" xfId="155" applyFont="1" applyFill="1" applyBorder="1" applyAlignment="1">
      <alignment horizontal="center" vertical="center"/>
    </xf>
    <xf numFmtId="0" fontId="13" fillId="28" borderId="56" xfId="155" applyFont="1" applyFill="1" applyBorder="1" applyAlignment="1">
      <alignment horizontal="center" vertical="center"/>
    </xf>
    <xf numFmtId="168" fontId="82" fillId="28" borderId="22" xfId="155" applyNumberFormat="1" applyFont="1" applyFill="1" applyBorder="1" applyAlignment="1">
      <alignment horizontal="center"/>
    </xf>
    <xf numFmtId="0" fontId="81" fillId="28" borderId="52" xfId="155" applyFont="1" applyFill="1" applyBorder="1" applyAlignment="1">
      <alignment horizontal="right"/>
    </xf>
    <xf numFmtId="0" fontId="81" fillId="28" borderId="0" xfId="155" applyFont="1" applyFill="1" applyAlignment="1">
      <alignment horizontal="right"/>
    </xf>
    <xf numFmtId="0" fontId="13" fillId="28" borderId="41" xfId="155" applyFont="1" applyFill="1" applyBorder="1" applyAlignment="1">
      <alignment horizontal="right" vertical="center"/>
    </xf>
    <xf numFmtId="0" fontId="13" fillId="28" borderId="21" xfId="155" applyFont="1" applyFill="1" applyBorder="1" applyAlignment="1">
      <alignment horizontal="right" vertical="center"/>
    </xf>
    <xf numFmtId="0" fontId="3" fillId="28" borderId="73" xfId="155" applyFill="1" applyBorder="1" applyAlignment="1">
      <alignment horizontal="center" vertical="center"/>
    </xf>
    <xf numFmtId="0" fontId="13" fillId="28" borderId="38" xfId="155" applyFont="1" applyFill="1" applyBorder="1" applyAlignment="1">
      <alignment horizontal="center"/>
    </xf>
    <xf numFmtId="0" fontId="13" fillId="28" borderId="48" xfId="155" applyFont="1" applyFill="1" applyBorder="1" applyAlignment="1">
      <alignment horizontal="center"/>
    </xf>
    <xf numFmtId="0" fontId="82" fillId="28" borderId="22" xfId="155" applyFont="1" applyFill="1" applyBorder="1" applyAlignment="1">
      <alignment horizontal="center"/>
    </xf>
    <xf numFmtId="0" fontId="81" fillId="28" borderId="37" xfId="155" applyFont="1" applyFill="1" applyBorder="1" applyAlignment="1">
      <alignment horizontal="right"/>
    </xf>
    <xf numFmtId="0" fontId="81" fillId="28" borderId="39" xfId="155" applyFont="1" applyFill="1" applyBorder="1" applyAlignment="1">
      <alignment horizontal="right"/>
    </xf>
    <xf numFmtId="0" fontId="81" fillId="28" borderId="38" xfId="155" applyFont="1" applyFill="1" applyBorder="1" applyAlignment="1">
      <alignment horizontal="center"/>
    </xf>
    <xf numFmtId="166" fontId="80" fillId="28" borderId="51" xfId="100" applyNumberFormat="1" applyFont="1" applyFill="1" applyBorder="1" applyAlignment="1">
      <alignment horizontal="center" vertical="center"/>
    </xf>
    <xf numFmtId="166" fontId="80" fillId="28" borderId="73" xfId="100" applyNumberFormat="1" applyFont="1" applyFill="1" applyBorder="1" applyAlignment="1">
      <alignment horizontal="center" vertical="center"/>
    </xf>
    <xf numFmtId="166" fontId="80" fillId="28" borderId="56" xfId="100" applyNumberFormat="1" applyFont="1" applyFill="1" applyBorder="1" applyAlignment="1">
      <alignment horizontal="center" vertical="center"/>
    </xf>
    <xf numFmtId="1" fontId="80" fillId="28" borderId="51" xfId="155" applyNumberFormat="1" applyFont="1" applyFill="1" applyBorder="1" applyAlignment="1">
      <alignment horizontal="center" vertical="center"/>
    </xf>
    <xf numFmtId="1" fontId="80" fillId="28" borderId="73" xfId="155" applyNumberFormat="1" applyFont="1" applyFill="1" applyBorder="1" applyAlignment="1">
      <alignment horizontal="center" vertical="center"/>
    </xf>
    <xf numFmtId="1" fontId="80" fillId="28" borderId="56" xfId="155" applyNumberFormat="1" applyFont="1" applyFill="1" applyBorder="1" applyAlignment="1">
      <alignment horizontal="center" vertical="center"/>
    </xf>
    <xf numFmtId="3" fontId="83" fillId="28" borderId="44" xfId="100" applyNumberFormat="1" applyFont="1" applyFill="1" applyBorder="1" applyAlignment="1">
      <alignment horizontal="center" vertical="center"/>
    </xf>
    <xf numFmtId="3" fontId="83" fillId="28" borderId="22" xfId="100" applyNumberFormat="1" applyFont="1" applyFill="1" applyBorder="1" applyAlignment="1">
      <alignment horizontal="center" vertical="center"/>
    </xf>
    <xf numFmtId="3" fontId="83" fillId="28" borderId="46" xfId="100" applyNumberFormat="1" applyFont="1" applyFill="1" applyBorder="1" applyAlignment="1">
      <alignment horizontal="center" vertical="center"/>
    </xf>
    <xf numFmtId="1" fontId="83" fillId="28" borderId="44" xfId="155" applyNumberFormat="1" applyFont="1" applyFill="1" applyBorder="1" applyAlignment="1">
      <alignment horizontal="center" vertical="center"/>
    </xf>
    <xf numFmtId="1" fontId="83" fillId="28" borderId="22" xfId="155" applyNumberFormat="1" applyFont="1" applyFill="1" applyBorder="1" applyAlignment="1">
      <alignment horizontal="center" vertical="center"/>
    </xf>
    <xf numFmtId="1" fontId="83" fillId="28" borderId="46" xfId="155" applyNumberFormat="1" applyFont="1" applyFill="1" applyBorder="1" applyAlignment="1">
      <alignment horizontal="center" vertical="center"/>
    </xf>
    <xf numFmtId="3" fontId="86" fillId="28" borderId="44" xfId="100" applyNumberFormat="1" applyFont="1" applyFill="1" applyBorder="1" applyAlignment="1">
      <alignment horizontal="center" vertical="center"/>
    </xf>
    <xf numFmtId="3" fontId="86" fillId="28" borderId="22" xfId="100" applyNumberFormat="1" applyFont="1" applyFill="1" applyBorder="1" applyAlignment="1">
      <alignment horizontal="center" vertical="center"/>
    </xf>
    <xf numFmtId="3" fontId="86" fillId="28" borderId="46" xfId="100" applyNumberFormat="1" applyFont="1" applyFill="1" applyBorder="1" applyAlignment="1">
      <alignment horizontal="center" vertical="center"/>
    </xf>
    <xf numFmtId="0" fontId="83" fillId="28" borderId="44" xfId="155" applyFont="1" applyFill="1" applyBorder="1" applyAlignment="1">
      <alignment horizontal="left" shrinkToFit="1"/>
    </xf>
    <xf numFmtId="0" fontId="83" fillId="28" borderId="22" xfId="155" applyFont="1" applyFill="1" applyBorder="1" applyAlignment="1">
      <alignment horizontal="left" shrinkToFit="1"/>
    </xf>
    <xf numFmtId="0" fontId="83" fillId="28" borderId="46" xfId="155" applyFont="1" applyFill="1" applyBorder="1" applyAlignment="1">
      <alignment horizontal="left" shrinkToFit="1"/>
    </xf>
    <xf numFmtId="0" fontId="83" fillId="28" borderId="53" xfId="155" applyFont="1" applyFill="1" applyBorder="1" applyAlignment="1">
      <alignment horizontal="left" vertical="center"/>
    </xf>
    <xf numFmtId="0" fontId="83" fillId="28" borderId="38" xfId="155" applyFont="1" applyFill="1" applyBorder="1" applyAlignment="1">
      <alignment horizontal="left" vertical="center"/>
    </xf>
    <xf numFmtId="0" fontId="83" fillId="28" borderId="48" xfId="155" applyFont="1" applyFill="1" applyBorder="1" applyAlignment="1">
      <alignment horizontal="left" vertical="center"/>
    </xf>
    <xf numFmtId="3" fontId="83" fillId="28" borderId="53" xfId="100" applyNumberFormat="1" applyFont="1" applyFill="1" applyBorder="1" applyAlignment="1">
      <alignment horizontal="center" vertical="center"/>
    </xf>
    <xf numFmtId="3" fontId="83" fillId="28" borderId="38" xfId="100" applyNumberFormat="1" applyFont="1" applyFill="1" applyBorder="1" applyAlignment="1">
      <alignment horizontal="center" vertical="center"/>
    </xf>
    <xf numFmtId="3" fontId="83" fillId="28" borderId="48" xfId="100" applyNumberFormat="1" applyFont="1" applyFill="1" applyBorder="1" applyAlignment="1">
      <alignment horizontal="center" vertical="center"/>
    </xf>
    <xf numFmtId="1" fontId="83" fillId="28" borderId="53" xfId="155" applyNumberFormat="1" applyFont="1" applyFill="1" applyBorder="1" applyAlignment="1">
      <alignment horizontal="center" vertical="center"/>
    </xf>
    <xf numFmtId="1" fontId="83" fillId="28" borderId="38" xfId="155" applyNumberFormat="1" applyFont="1" applyFill="1" applyBorder="1" applyAlignment="1">
      <alignment horizontal="center" vertical="center"/>
    </xf>
    <xf numFmtId="1" fontId="83" fillId="28" borderId="48" xfId="155" applyNumberFormat="1" applyFont="1" applyFill="1" applyBorder="1" applyAlignment="1">
      <alignment horizontal="center" vertical="center"/>
    </xf>
    <xf numFmtId="0" fontId="50" fillId="33" borderId="26" xfId="155" applyFont="1" applyFill="1" applyBorder="1" applyAlignment="1">
      <alignment horizontal="center" vertical="center" wrapText="1"/>
    </xf>
    <xf numFmtId="0" fontId="50" fillId="33" borderId="4" xfId="155" applyFont="1" applyFill="1" applyBorder="1" applyAlignment="1">
      <alignment horizontal="center" vertical="center" wrapText="1"/>
    </xf>
    <xf numFmtId="0" fontId="50" fillId="33" borderId="27" xfId="155" applyFont="1" applyFill="1" applyBorder="1" applyAlignment="1">
      <alignment horizontal="center" vertical="center" wrapText="1"/>
    </xf>
    <xf numFmtId="0" fontId="50" fillId="33" borderId="4" xfId="155" applyFont="1" applyFill="1" applyBorder="1" applyAlignment="1">
      <alignment horizontal="center" vertical="center"/>
    </xf>
    <xf numFmtId="0" fontId="50" fillId="28" borderId="26" xfId="155" applyFont="1" applyFill="1" applyBorder="1" applyAlignment="1">
      <alignment horizontal="center" vertical="center"/>
    </xf>
    <xf numFmtId="0" fontId="50" fillId="28" borderId="4" xfId="155" applyFont="1" applyFill="1" applyBorder="1" applyAlignment="1">
      <alignment horizontal="center" vertical="center"/>
    </xf>
    <xf numFmtId="0" fontId="50" fillId="28" borderId="27" xfId="155" applyFont="1" applyFill="1" applyBorder="1" applyAlignment="1">
      <alignment horizontal="center" vertical="center"/>
    </xf>
    <xf numFmtId="176" fontId="85" fillId="28" borderId="68" xfId="155" applyNumberFormat="1" applyFont="1" applyFill="1" applyBorder="1" applyAlignment="1">
      <alignment horizontal="left" vertical="center" shrinkToFit="1"/>
    </xf>
    <xf numFmtId="0" fontId="50" fillId="28" borderId="0" xfId="155" applyFont="1" applyFill="1" applyAlignment="1">
      <alignment vertical="center"/>
    </xf>
    <xf numFmtId="0" fontId="54" fillId="28" borderId="0" xfId="155" applyFont="1" applyFill="1" applyAlignment="1">
      <alignment horizontal="center" vertical="center"/>
    </xf>
    <xf numFmtId="0" fontId="38" fillId="28" borderId="26" xfId="155" applyFont="1" applyFill="1" applyBorder="1" applyAlignment="1">
      <alignment horizontal="center" vertical="center" wrapText="1"/>
    </xf>
    <xf numFmtId="0" fontId="38" fillId="28" borderId="4" xfId="155" applyFont="1" applyFill="1" applyBorder="1" applyAlignment="1">
      <alignment horizontal="center" vertical="center" wrapText="1"/>
    </xf>
    <xf numFmtId="0" fontId="38" fillId="28" borderId="27" xfId="155" applyFont="1" applyFill="1" applyBorder="1" applyAlignment="1">
      <alignment horizontal="center" vertical="center" wrapText="1"/>
    </xf>
    <xf numFmtId="3" fontId="80" fillId="28" borderId="51" xfId="100" applyNumberFormat="1" applyFont="1" applyFill="1" applyBorder="1" applyAlignment="1">
      <alignment horizontal="center" vertical="center"/>
    </xf>
    <xf numFmtId="3" fontId="80" fillId="28" borderId="73" xfId="100" applyNumberFormat="1" applyFont="1" applyFill="1" applyBorder="1" applyAlignment="1">
      <alignment horizontal="center" vertical="center"/>
    </xf>
    <xf numFmtId="3" fontId="80" fillId="28" borderId="56" xfId="100" applyNumberFormat="1" applyFont="1" applyFill="1" applyBorder="1" applyAlignment="1">
      <alignment horizontal="center" vertical="center"/>
    </xf>
  </cellXfs>
  <cellStyles count="157">
    <cellStyle name="20% - Accent1 2" xfId="1" xr:uid="{00000000-0005-0000-0000-000000000000}"/>
    <cellStyle name="20% - Accent2 2" xfId="2" xr:uid="{00000000-0005-0000-0000-000001000000}"/>
    <cellStyle name="20% - Accent3 2" xfId="3" xr:uid="{00000000-0005-0000-0000-000002000000}"/>
    <cellStyle name="20% - Accent4 2" xfId="4" xr:uid="{00000000-0005-0000-0000-000003000000}"/>
    <cellStyle name="20% - Accent5 2" xfId="5" xr:uid="{00000000-0005-0000-0000-000004000000}"/>
    <cellStyle name="20% - Accent6 2" xfId="6" xr:uid="{00000000-0005-0000-0000-000005000000}"/>
    <cellStyle name="20% - ส่วนที่ถูกเน้น1" xfId="7" xr:uid="{00000000-0005-0000-0000-000006000000}"/>
    <cellStyle name="20% - ส่วนที่ถูกเน้น2" xfId="8" xr:uid="{00000000-0005-0000-0000-000007000000}"/>
    <cellStyle name="20% - ส่วนที่ถูกเน้น3" xfId="9" xr:uid="{00000000-0005-0000-0000-000008000000}"/>
    <cellStyle name="20% - ส่วนที่ถูกเน้น4" xfId="10" xr:uid="{00000000-0005-0000-0000-000009000000}"/>
    <cellStyle name="20% - ส่วนที่ถูกเน้น5" xfId="11" xr:uid="{00000000-0005-0000-0000-00000A000000}"/>
    <cellStyle name="20% - ส่วนที่ถูกเน้น6" xfId="12" xr:uid="{00000000-0005-0000-0000-00000B000000}"/>
    <cellStyle name="40% - Accent1 2" xfId="13" xr:uid="{00000000-0005-0000-0000-00000C000000}"/>
    <cellStyle name="40% - Accent2 2" xfId="14" xr:uid="{00000000-0005-0000-0000-00000D000000}"/>
    <cellStyle name="40% - Accent3 2" xfId="15" xr:uid="{00000000-0005-0000-0000-00000E000000}"/>
    <cellStyle name="40% - Accent4 2" xfId="16" xr:uid="{00000000-0005-0000-0000-00000F000000}"/>
    <cellStyle name="40% - Accent5 2" xfId="17" xr:uid="{00000000-0005-0000-0000-000010000000}"/>
    <cellStyle name="40% - Accent6 2" xfId="18" xr:uid="{00000000-0005-0000-0000-000011000000}"/>
    <cellStyle name="40% - ส่วนที่ถูกเน้น1" xfId="19" xr:uid="{00000000-0005-0000-0000-000012000000}"/>
    <cellStyle name="40% - ส่วนที่ถูกเน้น2" xfId="20" xr:uid="{00000000-0005-0000-0000-000013000000}"/>
    <cellStyle name="40% - ส่วนที่ถูกเน้น3" xfId="21" xr:uid="{00000000-0005-0000-0000-000014000000}"/>
    <cellStyle name="40% - ส่วนที่ถูกเน้น4" xfId="22" xr:uid="{00000000-0005-0000-0000-000015000000}"/>
    <cellStyle name="40% - ส่วนที่ถูกเน้น5" xfId="23" xr:uid="{00000000-0005-0000-0000-000016000000}"/>
    <cellStyle name="40% - ส่วนที่ถูกเน้น6" xfId="24" xr:uid="{00000000-0005-0000-0000-000017000000}"/>
    <cellStyle name="60% - Accent1 2" xfId="25" xr:uid="{00000000-0005-0000-0000-000018000000}"/>
    <cellStyle name="60% - Accent2 2" xfId="26" xr:uid="{00000000-0005-0000-0000-000019000000}"/>
    <cellStyle name="60% - Accent3 2" xfId="27" xr:uid="{00000000-0005-0000-0000-00001A000000}"/>
    <cellStyle name="60% - Accent4 2" xfId="28" xr:uid="{00000000-0005-0000-0000-00001B000000}"/>
    <cellStyle name="60% - Accent5 2" xfId="29" xr:uid="{00000000-0005-0000-0000-00001C000000}"/>
    <cellStyle name="60% - Accent6 2" xfId="30" xr:uid="{00000000-0005-0000-0000-00001D000000}"/>
    <cellStyle name="60% - ส่วนที่ถูกเน้น1" xfId="31" xr:uid="{00000000-0005-0000-0000-00001E000000}"/>
    <cellStyle name="60% - ส่วนที่ถูกเน้น2" xfId="32" xr:uid="{00000000-0005-0000-0000-00001F000000}"/>
    <cellStyle name="60% - ส่วนที่ถูกเน้น3" xfId="33" xr:uid="{00000000-0005-0000-0000-000020000000}"/>
    <cellStyle name="60% - ส่วนที่ถูกเน้น4" xfId="34" xr:uid="{00000000-0005-0000-0000-000021000000}"/>
    <cellStyle name="60% - ส่วนที่ถูกเน้น5" xfId="35" xr:uid="{00000000-0005-0000-0000-000022000000}"/>
    <cellStyle name="60% - ส่วนที่ถูกเน้น6" xfId="36" xr:uid="{00000000-0005-0000-0000-000023000000}"/>
    <cellStyle name="Accent1 2" xfId="37" xr:uid="{00000000-0005-0000-0000-000024000000}"/>
    <cellStyle name="Accent2 2" xfId="38" xr:uid="{00000000-0005-0000-0000-000025000000}"/>
    <cellStyle name="Accent3 2" xfId="39" xr:uid="{00000000-0005-0000-0000-000026000000}"/>
    <cellStyle name="Accent4 2" xfId="40" xr:uid="{00000000-0005-0000-0000-000027000000}"/>
    <cellStyle name="Accent5 2" xfId="41" xr:uid="{00000000-0005-0000-0000-000028000000}"/>
    <cellStyle name="Accent6 2" xfId="42" xr:uid="{00000000-0005-0000-0000-000029000000}"/>
    <cellStyle name="Bad 2" xfId="43" xr:uid="{00000000-0005-0000-0000-00002A000000}"/>
    <cellStyle name="Calculation 2" xfId="44" xr:uid="{00000000-0005-0000-0000-00002B000000}"/>
    <cellStyle name="Check Cell 2" xfId="45" xr:uid="{00000000-0005-0000-0000-00002C000000}"/>
    <cellStyle name="Comma" xfId="100" builtinId="3"/>
    <cellStyle name="Comma 2" xfId="46" xr:uid="{00000000-0005-0000-0000-00002D000000}"/>
    <cellStyle name="Comma 2 2" xfId="47" xr:uid="{00000000-0005-0000-0000-00002E000000}"/>
    <cellStyle name="Comma 3" xfId="48" xr:uid="{00000000-0005-0000-0000-00002F000000}"/>
    <cellStyle name="Comma 4" xfId="49" xr:uid="{00000000-0005-0000-0000-000030000000}"/>
    <cellStyle name="Comma 5" xfId="50" xr:uid="{00000000-0005-0000-0000-000031000000}"/>
    <cellStyle name="Comma 6" xfId="154" xr:uid="{00000000-0005-0000-0000-000032000000}"/>
    <cellStyle name="Explanatory Text 2" xfId="51" xr:uid="{00000000-0005-0000-0000-000033000000}"/>
    <cellStyle name="Good 2" xfId="52" xr:uid="{00000000-0005-0000-0000-000034000000}"/>
    <cellStyle name="Grey" xfId="53" xr:uid="{00000000-0005-0000-0000-000035000000}"/>
    <cellStyle name="Header1" xfId="54" xr:uid="{00000000-0005-0000-0000-000036000000}"/>
    <cellStyle name="Header2" xfId="55" xr:uid="{00000000-0005-0000-0000-000037000000}"/>
    <cellStyle name="Heading 1 2" xfId="56" xr:uid="{00000000-0005-0000-0000-000038000000}"/>
    <cellStyle name="Heading 2 2" xfId="57" xr:uid="{00000000-0005-0000-0000-000039000000}"/>
    <cellStyle name="Heading 3 2" xfId="58" xr:uid="{00000000-0005-0000-0000-00003A000000}"/>
    <cellStyle name="Heading 4 2" xfId="59" xr:uid="{00000000-0005-0000-0000-00003B000000}"/>
    <cellStyle name="Hyperlink 2" xfId="60" xr:uid="{00000000-0005-0000-0000-00003C000000}"/>
    <cellStyle name="Input [yellow]" xfId="61" xr:uid="{00000000-0005-0000-0000-00003D000000}"/>
    <cellStyle name="Input 2" xfId="62" xr:uid="{00000000-0005-0000-0000-00003E000000}"/>
    <cellStyle name="Input 3" xfId="63" xr:uid="{00000000-0005-0000-0000-00003F000000}"/>
    <cellStyle name="Input 4" xfId="64" xr:uid="{00000000-0005-0000-0000-000040000000}"/>
    <cellStyle name="Input 5" xfId="65" xr:uid="{00000000-0005-0000-0000-000041000000}"/>
    <cellStyle name="Input 6" xfId="66" xr:uid="{00000000-0005-0000-0000-000042000000}"/>
    <cellStyle name="Input 7" xfId="67" xr:uid="{00000000-0005-0000-0000-000043000000}"/>
    <cellStyle name="Input 8" xfId="68" xr:uid="{00000000-0005-0000-0000-000044000000}"/>
    <cellStyle name="Linked Cell 2" xfId="69" xr:uid="{00000000-0005-0000-0000-000045000000}"/>
    <cellStyle name="Neutral 2" xfId="70" xr:uid="{00000000-0005-0000-0000-000046000000}"/>
    <cellStyle name="Normal" xfId="0" builtinId="0"/>
    <cellStyle name="Normal - Style1" xfId="71" xr:uid="{00000000-0005-0000-0000-000047000000}"/>
    <cellStyle name="Normal 10" xfId="72" xr:uid="{00000000-0005-0000-0000-000048000000}"/>
    <cellStyle name="Normal 11" xfId="73" xr:uid="{00000000-0005-0000-0000-000049000000}"/>
    <cellStyle name="Normal 11 2" xfId="144" xr:uid="{00000000-0005-0000-0000-00004A000000}"/>
    <cellStyle name="Normal 11 2 2" xfId="147" xr:uid="{00000000-0005-0000-0000-00004B000000}"/>
    <cellStyle name="Normal 14" xfId="151" xr:uid="{00000000-0005-0000-0000-00004C000000}"/>
    <cellStyle name="Normal 2" xfId="74" xr:uid="{00000000-0005-0000-0000-00004D000000}"/>
    <cellStyle name="Normal 2 2" xfId="75" xr:uid="{00000000-0005-0000-0000-00004E000000}"/>
    <cellStyle name="Normal 2 3" xfId="150" xr:uid="{00000000-0005-0000-0000-00004F000000}"/>
    <cellStyle name="Normal 2 6" xfId="76" xr:uid="{00000000-0005-0000-0000-000050000000}"/>
    <cellStyle name="Normal 2 6 2" xfId="155" xr:uid="{00000000-0005-0000-0000-000051000000}"/>
    <cellStyle name="Normal 3" xfId="77" xr:uid="{00000000-0005-0000-0000-000052000000}"/>
    <cellStyle name="Normal 3 2" xfId="78" xr:uid="{00000000-0005-0000-0000-000053000000}"/>
    <cellStyle name="Normal 3_CPI-ฝนดิสเบรก58." xfId="79" xr:uid="{00000000-0005-0000-0000-000054000000}"/>
    <cellStyle name="Normal 4" xfId="80" xr:uid="{00000000-0005-0000-0000-000055000000}"/>
    <cellStyle name="Normal 4 2" xfId="81" xr:uid="{00000000-0005-0000-0000-000056000000}"/>
    <cellStyle name="Normal 4 3" xfId="82" xr:uid="{00000000-0005-0000-0000-000057000000}"/>
    <cellStyle name="Normal 4_CPI-ฝนดิสเบรก58." xfId="83" xr:uid="{00000000-0005-0000-0000-000058000000}"/>
    <cellStyle name="Normal 5" xfId="84" xr:uid="{00000000-0005-0000-0000-000059000000}"/>
    <cellStyle name="Normal 6" xfId="85" xr:uid="{00000000-0005-0000-0000-00005A000000}"/>
    <cellStyle name="Normal 7" xfId="86" xr:uid="{00000000-0005-0000-0000-00005B000000}"/>
    <cellStyle name="Normal 8" xfId="87" xr:uid="{00000000-0005-0000-0000-00005C000000}"/>
    <cellStyle name="Normal 8 2" xfId="88" xr:uid="{00000000-0005-0000-0000-00005D000000}"/>
    <cellStyle name="Normal 9" xfId="89" xr:uid="{00000000-0005-0000-0000-00005E000000}"/>
    <cellStyle name="Normal 9 2" xfId="146" xr:uid="{00000000-0005-0000-0000-00005F000000}"/>
    <cellStyle name="Note 2" xfId="90" xr:uid="{00000000-0005-0000-0000-000060000000}"/>
    <cellStyle name="Output 2" xfId="91" xr:uid="{00000000-0005-0000-0000-000061000000}"/>
    <cellStyle name="Percent [2]" xfId="92" xr:uid="{00000000-0005-0000-0000-000062000000}"/>
    <cellStyle name="Percent 2" xfId="93" xr:uid="{00000000-0005-0000-0000-000063000000}"/>
    <cellStyle name="Title 2" xfId="94" xr:uid="{00000000-0005-0000-0000-000064000000}"/>
    <cellStyle name="Total 2" xfId="95" xr:uid="{00000000-0005-0000-0000-000065000000}"/>
    <cellStyle name="Warning Text 2" xfId="96" xr:uid="{00000000-0005-0000-0000-000066000000}"/>
    <cellStyle name="เครื่องหมายจุลภาค 2 2 4" xfId="101" xr:uid="{00000000-0005-0000-0000-00006B000000}"/>
    <cellStyle name="เครื่องหมายจุลภาค 8" xfId="156" xr:uid="{00000000-0005-0000-0000-00006C000000}"/>
    <cellStyle name="เครื่องหมายสกุลเงิน 2" xfId="102" xr:uid="{00000000-0005-0000-0000-00006D000000}"/>
    <cellStyle name="เชื่อมโยงหลายมิติ_111" xfId="104" xr:uid="{00000000-0005-0000-0000-00006F000000}"/>
    <cellStyle name="เซลล์ตรวจสอบ" xfId="105" xr:uid="{00000000-0005-0000-0000-000070000000}"/>
    <cellStyle name="เซลล์ที่มีการเชื่อมโยง" xfId="106" xr:uid="{00000000-0005-0000-0000-000071000000}"/>
    <cellStyle name="แย่" xfId="126" xr:uid="{00000000-0005-0000-0000-00008B000000}"/>
    <cellStyle name="แสดงผล" xfId="138" xr:uid="{00000000-0005-0000-0000-000097000000}"/>
    <cellStyle name="การคำนวณ" xfId="97" xr:uid="{00000000-0005-0000-0000-000067000000}"/>
    <cellStyle name="ข้อความเตือน" xfId="98" xr:uid="{00000000-0005-0000-0000-000068000000}"/>
    <cellStyle name="ข้อความอธิบาย" xfId="99" xr:uid="{00000000-0005-0000-0000-000069000000}"/>
    <cellStyle name="ชื่อเรื่อง" xfId="103" xr:uid="{00000000-0005-0000-0000-00006E000000}"/>
    <cellStyle name="ดี" xfId="107" xr:uid="{00000000-0005-0000-0000-000072000000}"/>
    <cellStyle name="ตามการเชื่อมโยงหลายมิติ_111" xfId="108" xr:uid="{00000000-0005-0000-0000-000073000000}"/>
    <cellStyle name="น้บะภฒ_95" xfId="109" xr:uid="{00000000-0005-0000-0000-000074000000}"/>
    <cellStyle name="ปกติ 12 2 2" xfId="149" xr:uid="{00000000-0005-0000-0000-000076000000}"/>
    <cellStyle name="ปกติ 12 2 2 2" xfId="152" xr:uid="{00000000-0005-0000-0000-000077000000}"/>
    <cellStyle name="ปกติ 13 2" xfId="148" xr:uid="{00000000-0005-0000-0000-000078000000}"/>
    <cellStyle name="ปกติ 13 2 2" xfId="153" xr:uid="{00000000-0005-0000-0000-000079000000}"/>
    <cellStyle name="ปกติ 2" xfId="110" xr:uid="{00000000-0005-0000-0000-00007A000000}"/>
    <cellStyle name="ปกติ 2 2" xfId="111" xr:uid="{00000000-0005-0000-0000-00007B000000}"/>
    <cellStyle name="ปกติ 2 3" xfId="112" xr:uid="{00000000-0005-0000-0000-00007C000000}"/>
    <cellStyle name="ปกติ 3" xfId="113" xr:uid="{00000000-0005-0000-0000-00007D000000}"/>
    <cellStyle name="ปกติ 3 2" xfId="114" xr:uid="{00000000-0005-0000-0000-00007E000000}"/>
    <cellStyle name="ปกติ 3_CPI-ฝนดิสเบรก58." xfId="115" xr:uid="{00000000-0005-0000-0000-00007F000000}"/>
    <cellStyle name="ปกติ 4" xfId="116" xr:uid="{00000000-0005-0000-0000-000080000000}"/>
    <cellStyle name="ปกติ 5" xfId="117" xr:uid="{00000000-0005-0000-0000-000081000000}"/>
    <cellStyle name="ปกติ 6" xfId="118" xr:uid="{00000000-0005-0000-0000-000082000000}"/>
    <cellStyle name="ปกติ 7" xfId="119" xr:uid="{00000000-0005-0000-0000-000083000000}"/>
    <cellStyle name="ปกติ 8" xfId="120" xr:uid="{00000000-0005-0000-0000-000084000000}"/>
    <cellStyle name="ปกติ_D01" xfId="121" xr:uid="{00000000-0005-0000-0000-000085000000}"/>
    <cellStyle name="ปกติ_FM-PPD1" xfId="122" xr:uid="{00000000-0005-0000-0000-000086000000}"/>
    <cellStyle name="ปกติ_แบบฟอร์ม-ฝนผ้าเบรก 2" xfId="145" xr:uid="{00000000-0005-0000-0000-000087000000}"/>
    <cellStyle name="ป้อนค่า" xfId="123" xr:uid="{00000000-0005-0000-0000-000088000000}"/>
    <cellStyle name="ปานกลาง" xfId="124" xr:uid="{00000000-0005-0000-0000-000089000000}"/>
    <cellStyle name="ผลรวม" xfId="125" xr:uid="{00000000-0005-0000-0000-00008A000000}"/>
    <cellStyle name="ฤธถ [0]_95" xfId="127" xr:uid="{00000000-0005-0000-0000-00008C000000}"/>
    <cellStyle name="ฤธถ_95" xfId="128" xr:uid="{00000000-0005-0000-0000-00008D000000}"/>
    <cellStyle name="ล๋ศญ [0]_95" xfId="129" xr:uid="{00000000-0005-0000-0000-00008E000000}"/>
    <cellStyle name="ล๋ศญ_95" xfId="130" xr:uid="{00000000-0005-0000-0000-00008F000000}"/>
    <cellStyle name="วฅมุ_4ฟ๙ฝวภ๛" xfId="131" xr:uid="{00000000-0005-0000-0000-000090000000}"/>
    <cellStyle name="ส่วนที่ถูกเน้น1" xfId="132" xr:uid="{00000000-0005-0000-0000-000091000000}"/>
    <cellStyle name="ส่วนที่ถูกเน้น2" xfId="133" xr:uid="{00000000-0005-0000-0000-000092000000}"/>
    <cellStyle name="ส่วนที่ถูกเน้น3" xfId="134" xr:uid="{00000000-0005-0000-0000-000093000000}"/>
    <cellStyle name="ส่วนที่ถูกเน้น4" xfId="135" xr:uid="{00000000-0005-0000-0000-000094000000}"/>
    <cellStyle name="ส่วนที่ถูกเน้น5" xfId="136" xr:uid="{00000000-0005-0000-0000-000095000000}"/>
    <cellStyle name="ส่วนที่ถูกเน้น6" xfId="137" xr:uid="{00000000-0005-0000-0000-000096000000}"/>
    <cellStyle name="หมายเหตุ" xfId="139" xr:uid="{00000000-0005-0000-0000-000098000000}"/>
    <cellStyle name="หัวเรื่อง 1" xfId="140" xr:uid="{00000000-0005-0000-0000-000099000000}"/>
    <cellStyle name="หัวเรื่อง 2" xfId="141" xr:uid="{00000000-0005-0000-0000-00009A000000}"/>
    <cellStyle name="หัวเรื่อง 3" xfId="142" xr:uid="{00000000-0005-0000-0000-00009B000000}"/>
    <cellStyle name="หัวเรื่อง 4" xfId="143" xr:uid="{00000000-0005-0000-0000-00009C000000}"/>
  </cellStyles>
  <dxfs count="1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7" Type="http://schemas.openxmlformats.org/officeDocument/2006/relationships/image" Target="../media/image7.png"/><Relationship Id="rId2" Type="http://schemas.openxmlformats.org/officeDocument/2006/relationships/image" Target="../media/image2.emf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em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emf"/><Relationship Id="rId2" Type="http://schemas.openxmlformats.org/officeDocument/2006/relationships/image" Target="../media/image9.emf"/><Relationship Id="rId1" Type="http://schemas.openxmlformats.org/officeDocument/2006/relationships/image" Target="../media/image8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emf"/><Relationship Id="rId2" Type="http://schemas.openxmlformats.org/officeDocument/2006/relationships/image" Target="../media/image9.emf"/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0</xdr:row>
      <xdr:rowOff>142875</xdr:rowOff>
    </xdr:from>
    <xdr:to>
      <xdr:col>2</xdr:col>
      <xdr:colOff>266700</xdr:colOff>
      <xdr:row>3</xdr:row>
      <xdr:rowOff>16329</xdr:rowOff>
    </xdr:to>
    <xdr:pic>
      <xdr:nvPicPr>
        <xdr:cNvPr id="2" name="Picture 1" descr="logo compact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DFDFD"/>
            </a:clrFrom>
            <a:clrTo>
              <a:srgbClr val="FDFDFD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142875"/>
          <a:ext cx="723900" cy="5592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19050</xdr:colOff>
      <xdr:row>4</xdr:row>
      <xdr:rowOff>0</xdr:rowOff>
    </xdr:from>
    <xdr:to>
      <xdr:col>3</xdr:col>
      <xdr:colOff>228600</xdr:colOff>
      <xdr:row>4</xdr:row>
      <xdr:rowOff>161925</xdr:rowOff>
    </xdr:to>
    <xdr:sp macro="" textlink="">
      <xdr:nvSpPr>
        <xdr:cNvPr id="3" name="สี่เหลี่ยมผืนผ้า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/>
      </xdr:nvSpPr>
      <xdr:spPr>
        <a:xfrm>
          <a:off x="904875" y="885825"/>
          <a:ext cx="209550" cy="161925"/>
        </a:xfrm>
        <a:prstGeom prst="rect">
          <a:avLst/>
        </a:prstGeom>
        <a:solidFill>
          <a:sysClr val="window" lastClr="FFFFFF"/>
        </a:solidFill>
        <a:ln w="25400" cap="flat" cmpd="sng" algn="ctr">
          <a:solidFill>
            <a:srgbClr val="4F81BD"/>
          </a:solidFill>
          <a:prstDash val="solid"/>
        </a:ln>
        <a:effectLst/>
      </xdr:spPr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2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+mn-ea"/>
              <a:cs typeface="Tahoma"/>
            </a:rPr>
            <a:t>x</a:t>
          </a:r>
          <a:endParaRPr kumimoji="0" lang="th-TH" sz="12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/>
            <a:ea typeface="+mn-ea"/>
            <a:cs typeface="Tahoma"/>
          </a:endParaRPr>
        </a:p>
      </xdr:txBody>
    </xdr:sp>
    <xdr:clientData/>
  </xdr:twoCellAnchor>
  <xdr:twoCellAnchor>
    <xdr:from>
      <xdr:col>9</xdr:col>
      <xdr:colOff>9525</xdr:colOff>
      <xdr:row>4</xdr:row>
      <xdr:rowOff>0</xdr:rowOff>
    </xdr:from>
    <xdr:to>
      <xdr:col>9</xdr:col>
      <xdr:colOff>219075</xdr:colOff>
      <xdr:row>4</xdr:row>
      <xdr:rowOff>161925</xdr:rowOff>
    </xdr:to>
    <xdr:sp macro="" textlink="">
      <xdr:nvSpPr>
        <xdr:cNvPr id="4" name="สี่เหลี่ยมผืนผ้า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/>
      </xdr:nvSpPr>
      <xdr:spPr>
        <a:xfrm>
          <a:off x="2667000" y="885825"/>
          <a:ext cx="209550" cy="161925"/>
        </a:xfrm>
        <a:prstGeom prst="rect">
          <a:avLst/>
        </a:prstGeom>
        <a:solidFill>
          <a:sysClr val="window" lastClr="FFFFFF"/>
        </a:solidFill>
        <a:ln w="25400" cap="flat" cmpd="sng" algn="ctr">
          <a:solidFill>
            <a:srgbClr val="4F81BD"/>
          </a:solidFill>
          <a:prstDash val="solid"/>
        </a:ln>
        <a:effectLst/>
      </xdr:spPr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th-TH" sz="12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/>
            <a:ea typeface="+mn-ea"/>
            <a:cs typeface="Tahoma"/>
          </a:endParaRPr>
        </a:p>
      </xdr:txBody>
    </xdr:sp>
    <xdr:clientData/>
  </xdr:twoCellAnchor>
  <xdr:twoCellAnchor>
    <xdr:from>
      <xdr:col>27</xdr:col>
      <xdr:colOff>133350</xdr:colOff>
      <xdr:row>0</xdr:row>
      <xdr:rowOff>142875</xdr:rowOff>
    </xdr:from>
    <xdr:to>
      <xdr:col>29</xdr:col>
      <xdr:colOff>266700</xdr:colOff>
      <xdr:row>3</xdr:row>
      <xdr:rowOff>16329</xdr:rowOff>
    </xdr:to>
    <xdr:pic>
      <xdr:nvPicPr>
        <xdr:cNvPr id="5" name="Picture 1" descr="logo compact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DFDFD"/>
            </a:clrFrom>
            <a:clrTo>
              <a:srgbClr val="FDFDFD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142875"/>
          <a:ext cx="723900" cy="5592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30</xdr:col>
      <xdr:colOff>19050</xdr:colOff>
      <xdr:row>4</xdr:row>
      <xdr:rowOff>0</xdr:rowOff>
    </xdr:from>
    <xdr:to>
      <xdr:col>30</xdr:col>
      <xdr:colOff>228600</xdr:colOff>
      <xdr:row>4</xdr:row>
      <xdr:rowOff>161925</xdr:rowOff>
    </xdr:to>
    <xdr:sp macro="" textlink="">
      <xdr:nvSpPr>
        <xdr:cNvPr id="6" name="สี่เหลี่ยมผืนผ้า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/>
      </xdr:nvSpPr>
      <xdr:spPr>
        <a:xfrm>
          <a:off x="904875" y="885825"/>
          <a:ext cx="209550" cy="161925"/>
        </a:xfrm>
        <a:prstGeom prst="rect">
          <a:avLst/>
        </a:prstGeom>
        <a:solidFill>
          <a:sysClr val="window" lastClr="FFFFFF"/>
        </a:solidFill>
        <a:ln w="25400" cap="flat" cmpd="sng" algn="ctr">
          <a:solidFill>
            <a:srgbClr val="4F81BD"/>
          </a:solidFill>
          <a:prstDash val="solid"/>
        </a:ln>
        <a:effectLst/>
      </xdr:spPr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2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+mn-ea"/>
              <a:cs typeface="Tahoma"/>
            </a:rPr>
            <a:t>x</a:t>
          </a:r>
          <a:endParaRPr kumimoji="0" lang="th-TH" sz="12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/>
            <a:ea typeface="+mn-ea"/>
            <a:cs typeface="Tahoma"/>
          </a:endParaRPr>
        </a:p>
      </xdr:txBody>
    </xdr:sp>
    <xdr:clientData/>
  </xdr:twoCellAnchor>
  <xdr:twoCellAnchor>
    <xdr:from>
      <xdr:col>36</xdr:col>
      <xdr:colOff>9525</xdr:colOff>
      <xdr:row>4</xdr:row>
      <xdr:rowOff>0</xdr:rowOff>
    </xdr:from>
    <xdr:to>
      <xdr:col>36</xdr:col>
      <xdr:colOff>219075</xdr:colOff>
      <xdr:row>4</xdr:row>
      <xdr:rowOff>161925</xdr:rowOff>
    </xdr:to>
    <xdr:sp macro="" textlink="">
      <xdr:nvSpPr>
        <xdr:cNvPr id="7" name="สี่เหลี่ยมผืนผ้า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/>
      </xdr:nvSpPr>
      <xdr:spPr>
        <a:xfrm>
          <a:off x="2667000" y="885825"/>
          <a:ext cx="209550" cy="161925"/>
        </a:xfrm>
        <a:prstGeom prst="rect">
          <a:avLst/>
        </a:prstGeom>
        <a:solidFill>
          <a:sysClr val="window" lastClr="FFFFFF"/>
        </a:solidFill>
        <a:ln w="25400" cap="flat" cmpd="sng" algn="ctr">
          <a:solidFill>
            <a:srgbClr val="4F81BD"/>
          </a:solidFill>
          <a:prstDash val="solid"/>
        </a:ln>
        <a:effectLst/>
      </xdr:spPr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th-TH" sz="12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/>
            <a:ea typeface="+mn-ea"/>
            <a:cs typeface="Tahoma"/>
          </a:endParaRPr>
        </a:p>
      </xdr:txBody>
    </xdr:sp>
    <xdr:clientData/>
  </xdr:twoCellAnchor>
  <xdr:twoCellAnchor>
    <xdr:from>
      <xdr:col>54</xdr:col>
      <xdr:colOff>133350</xdr:colOff>
      <xdr:row>0</xdr:row>
      <xdr:rowOff>142875</xdr:rowOff>
    </xdr:from>
    <xdr:to>
      <xdr:col>56</xdr:col>
      <xdr:colOff>266700</xdr:colOff>
      <xdr:row>3</xdr:row>
      <xdr:rowOff>16329</xdr:rowOff>
    </xdr:to>
    <xdr:pic>
      <xdr:nvPicPr>
        <xdr:cNvPr id="8" name="Picture 1" descr="logo compact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DFDFD"/>
            </a:clrFrom>
            <a:clrTo>
              <a:srgbClr val="FDFDFD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15993" y="142875"/>
          <a:ext cx="732064" cy="56741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57</xdr:col>
      <xdr:colOff>19050</xdr:colOff>
      <xdr:row>4</xdr:row>
      <xdr:rowOff>0</xdr:rowOff>
    </xdr:from>
    <xdr:to>
      <xdr:col>57</xdr:col>
      <xdr:colOff>228600</xdr:colOff>
      <xdr:row>4</xdr:row>
      <xdr:rowOff>161925</xdr:rowOff>
    </xdr:to>
    <xdr:sp macro="" textlink="">
      <xdr:nvSpPr>
        <xdr:cNvPr id="9" name="สี่เหลี่ยมผืนผ้า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/>
      </xdr:nvSpPr>
      <xdr:spPr>
        <a:xfrm>
          <a:off x="8999764" y="898071"/>
          <a:ext cx="209550" cy="161925"/>
        </a:xfrm>
        <a:prstGeom prst="rect">
          <a:avLst/>
        </a:prstGeom>
        <a:solidFill>
          <a:sysClr val="window" lastClr="FFFFFF"/>
        </a:solidFill>
        <a:ln w="25400" cap="flat" cmpd="sng" algn="ctr">
          <a:solidFill>
            <a:srgbClr val="4F81BD"/>
          </a:solidFill>
          <a:prstDash val="solid"/>
        </a:ln>
        <a:effectLst/>
      </xdr:spPr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2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+mn-ea"/>
              <a:cs typeface="Tahoma"/>
            </a:rPr>
            <a:t>x</a:t>
          </a:r>
          <a:endParaRPr kumimoji="0" lang="th-TH" sz="12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/>
            <a:ea typeface="+mn-ea"/>
            <a:cs typeface="Tahoma"/>
          </a:endParaRPr>
        </a:p>
      </xdr:txBody>
    </xdr:sp>
    <xdr:clientData/>
  </xdr:twoCellAnchor>
  <xdr:twoCellAnchor>
    <xdr:from>
      <xdr:col>63</xdr:col>
      <xdr:colOff>9525</xdr:colOff>
      <xdr:row>4</xdr:row>
      <xdr:rowOff>0</xdr:rowOff>
    </xdr:from>
    <xdr:to>
      <xdr:col>63</xdr:col>
      <xdr:colOff>219075</xdr:colOff>
      <xdr:row>4</xdr:row>
      <xdr:rowOff>161925</xdr:rowOff>
    </xdr:to>
    <xdr:sp macro="" textlink="">
      <xdr:nvSpPr>
        <xdr:cNvPr id="10" name="สี่เหลี่ยมผืนผ้า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SpPr/>
      </xdr:nvSpPr>
      <xdr:spPr>
        <a:xfrm>
          <a:off x="10786382" y="898071"/>
          <a:ext cx="209550" cy="161925"/>
        </a:xfrm>
        <a:prstGeom prst="rect">
          <a:avLst/>
        </a:prstGeom>
        <a:solidFill>
          <a:sysClr val="window" lastClr="FFFFFF"/>
        </a:solidFill>
        <a:ln w="25400" cap="flat" cmpd="sng" algn="ctr">
          <a:solidFill>
            <a:srgbClr val="4F81BD"/>
          </a:solidFill>
          <a:prstDash val="solid"/>
        </a:ln>
        <a:effectLst/>
      </xdr:spPr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th-TH" sz="12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/>
            <a:ea typeface="+mn-ea"/>
            <a:cs typeface="Tahoma"/>
          </a:endParaRPr>
        </a:p>
      </xdr:txBody>
    </xdr:sp>
    <xdr:clientData/>
  </xdr:twoCellAnchor>
  <xdr:twoCellAnchor>
    <xdr:from>
      <xdr:col>22</xdr:col>
      <xdr:colOff>5441</xdr:colOff>
      <xdr:row>62</xdr:row>
      <xdr:rowOff>134712</xdr:rowOff>
    </xdr:from>
    <xdr:to>
      <xdr:col>23</xdr:col>
      <xdr:colOff>243566</xdr:colOff>
      <xdr:row>63</xdr:row>
      <xdr:rowOff>25854</xdr:rowOff>
    </xdr:to>
    <xdr:cxnSp macro="">
      <xdr:nvCxnSpPr>
        <xdr:cNvPr id="14" name="ตัวเชื่อมต่อตรง 13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CxnSpPr/>
      </xdr:nvCxnSpPr>
      <xdr:spPr>
        <a:xfrm flipV="1">
          <a:off x="6591298" y="12585248"/>
          <a:ext cx="537482" cy="9524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49</xdr:col>
      <xdr:colOff>5441</xdr:colOff>
      <xdr:row>62</xdr:row>
      <xdr:rowOff>134712</xdr:rowOff>
    </xdr:from>
    <xdr:to>
      <xdr:col>50</xdr:col>
      <xdr:colOff>243566</xdr:colOff>
      <xdr:row>63</xdr:row>
      <xdr:rowOff>25854</xdr:rowOff>
    </xdr:to>
    <xdr:cxnSp macro="">
      <xdr:nvCxnSpPr>
        <xdr:cNvPr id="16" name="ตัวเชื่อมต่อตรง 15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CxnSpPr/>
      </xdr:nvCxnSpPr>
      <xdr:spPr>
        <a:xfrm flipV="1">
          <a:off x="6591298" y="12585248"/>
          <a:ext cx="537482" cy="9524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76</xdr:col>
      <xdr:colOff>5441</xdr:colOff>
      <xdr:row>62</xdr:row>
      <xdr:rowOff>134712</xdr:rowOff>
    </xdr:from>
    <xdr:to>
      <xdr:col>77</xdr:col>
      <xdr:colOff>243566</xdr:colOff>
      <xdr:row>63</xdr:row>
      <xdr:rowOff>25854</xdr:rowOff>
    </xdr:to>
    <xdr:cxnSp macro="">
      <xdr:nvCxnSpPr>
        <xdr:cNvPr id="17" name="ตัวเชื่อมต่อตรง 16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CxnSpPr/>
      </xdr:nvCxnSpPr>
      <xdr:spPr>
        <a:xfrm flipV="1">
          <a:off x="6591298" y="12585248"/>
          <a:ext cx="537482" cy="9524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12</xdr:col>
      <xdr:colOff>0</xdr:colOff>
      <xdr:row>62</xdr:row>
      <xdr:rowOff>13606</xdr:rowOff>
    </xdr:from>
    <xdr:to>
      <xdr:col>15</xdr:col>
      <xdr:colOff>9525</xdr:colOff>
      <xdr:row>63</xdr:row>
      <xdr:rowOff>23131</xdr:rowOff>
    </xdr:to>
    <xdr:pic>
      <xdr:nvPicPr>
        <xdr:cNvPr id="21" name="รูปภาพ 20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92286" y="12464142"/>
          <a:ext cx="907596" cy="2136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39</xdr:col>
      <xdr:colOff>108857</xdr:colOff>
      <xdr:row>62</xdr:row>
      <xdr:rowOff>0</xdr:rowOff>
    </xdr:from>
    <xdr:to>
      <xdr:col>42</xdr:col>
      <xdr:colOff>118382</xdr:colOff>
      <xdr:row>63</xdr:row>
      <xdr:rowOff>9525</xdr:rowOff>
    </xdr:to>
    <xdr:pic>
      <xdr:nvPicPr>
        <xdr:cNvPr id="22" name="รูปภาพ 21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83786" y="12450536"/>
          <a:ext cx="907596" cy="2136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66</xdr:col>
      <xdr:colOff>54428</xdr:colOff>
      <xdr:row>62</xdr:row>
      <xdr:rowOff>13607</xdr:rowOff>
    </xdr:from>
    <xdr:to>
      <xdr:col>69</xdr:col>
      <xdr:colOff>63952</xdr:colOff>
      <xdr:row>63</xdr:row>
      <xdr:rowOff>23132</xdr:rowOff>
    </xdr:to>
    <xdr:pic>
      <xdr:nvPicPr>
        <xdr:cNvPr id="23" name="รูปภาพ 22"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11999" y="12464143"/>
          <a:ext cx="907596" cy="2136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74</xdr:col>
      <xdr:colOff>0</xdr:colOff>
      <xdr:row>61</xdr:row>
      <xdr:rowOff>0</xdr:rowOff>
    </xdr:from>
    <xdr:to>
      <xdr:col>79</xdr:col>
      <xdr:colOff>9525</xdr:colOff>
      <xdr:row>63</xdr:row>
      <xdr:rowOff>9525</xdr:rowOff>
    </xdr:to>
    <xdr:pic>
      <xdr:nvPicPr>
        <xdr:cNvPr id="25" name="รูปภาพ 24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850350" y="12001500"/>
          <a:ext cx="1485900" cy="409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47</xdr:col>
      <xdr:colOff>0</xdr:colOff>
      <xdr:row>61</xdr:row>
      <xdr:rowOff>0</xdr:rowOff>
    </xdr:from>
    <xdr:to>
      <xdr:col>52</xdr:col>
      <xdr:colOff>9525</xdr:colOff>
      <xdr:row>63</xdr:row>
      <xdr:rowOff>9525</xdr:rowOff>
    </xdr:to>
    <xdr:pic>
      <xdr:nvPicPr>
        <xdr:cNvPr id="26" name="รูปภาพ 25"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77925" y="12001500"/>
          <a:ext cx="1485900" cy="409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0</xdr:colOff>
      <xdr:row>61</xdr:row>
      <xdr:rowOff>0</xdr:rowOff>
    </xdr:from>
    <xdr:to>
      <xdr:col>25</xdr:col>
      <xdr:colOff>9525</xdr:colOff>
      <xdr:row>63</xdr:row>
      <xdr:rowOff>9525</xdr:rowOff>
    </xdr:to>
    <xdr:pic>
      <xdr:nvPicPr>
        <xdr:cNvPr id="27" name="รูปภาพ 26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5500" y="12001500"/>
          <a:ext cx="1485900" cy="409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204108</xdr:colOff>
      <xdr:row>58</xdr:row>
      <xdr:rowOff>108857</xdr:rowOff>
    </xdr:from>
    <xdr:to>
      <xdr:col>8</xdr:col>
      <xdr:colOff>58870</xdr:colOff>
      <xdr:row>63</xdr:row>
      <xdr:rowOff>18356</xdr:rowOff>
    </xdr:to>
    <xdr:pic>
      <xdr:nvPicPr>
        <xdr:cNvPr id="12" name="รูปภาพ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04108" y="11892643"/>
          <a:ext cx="2249619" cy="780356"/>
        </a:xfrm>
        <a:prstGeom prst="rect">
          <a:avLst/>
        </a:prstGeom>
      </xdr:spPr>
    </xdr:pic>
    <xdr:clientData/>
  </xdr:twoCellAnchor>
  <xdr:twoCellAnchor editAs="oneCell">
    <xdr:from>
      <xdr:col>28</xdr:col>
      <xdr:colOff>54428</xdr:colOff>
      <xdr:row>58</xdr:row>
      <xdr:rowOff>95250</xdr:rowOff>
    </xdr:from>
    <xdr:to>
      <xdr:col>35</xdr:col>
      <xdr:colOff>214644</xdr:colOff>
      <xdr:row>63</xdr:row>
      <xdr:rowOff>4749</xdr:rowOff>
    </xdr:to>
    <xdr:pic>
      <xdr:nvPicPr>
        <xdr:cNvPr id="13" name="รูปภาพ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436428" y="11879036"/>
          <a:ext cx="2255716" cy="780356"/>
        </a:xfrm>
        <a:prstGeom prst="rect">
          <a:avLst/>
        </a:prstGeom>
      </xdr:spPr>
    </xdr:pic>
    <xdr:clientData/>
  </xdr:twoCellAnchor>
  <xdr:twoCellAnchor editAs="oneCell">
    <xdr:from>
      <xdr:col>55</xdr:col>
      <xdr:colOff>95250</xdr:colOff>
      <xdr:row>58</xdr:row>
      <xdr:rowOff>95250</xdr:rowOff>
    </xdr:from>
    <xdr:to>
      <xdr:col>62</xdr:col>
      <xdr:colOff>255466</xdr:colOff>
      <xdr:row>63</xdr:row>
      <xdr:rowOff>4749</xdr:rowOff>
    </xdr:to>
    <xdr:pic>
      <xdr:nvPicPr>
        <xdr:cNvPr id="15" name="รูปภาพ 14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6559893" y="11879036"/>
          <a:ext cx="2255716" cy="78035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285750</xdr:colOff>
      <xdr:row>0</xdr:row>
      <xdr:rowOff>0</xdr:rowOff>
    </xdr:from>
    <xdr:to>
      <xdr:col>1</xdr:col>
      <xdr:colOff>219075</xdr:colOff>
      <xdr:row>0</xdr:row>
      <xdr:rowOff>0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>
          <a:spLocks noChangeArrowheads="1"/>
        </xdr:cNvSpPr>
      </xdr:nvSpPr>
      <xdr:spPr bwMode="auto">
        <a:xfrm>
          <a:off x="657225" y="0"/>
          <a:ext cx="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</xdr:col>
      <xdr:colOff>285750</xdr:colOff>
      <xdr:row>0</xdr:row>
      <xdr:rowOff>0</xdr:rowOff>
    </xdr:from>
    <xdr:to>
      <xdr:col>1</xdr:col>
      <xdr:colOff>219075</xdr:colOff>
      <xdr:row>0</xdr:row>
      <xdr:rowOff>0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>
          <a:spLocks noChangeArrowheads="1"/>
        </xdr:cNvSpPr>
      </xdr:nvSpPr>
      <xdr:spPr bwMode="auto">
        <a:xfrm>
          <a:off x="657225" y="0"/>
          <a:ext cx="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</xdr:col>
      <xdr:colOff>285750</xdr:colOff>
      <xdr:row>0</xdr:row>
      <xdr:rowOff>0</xdr:rowOff>
    </xdr:from>
    <xdr:to>
      <xdr:col>1</xdr:col>
      <xdr:colOff>219075</xdr:colOff>
      <xdr:row>0</xdr:row>
      <xdr:rowOff>0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>
          <a:spLocks noChangeArrowheads="1"/>
        </xdr:cNvSpPr>
      </xdr:nvSpPr>
      <xdr:spPr bwMode="auto">
        <a:xfrm>
          <a:off x="657225" y="0"/>
          <a:ext cx="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0</xdr:col>
      <xdr:colOff>114300</xdr:colOff>
      <xdr:row>0</xdr:row>
      <xdr:rowOff>9525</xdr:rowOff>
    </xdr:from>
    <xdr:to>
      <xdr:col>2</xdr:col>
      <xdr:colOff>209550</xdr:colOff>
      <xdr:row>2</xdr:row>
      <xdr:rowOff>161925</xdr:rowOff>
    </xdr:to>
    <xdr:pic>
      <xdr:nvPicPr>
        <xdr:cNvPr id="5" name="Picture 2" descr="logo compact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9525"/>
          <a:ext cx="885825" cy="704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536864</xdr:colOff>
      <xdr:row>42</xdr:row>
      <xdr:rowOff>86591</xdr:rowOff>
    </xdr:from>
    <xdr:to>
      <xdr:col>4</xdr:col>
      <xdr:colOff>399818</xdr:colOff>
      <xdr:row>42</xdr:row>
      <xdr:rowOff>315867</xdr:rowOff>
    </xdr:to>
    <xdr:pic>
      <xdr:nvPicPr>
        <xdr:cNvPr id="6" name="รูปภาพ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0137" t="16178" r="34390" b="15066"/>
        <a:stretch/>
      </xdr:blipFill>
      <xdr:spPr bwMode="auto">
        <a:xfrm>
          <a:off x="1327439" y="14755091"/>
          <a:ext cx="763624" cy="2292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649941</xdr:colOff>
      <xdr:row>42</xdr:row>
      <xdr:rowOff>134471</xdr:rowOff>
    </xdr:from>
    <xdr:to>
      <xdr:col>8</xdr:col>
      <xdr:colOff>1373937</xdr:colOff>
      <xdr:row>43</xdr:row>
      <xdr:rowOff>17856</xdr:rowOff>
    </xdr:to>
    <xdr:pic>
      <xdr:nvPicPr>
        <xdr:cNvPr id="7" name="รูปภาพ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3590" t="20223" r="37215"/>
        <a:stretch/>
      </xdr:blipFill>
      <xdr:spPr bwMode="auto">
        <a:xfrm>
          <a:off x="4602816" y="14802971"/>
          <a:ext cx="723996" cy="2643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19</xdr:col>
      <xdr:colOff>114300</xdr:colOff>
      <xdr:row>0</xdr:row>
      <xdr:rowOff>9525</xdr:rowOff>
    </xdr:from>
    <xdr:to>
      <xdr:col>21</xdr:col>
      <xdr:colOff>209550</xdr:colOff>
      <xdr:row>2</xdr:row>
      <xdr:rowOff>161925</xdr:rowOff>
    </xdr:to>
    <xdr:pic>
      <xdr:nvPicPr>
        <xdr:cNvPr id="8" name="Picture 2" descr="logo compact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20300" y="9525"/>
          <a:ext cx="885825" cy="704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21</xdr:col>
      <xdr:colOff>536864</xdr:colOff>
      <xdr:row>42</xdr:row>
      <xdr:rowOff>86591</xdr:rowOff>
    </xdr:from>
    <xdr:ext cx="763063" cy="229276"/>
    <xdr:pic>
      <xdr:nvPicPr>
        <xdr:cNvPr id="9" name="รูปภาพ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0137" t="16178" r="34390" b="15066"/>
        <a:stretch/>
      </xdr:blipFill>
      <xdr:spPr bwMode="auto">
        <a:xfrm>
          <a:off x="11233439" y="14755091"/>
          <a:ext cx="763063" cy="2292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27</xdr:col>
      <xdr:colOff>649941</xdr:colOff>
      <xdr:row>42</xdr:row>
      <xdr:rowOff>134471</xdr:rowOff>
    </xdr:from>
    <xdr:ext cx="723996" cy="264385"/>
    <xdr:pic>
      <xdr:nvPicPr>
        <xdr:cNvPr id="10" name="รูปภาพ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3590" t="20223" r="37215"/>
        <a:stretch/>
      </xdr:blipFill>
      <xdr:spPr bwMode="auto">
        <a:xfrm>
          <a:off x="14508816" y="14802971"/>
          <a:ext cx="723996" cy="2643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38</xdr:col>
      <xdr:colOff>114300</xdr:colOff>
      <xdr:row>0</xdr:row>
      <xdr:rowOff>9525</xdr:rowOff>
    </xdr:from>
    <xdr:to>
      <xdr:col>40</xdr:col>
      <xdr:colOff>209550</xdr:colOff>
      <xdr:row>2</xdr:row>
      <xdr:rowOff>161925</xdr:rowOff>
    </xdr:to>
    <xdr:pic>
      <xdr:nvPicPr>
        <xdr:cNvPr id="11" name="Picture 2" descr="logo compact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9525"/>
          <a:ext cx="885825" cy="704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40</xdr:col>
      <xdr:colOff>536864</xdr:colOff>
      <xdr:row>42</xdr:row>
      <xdr:rowOff>86591</xdr:rowOff>
    </xdr:from>
    <xdr:ext cx="763063" cy="229276"/>
    <xdr:pic>
      <xdr:nvPicPr>
        <xdr:cNvPr id="12" name="รูปภาพ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0137" t="16178" r="34390" b="15066"/>
        <a:stretch/>
      </xdr:blipFill>
      <xdr:spPr bwMode="auto">
        <a:xfrm>
          <a:off x="21139439" y="14755091"/>
          <a:ext cx="763063" cy="2292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46</xdr:col>
      <xdr:colOff>649941</xdr:colOff>
      <xdr:row>42</xdr:row>
      <xdr:rowOff>134471</xdr:rowOff>
    </xdr:from>
    <xdr:ext cx="723996" cy="264385"/>
    <xdr:pic>
      <xdr:nvPicPr>
        <xdr:cNvPr id="13" name="รูปภาพ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3590" t="20223" r="37215"/>
        <a:stretch/>
      </xdr:blipFill>
      <xdr:spPr bwMode="auto">
        <a:xfrm>
          <a:off x="24414816" y="14802971"/>
          <a:ext cx="723996" cy="2643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285750</xdr:colOff>
      <xdr:row>0</xdr:row>
      <xdr:rowOff>0</xdr:rowOff>
    </xdr:from>
    <xdr:to>
      <xdr:col>1</xdr:col>
      <xdr:colOff>219075</xdr:colOff>
      <xdr:row>0</xdr:row>
      <xdr:rowOff>0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>
          <a:spLocks noChangeArrowheads="1"/>
        </xdr:cNvSpPr>
      </xdr:nvSpPr>
      <xdr:spPr bwMode="auto">
        <a:xfrm>
          <a:off x="657225" y="0"/>
          <a:ext cx="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</xdr:col>
      <xdr:colOff>285750</xdr:colOff>
      <xdr:row>0</xdr:row>
      <xdr:rowOff>0</xdr:rowOff>
    </xdr:from>
    <xdr:to>
      <xdr:col>1</xdr:col>
      <xdr:colOff>219075</xdr:colOff>
      <xdr:row>0</xdr:row>
      <xdr:rowOff>0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>
          <a:spLocks noChangeArrowheads="1"/>
        </xdr:cNvSpPr>
      </xdr:nvSpPr>
      <xdr:spPr bwMode="auto">
        <a:xfrm>
          <a:off x="657225" y="0"/>
          <a:ext cx="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</xdr:col>
      <xdr:colOff>285750</xdr:colOff>
      <xdr:row>0</xdr:row>
      <xdr:rowOff>0</xdr:rowOff>
    </xdr:from>
    <xdr:to>
      <xdr:col>1</xdr:col>
      <xdr:colOff>219075</xdr:colOff>
      <xdr:row>0</xdr:row>
      <xdr:rowOff>0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SpPr>
          <a:spLocks noChangeArrowheads="1"/>
        </xdr:cNvSpPr>
      </xdr:nvSpPr>
      <xdr:spPr bwMode="auto">
        <a:xfrm>
          <a:off x="657225" y="0"/>
          <a:ext cx="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0</xdr:col>
      <xdr:colOff>114300</xdr:colOff>
      <xdr:row>0</xdr:row>
      <xdr:rowOff>9525</xdr:rowOff>
    </xdr:from>
    <xdr:to>
      <xdr:col>2</xdr:col>
      <xdr:colOff>209550</xdr:colOff>
      <xdr:row>2</xdr:row>
      <xdr:rowOff>161925</xdr:rowOff>
    </xdr:to>
    <xdr:pic>
      <xdr:nvPicPr>
        <xdr:cNvPr id="5" name="Picture 2" descr="logo compact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9525"/>
          <a:ext cx="885825" cy="704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536864</xdr:colOff>
      <xdr:row>42</xdr:row>
      <xdr:rowOff>86591</xdr:rowOff>
    </xdr:from>
    <xdr:to>
      <xdr:col>4</xdr:col>
      <xdr:colOff>414663</xdr:colOff>
      <xdr:row>42</xdr:row>
      <xdr:rowOff>315867</xdr:rowOff>
    </xdr:to>
    <xdr:pic>
      <xdr:nvPicPr>
        <xdr:cNvPr id="6" name="รูปภาพ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0137" t="16178" r="34390" b="15066"/>
        <a:stretch/>
      </xdr:blipFill>
      <xdr:spPr bwMode="auto">
        <a:xfrm>
          <a:off x="1327439" y="14755091"/>
          <a:ext cx="763624" cy="2292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649941</xdr:colOff>
      <xdr:row>42</xdr:row>
      <xdr:rowOff>134471</xdr:rowOff>
    </xdr:from>
    <xdr:to>
      <xdr:col>8</xdr:col>
      <xdr:colOff>1373937</xdr:colOff>
      <xdr:row>43</xdr:row>
      <xdr:rowOff>17856</xdr:rowOff>
    </xdr:to>
    <xdr:pic>
      <xdr:nvPicPr>
        <xdr:cNvPr id="7" name="รูปภาพ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3590" t="20223" r="37215"/>
        <a:stretch/>
      </xdr:blipFill>
      <xdr:spPr bwMode="auto">
        <a:xfrm>
          <a:off x="4602816" y="14802971"/>
          <a:ext cx="723996" cy="2643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19</xdr:col>
      <xdr:colOff>114300</xdr:colOff>
      <xdr:row>0</xdr:row>
      <xdr:rowOff>9525</xdr:rowOff>
    </xdr:from>
    <xdr:to>
      <xdr:col>21</xdr:col>
      <xdr:colOff>209550</xdr:colOff>
      <xdr:row>2</xdr:row>
      <xdr:rowOff>161925</xdr:rowOff>
    </xdr:to>
    <xdr:pic>
      <xdr:nvPicPr>
        <xdr:cNvPr id="8" name="Picture 2" descr="logo compact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20300" y="9525"/>
          <a:ext cx="885825" cy="704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21</xdr:col>
      <xdr:colOff>536864</xdr:colOff>
      <xdr:row>42</xdr:row>
      <xdr:rowOff>86591</xdr:rowOff>
    </xdr:from>
    <xdr:ext cx="763063" cy="229276"/>
    <xdr:pic>
      <xdr:nvPicPr>
        <xdr:cNvPr id="9" name="รูปภาพ 8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0137" t="16178" r="34390" b="15066"/>
        <a:stretch/>
      </xdr:blipFill>
      <xdr:spPr bwMode="auto">
        <a:xfrm>
          <a:off x="11233439" y="14755091"/>
          <a:ext cx="763063" cy="2292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27</xdr:col>
      <xdr:colOff>649941</xdr:colOff>
      <xdr:row>42</xdr:row>
      <xdr:rowOff>134471</xdr:rowOff>
    </xdr:from>
    <xdr:ext cx="723996" cy="264385"/>
    <xdr:pic>
      <xdr:nvPicPr>
        <xdr:cNvPr id="10" name="รูปภาพ 9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3590" t="20223" r="37215"/>
        <a:stretch/>
      </xdr:blipFill>
      <xdr:spPr bwMode="auto">
        <a:xfrm>
          <a:off x="14508816" y="14802971"/>
          <a:ext cx="723996" cy="2643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38</xdr:col>
      <xdr:colOff>114300</xdr:colOff>
      <xdr:row>0</xdr:row>
      <xdr:rowOff>9525</xdr:rowOff>
    </xdr:from>
    <xdr:to>
      <xdr:col>40</xdr:col>
      <xdr:colOff>209550</xdr:colOff>
      <xdr:row>2</xdr:row>
      <xdr:rowOff>161925</xdr:rowOff>
    </xdr:to>
    <xdr:pic>
      <xdr:nvPicPr>
        <xdr:cNvPr id="11" name="Picture 2" descr="logo compact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9525"/>
          <a:ext cx="885825" cy="704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40</xdr:col>
      <xdr:colOff>536864</xdr:colOff>
      <xdr:row>42</xdr:row>
      <xdr:rowOff>86591</xdr:rowOff>
    </xdr:from>
    <xdr:ext cx="763063" cy="229276"/>
    <xdr:pic>
      <xdr:nvPicPr>
        <xdr:cNvPr id="12" name="รูปภาพ 11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0137" t="16178" r="34390" b="15066"/>
        <a:stretch/>
      </xdr:blipFill>
      <xdr:spPr bwMode="auto">
        <a:xfrm>
          <a:off x="21139439" y="14755091"/>
          <a:ext cx="763063" cy="2292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46</xdr:col>
      <xdr:colOff>649941</xdr:colOff>
      <xdr:row>42</xdr:row>
      <xdr:rowOff>134471</xdr:rowOff>
    </xdr:from>
    <xdr:ext cx="723996" cy="264385"/>
    <xdr:pic>
      <xdr:nvPicPr>
        <xdr:cNvPr id="13" name="รูปภาพ 12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3590" t="20223" r="37215"/>
        <a:stretch/>
      </xdr:blipFill>
      <xdr:spPr bwMode="auto">
        <a:xfrm>
          <a:off x="24414816" y="14802971"/>
          <a:ext cx="723996" cy="2643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57</xdr:col>
      <xdr:colOff>114300</xdr:colOff>
      <xdr:row>0</xdr:row>
      <xdr:rowOff>9525</xdr:rowOff>
    </xdr:from>
    <xdr:to>
      <xdr:col>59</xdr:col>
      <xdr:colOff>209550</xdr:colOff>
      <xdr:row>2</xdr:row>
      <xdr:rowOff>161925</xdr:rowOff>
    </xdr:to>
    <xdr:pic>
      <xdr:nvPicPr>
        <xdr:cNvPr id="14" name="Picture 2" descr="logo compact">
          <a:extLst>
            <a:ext uri="{FF2B5EF4-FFF2-40B4-BE49-F238E27FC236}">
              <a16:creationId xmlns:a16="http://schemas.microsoft.com/office/drawing/2014/main" id="{00000000-0008-0000-07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619027" y="9525"/>
          <a:ext cx="874568" cy="70658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59</xdr:col>
      <xdr:colOff>536864</xdr:colOff>
      <xdr:row>42</xdr:row>
      <xdr:rowOff>86591</xdr:rowOff>
    </xdr:from>
    <xdr:ext cx="763063" cy="229276"/>
    <xdr:pic>
      <xdr:nvPicPr>
        <xdr:cNvPr id="15" name="รูปภาพ 14">
          <a:extLst>
            <a:ext uri="{FF2B5EF4-FFF2-40B4-BE49-F238E27FC236}">
              <a16:creationId xmlns:a16="http://schemas.microsoft.com/office/drawing/2014/main" id="{00000000-0008-0000-0700-00000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0137" t="16178" r="34390" b="15066"/>
        <a:stretch/>
      </xdr:blipFill>
      <xdr:spPr bwMode="auto">
        <a:xfrm>
          <a:off x="21820909" y="14928273"/>
          <a:ext cx="763063" cy="2292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65</xdr:col>
      <xdr:colOff>649941</xdr:colOff>
      <xdr:row>42</xdr:row>
      <xdr:rowOff>134471</xdr:rowOff>
    </xdr:from>
    <xdr:ext cx="723996" cy="264385"/>
    <xdr:pic>
      <xdr:nvPicPr>
        <xdr:cNvPr id="16" name="รูปภาพ 15">
          <a:extLst>
            <a:ext uri="{FF2B5EF4-FFF2-40B4-BE49-F238E27FC236}">
              <a16:creationId xmlns:a16="http://schemas.microsoft.com/office/drawing/2014/main" id="{00000000-0008-0000-0700-000010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3590" t="20223" r="37215"/>
        <a:stretch/>
      </xdr:blipFill>
      <xdr:spPr bwMode="auto">
        <a:xfrm>
          <a:off x="25103214" y="14976153"/>
          <a:ext cx="723996" cy="2643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QS9000_Documents\EKT%20Documents\Q.A.%20(19000)\QE%20(19300)\PAMORNPOL\QS%209000\HARDNESS%20R&amp;R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ARDNESS"/>
      <sheetName val="HARDNESS (2)"/>
      <sheetName val="เครื่อง"/>
      <sheetName val="รุ่น"/>
      <sheetName val="(แรงอัดปกติ) (3)"/>
      <sheetName val="เครื่องรายเดือน"/>
      <sheetName val="Sheet1"/>
      <sheetName val="Sheet2"/>
      <sheetName val="ใบบันทึก"/>
      <sheetName val="Bulk"/>
      <sheetName val="ผลการทดสอบเคมีผสม"/>
      <sheetName val="Aramid"/>
      <sheetName val="shoe"/>
      <sheetName val="Mixing"/>
    </sheetNames>
    <sheetDataSet>
      <sheetData sheetId="0">
        <row r="11">
          <cell r="C11">
            <v>78.924999999999997</v>
          </cell>
          <cell r="D11">
            <v>78.924999999999997</v>
          </cell>
          <cell r="E11">
            <v>80.324999999999989</v>
          </cell>
          <cell r="F11">
            <v>80.375</v>
          </cell>
          <cell r="G11">
            <v>83.35</v>
          </cell>
          <cell r="H11">
            <v>82.6</v>
          </cell>
          <cell r="I11">
            <v>81.05</v>
          </cell>
          <cell r="J11">
            <v>84.1</v>
          </cell>
          <cell r="K11">
            <v>82.65</v>
          </cell>
          <cell r="L11">
            <v>81.925000000000011</v>
          </cell>
        </row>
        <row r="37">
          <cell r="U37">
            <v>1</v>
          </cell>
          <cell r="V37">
            <v>2</v>
          </cell>
          <cell r="W37">
            <v>3</v>
          </cell>
          <cell r="X37">
            <v>4</v>
          </cell>
          <cell r="Y37">
            <v>5</v>
          </cell>
          <cell r="Z37">
            <v>6</v>
          </cell>
          <cell r="AA37">
            <v>7</v>
          </cell>
          <cell r="AB37">
            <v>8</v>
          </cell>
          <cell r="AC37">
            <v>9</v>
          </cell>
          <cell r="AD37">
            <v>10</v>
          </cell>
          <cell r="AG37">
            <v>1</v>
          </cell>
          <cell r="AH37">
            <v>2</v>
          </cell>
          <cell r="AI37">
            <v>3</v>
          </cell>
          <cell r="AJ37">
            <v>4</v>
          </cell>
          <cell r="AK37">
            <v>5</v>
          </cell>
          <cell r="AL37">
            <v>6</v>
          </cell>
          <cell r="AM37">
            <v>7</v>
          </cell>
          <cell r="AN37">
            <v>8</v>
          </cell>
          <cell r="AO37">
            <v>9</v>
          </cell>
          <cell r="AP37">
            <v>10</v>
          </cell>
          <cell r="AS37">
            <v>1</v>
          </cell>
          <cell r="AT37">
            <v>2</v>
          </cell>
          <cell r="AU37">
            <v>3</v>
          </cell>
          <cell r="AV37">
            <v>4</v>
          </cell>
          <cell r="AW37">
            <v>5</v>
          </cell>
          <cell r="AX37">
            <v>6</v>
          </cell>
          <cell r="AY37">
            <v>7</v>
          </cell>
          <cell r="AZ37">
            <v>8</v>
          </cell>
          <cell r="BA37">
            <v>9</v>
          </cell>
          <cell r="BB37">
            <v>10</v>
          </cell>
        </row>
        <row r="38">
          <cell r="U38">
            <v>78.924999999999997</v>
          </cell>
          <cell r="V38">
            <v>78.924999999999997</v>
          </cell>
          <cell r="W38">
            <v>80.325000000000003</v>
          </cell>
          <cell r="X38">
            <v>80.375</v>
          </cell>
          <cell r="Y38">
            <v>83.35</v>
          </cell>
          <cell r="Z38">
            <v>82.6</v>
          </cell>
          <cell r="AA38">
            <v>81.05</v>
          </cell>
          <cell r="AB38">
            <v>84.1</v>
          </cell>
          <cell r="AC38">
            <v>82.65</v>
          </cell>
          <cell r="AD38">
            <v>81.924999999999997</v>
          </cell>
        </row>
        <row r="39">
          <cell r="AG39">
            <v>83.375</v>
          </cell>
          <cell r="AH39">
            <v>84.15</v>
          </cell>
          <cell r="AI39">
            <v>83.375</v>
          </cell>
          <cell r="AJ39">
            <v>84.1</v>
          </cell>
          <cell r="AK39">
            <v>81.849999999999994</v>
          </cell>
          <cell r="AL39">
            <v>82.6</v>
          </cell>
          <cell r="AM39">
            <v>84.1</v>
          </cell>
          <cell r="AN39">
            <v>85.724999999999994</v>
          </cell>
          <cell r="AO39">
            <v>83.375</v>
          </cell>
          <cell r="AP39">
            <v>82.6</v>
          </cell>
        </row>
        <row r="40">
          <cell r="AS40">
            <v>82.6</v>
          </cell>
          <cell r="AT40">
            <v>84.9</v>
          </cell>
          <cell r="AU40">
            <v>84.9</v>
          </cell>
          <cell r="AV40">
            <v>83.35</v>
          </cell>
          <cell r="AW40">
            <v>82.6</v>
          </cell>
          <cell r="AX40">
            <v>84.9</v>
          </cell>
          <cell r="AY40">
            <v>84.15</v>
          </cell>
          <cell r="AZ40">
            <v>84.15</v>
          </cell>
          <cell r="BA40">
            <v>83.35</v>
          </cell>
          <cell r="BB40">
            <v>84.1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>
        <row r="11">
          <cell r="C11" t="str">
            <v>230203-29</v>
          </cell>
        </row>
      </sheetData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1">
    <tabColor rgb="FFFFFF00"/>
  </sheetPr>
  <dimension ref="A1:E160"/>
  <sheetViews>
    <sheetView zoomScale="70" zoomScaleNormal="70" workbookViewId="0">
      <selection activeCell="C3" sqref="C3"/>
    </sheetView>
  </sheetViews>
  <sheetFormatPr defaultRowHeight="19.8"/>
  <cols>
    <col min="1" max="1" width="19.375" customWidth="1"/>
    <col min="2" max="2" width="9.625" customWidth="1"/>
    <col min="3" max="3" width="19.375" style="61" customWidth="1"/>
    <col min="4" max="4" width="32.375" customWidth="1"/>
    <col min="5" max="5" width="17" customWidth="1"/>
  </cols>
  <sheetData>
    <row r="1" spans="1:5" ht="20.399999999999999">
      <c r="A1" s="56" t="s">
        <v>9</v>
      </c>
      <c r="B1" s="56"/>
      <c r="C1" s="59"/>
      <c r="D1" s="57">
        <f>PlanDP!D1</f>
        <v>45380</v>
      </c>
    </row>
    <row r="2" spans="1:5">
      <c r="A2" s="143" t="s">
        <v>12</v>
      </c>
      <c r="B2" s="139" t="s">
        <v>29</v>
      </c>
      <c r="C2" s="140" t="s">
        <v>71</v>
      </c>
      <c r="D2" s="141" t="s">
        <v>30</v>
      </c>
      <c r="E2" s="142" t="s">
        <v>31</v>
      </c>
    </row>
    <row r="3" spans="1:5">
      <c r="A3" s="58" t="str">
        <f>IF(PlanDP!D3="","",PlanDP!D3)</f>
        <v>C240329</v>
      </c>
      <c r="B3" s="58" t="str">
        <f>IF(PlanDP!D3="","","D")</f>
        <v>D</v>
      </c>
      <c r="C3" s="60">
        <f>IF(PlanDP!D3="","",$D$1)</f>
        <v>45380</v>
      </c>
      <c r="D3" s="58" t="str">
        <f>IF(PlanDP!D3="","",PlanDP!T3)</f>
        <v>WDD-260</v>
      </c>
      <c r="E3" s="58">
        <f>IF(PlanDP!E3="","",PlanDP!H3)</f>
        <v>55</v>
      </c>
    </row>
    <row r="4" spans="1:5">
      <c r="A4" s="58" t="str">
        <f>IF(PlanDP!D4="","",PlanDP!D4)</f>
        <v>C240329</v>
      </c>
      <c r="B4" s="58" t="str">
        <f>IF(PlanDP!D4="","","D")</f>
        <v>D</v>
      </c>
      <c r="C4" s="60">
        <f>IF(PlanDP!D4="","",$D$1)</f>
        <v>45380</v>
      </c>
      <c r="D4" s="58" t="str">
        <f>IF(PlanDP!D4="","",PlanDP!T4)</f>
        <v>DPM-260</v>
      </c>
      <c r="E4" s="58">
        <f>IF(PlanDP!E4="","",PlanDP!H4)</f>
        <v>94</v>
      </c>
    </row>
    <row r="5" spans="1:5">
      <c r="A5" s="58" t="str">
        <f>IF(PlanDP!D5="","",PlanDP!D5)</f>
        <v>C240329</v>
      </c>
      <c r="B5" s="58" t="str">
        <f>IF(PlanDP!D5="","","D")</f>
        <v>D</v>
      </c>
      <c r="C5" s="60">
        <f>IF(PlanDP!D5="","",$D$1)</f>
        <v>45380</v>
      </c>
      <c r="D5" s="58" t="str">
        <f>IF(PlanDP!D5="","",PlanDP!T5)</f>
        <v>DEX-260</v>
      </c>
      <c r="E5" s="58">
        <f>IF(PlanDP!E5="","",PlanDP!H5)</f>
        <v>76</v>
      </c>
    </row>
    <row r="6" spans="1:5">
      <c r="A6" s="58" t="str">
        <f>IF(PlanDP!D6="","",PlanDP!D6)</f>
        <v>C240329</v>
      </c>
      <c r="B6" s="58" t="str">
        <f>IF(PlanDP!D6="","","D")</f>
        <v>D</v>
      </c>
      <c r="C6" s="60">
        <f>IF(PlanDP!D6="","",$D$1)</f>
        <v>45380</v>
      </c>
      <c r="D6" s="58" t="str">
        <f>IF(PlanDP!D6="","",PlanDP!T6)</f>
        <v>WDD-303</v>
      </c>
      <c r="E6" s="58">
        <f>IF(PlanDP!E6="","",PlanDP!H6)</f>
        <v>96</v>
      </c>
    </row>
    <row r="7" spans="1:5">
      <c r="A7" s="58" t="str">
        <f>IF(PlanDP!D7="","",PlanDP!D7)</f>
        <v>C240329</v>
      </c>
      <c r="B7" s="58" t="str">
        <f>IF(PlanDP!D7="","","D")</f>
        <v>D</v>
      </c>
      <c r="C7" s="60">
        <f>IF(PlanDP!D7="","",$D$1)</f>
        <v>45380</v>
      </c>
      <c r="D7" s="58" t="str">
        <f>IF(PlanDP!D7="","",PlanDP!T7)</f>
        <v>WDD-613</v>
      </c>
      <c r="E7" s="58">
        <f>IF(PlanDP!E7="","",PlanDP!H7)</f>
        <v>40</v>
      </c>
    </row>
    <row r="8" spans="1:5">
      <c r="A8" s="58" t="str">
        <f>IF(PlanDP!D8="","",PlanDP!D8)</f>
        <v>C240329</v>
      </c>
      <c r="B8" s="58" t="str">
        <f>IF(PlanDP!D8="","","D")</f>
        <v>D</v>
      </c>
      <c r="C8" s="60">
        <f>IF(PlanDP!D8="","",$D$1)</f>
        <v>45380</v>
      </c>
      <c r="D8" s="58" t="str">
        <f>IF(PlanDP!D8="","",PlanDP!T8)</f>
        <v>DEX-613</v>
      </c>
      <c r="E8" s="58">
        <f>IF(PlanDP!E8="","",PlanDP!H8)</f>
        <v>9</v>
      </c>
    </row>
    <row r="9" spans="1:5">
      <c r="A9" s="58" t="str">
        <f>IF(PlanDP!D9="","",PlanDP!D9)</f>
        <v>C240329</v>
      </c>
      <c r="B9" s="58" t="str">
        <f>IF(PlanDP!D9="","","D")</f>
        <v>D</v>
      </c>
      <c r="C9" s="60">
        <f>IF(PlanDP!D9="","",$D$1)</f>
        <v>45380</v>
      </c>
      <c r="D9" s="58" t="str">
        <f>IF(PlanDP!D9="","",PlanDP!T9)</f>
        <v>MX-635</v>
      </c>
      <c r="E9" s="58">
        <f>IF(PlanDP!E9="","",PlanDP!H9)</f>
        <v>30</v>
      </c>
    </row>
    <row r="10" spans="1:5">
      <c r="A10" s="58" t="str">
        <f>IF(PlanDP!D10="","",PlanDP!D10)</f>
        <v>C240329</v>
      </c>
      <c r="B10" s="58" t="str">
        <f>IF(PlanDP!D10="","","D")</f>
        <v>D</v>
      </c>
      <c r="C10" s="60">
        <f>IF(PlanDP!D10="","",$D$1)</f>
        <v>45380</v>
      </c>
      <c r="D10" s="58" t="str">
        <f>IF(PlanDP!D10="","",PlanDP!T10)</f>
        <v>WDD-635</v>
      </c>
      <c r="E10" s="58">
        <f>IF(PlanDP!E10="","",PlanDP!H10)</f>
        <v>92</v>
      </c>
    </row>
    <row r="11" spans="1:5">
      <c r="A11" s="58" t="str">
        <f>IF(PlanDP!D11="","",PlanDP!D11)</f>
        <v>C240329</v>
      </c>
      <c r="B11" s="58" t="str">
        <f>IF(PlanDP!D11="","","D")</f>
        <v>D</v>
      </c>
      <c r="C11" s="60">
        <f>IF(PlanDP!D11="","",$D$1)</f>
        <v>45380</v>
      </c>
      <c r="D11" s="58" t="str">
        <f>IF(PlanDP!D11="","",PlanDP!T11)</f>
        <v>MMJ-659</v>
      </c>
      <c r="E11" s="58">
        <f>IF(PlanDP!E11="","",PlanDP!H11)</f>
        <v>15</v>
      </c>
    </row>
    <row r="12" spans="1:5">
      <c r="A12" s="58" t="str">
        <f>IF(PlanDP!D12="","",PlanDP!D12)</f>
        <v>C240329</v>
      </c>
      <c r="B12" s="58" t="str">
        <f>IF(PlanDP!D12="","","D")</f>
        <v>D</v>
      </c>
      <c r="C12" s="60">
        <f>IF(PlanDP!D12="","",$D$1)</f>
        <v>45380</v>
      </c>
      <c r="D12" s="58" t="str">
        <f>IF(PlanDP!D12="","",PlanDP!T12)</f>
        <v>MX-659</v>
      </c>
      <c r="E12" s="58">
        <f>IF(PlanDP!E12="","",PlanDP!H12)</f>
        <v>15</v>
      </c>
    </row>
    <row r="13" spans="1:5">
      <c r="A13" s="58" t="str">
        <f>IF(PlanDP!D13="","",PlanDP!D13)</f>
        <v>C240329</v>
      </c>
      <c r="B13" s="58" t="str">
        <f>IF(PlanDP!D13="","","D")</f>
        <v>D</v>
      </c>
      <c r="C13" s="60">
        <f>IF(PlanDP!D13="","",$D$1)</f>
        <v>45380</v>
      </c>
      <c r="D13" s="58" t="str">
        <f>IF(PlanDP!D13="","",PlanDP!T13)</f>
        <v>WDD-659</v>
      </c>
      <c r="E13" s="58">
        <f>IF(PlanDP!E13="","",PlanDP!H13)</f>
        <v>32</v>
      </c>
    </row>
    <row r="14" spans="1:5">
      <c r="A14" s="58" t="str">
        <f>IF(PlanDP!D14="","",PlanDP!D14)</f>
        <v>C240329</v>
      </c>
      <c r="B14" s="58" t="str">
        <f>IF(PlanDP!D14="","","D")</f>
        <v>D</v>
      </c>
      <c r="C14" s="60">
        <f>IF(PlanDP!D14="","",$D$1)</f>
        <v>45380</v>
      </c>
      <c r="D14" s="58" t="str">
        <f>IF(PlanDP!D14="","",PlanDP!T14)</f>
        <v>DPM-659</v>
      </c>
      <c r="E14" s="58">
        <f>IF(PlanDP!E14="","",PlanDP!H14)</f>
        <v>26</v>
      </c>
    </row>
    <row r="15" spans="1:5">
      <c r="A15" s="58" t="str">
        <f>IF(PlanDP!D15="","",PlanDP!D15)</f>
        <v>C240329</v>
      </c>
      <c r="B15" s="58" t="str">
        <f>IF(PlanDP!D15="","","D")</f>
        <v>D</v>
      </c>
      <c r="C15" s="60">
        <f>IF(PlanDP!D15="","",$D$1)</f>
        <v>45380</v>
      </c>
      <c r="D15" s="58" t="str">
        <f>IF(PlanDP!D15="","",PlanDP!T15)</f>
        <v>DEX-694</v>
      </c>
      <c r="E15" s="58">
        <f>IF(PlanDP!E15="","",PlanDP!H15)</f>
        <v>161</v>
      </c>
    </row>
    <row r="16" spans="1:5">
      <c r="A16" s="58" t="str">
        <f>IF(PlanDP!D16="","",PlanDP!D16)</f>
        <v>C240329</v>
      </c>
      <c r="B16" s="58" t="str">
        <f>IF(PlanDP!D16="","","D")</f>
        <v>D</v>
      </c>
      <c r="C16" s="60">
        <f>IF(PlanDP!D16="","",$D$1)</f>
        <v>45380</v>
      </c>
      <c r="D16" s="58" t="str">
        <f>IF(PlanDP!D16="","",PlanDP!T16)</f>
        <v>DEX-705</v>
      </c>
      <c r="E16" s="58">
        <f>IF(PlanDP!E16="","",PlanDP!H16)</f>
        <v>224</v>
      </c>
    </row>
    <row r="17" spans="1:5">
      <c r="A17" s="58" t="str">
        <f>IF(PlanDP!D17="","",PlanDP!D17)</f>
        <v>C240329</v>
      </c>
      <c r="B17" s="58" t="str">
        <f>IF(PlanDP!D17="","","D")</f>
        <v>D</v>
      </c>
      <c r="C17" s="60">
        <f>IF(PlanDP!D17="","",$D$1)</f>
        <v>45380</v>
      </c>
      <c r="D17" s="58" t="str">
        <f>IF(PlanDP!D17="","",PlanDP!T17)</f>
        <v>DEX-722</v>
      </c>
      <c r="E17" s="58">
        <f>IF(PlanDP!E17="","",PlanDP!H17)</f>
        <v>33</v>
      </c>
    </row>
    <row r="18" spans="1:5">
      <c r="A18" s="58" t="str">
        <f>IF(PlanDP!D18="","",PlanDP!D18)</f>
        <v>C240329</v>
      </c>
      <c r="B18" s="58" t="str">
        <f>IF(PlanDP!D18="","","D")</f>
        <v>D</v>
      </c>
      <c r="C18" s="60">
        <f>IF(PlanDP!D18="","",$D$1)</f>
        <v>45380</v>
      </c>
      <c r="D18" s="58" t="str">
        <f>IF(PlanDP!D18="","",PlanDP!T18)</f>
        <v>KJ-737</v>
      </c>
      <c r="E18" s="58">
        <f>IF(PlanDP!E18="","",PlanDP!H18)</f>
        <v>32</v>
      </c>
    </row>
    <row r="19" spans="1:5">
      <c r="A19" s="58" t="str">
        <f>IF(PlanDP!D19="","",PlanDP!D19)</f>
        <v>C240329</v>
      </c>
      <c r="B19" s="58" t="str">
        <f>IF(PlanDP!D19="","","D")</f>
        <v>D</v>
      </c>
      <c r="C19" s="60">
        <f>IF(PlanDP!D19="","",$D$1)</f>
        <v>45380</v>
      </c>
      <c r="D19" s="58" t="str">
        <f>IF(PlanDP!D19="","",PlanDP!T19)</f>
        <v>KJ-744</v>
      </c>
      <c r="E19" s="58">
        <f>IF(PlanDP!E19="","",PlanDP!H19)</f>
        <v>30</v>
      </c>
    </row>
    <row r="20" spans="1:5">
      <c r="A20" s="58" t="str">
        <f>IF(PlanDP!D20="","",PlanDP!D20)</f>
        <v>C240329</v>
      </c>
      <c r="B20" s="58" t="str">
        <f>IF(PlanDP!D20="","","D")</f>
        <v>D</v>
      </c>
      <c r="C20" s="60">
        <f>IF(PlanDP!D20="","",$D$1)</f>
        <v>45380</v>
      </c>
      <c r="D20" s="58" t="str">
        <f>IF(PlanDP!D20="","",PlanDP!T20)</f>
        <v>DEX-773</v>
      </c>
      <c r="E20" s="58">
        <f>IF(PlanDP!E20="","",PlanDP!H20)</f>
        <v>168</v>
      </c>
    </row>
    <row r="21" spans="1:5">
      <c r="A21" s="58" t="str">
        <f>IF(PlanDP!D21="","",PlanDP!D21)</f>
        <v>C240329</v>
      </c>
      <c r="B21" s="58" t="str">
        <f>IF(PlanDP!D21="","","D")</f>
        <v>D</v>
      </c>
      <c r="C21" s="60">
        <f>IF(PlanDP!D21="","",$D$1)</f>
        <v>45380</v>
      </c>
      <c r="D21" s="58" t="str">
        <f>IF(PlanDP!D21="","",PlanDP!T21)</f>
        <v>DCC-260</v>
      </c>
      <c r="E21" s="58">
        <f>IF(PlanDP!E21="","",PlanDP!H21)</f>
        <v>99</v>
      </c>
    </row>
    <row r="22" spans="1:5">
      <c r="A22" s="58" t="str">
        <f>IF(PlanDP!D22="","",PlanDP!D22)</f>
        <v>C240329</v>
      </c>
      <c r="B22" s="58" t="str">
        <f>IF(PlanDP!D22="","","D")</f>
        <v>D</v>
      </c>
      <c r="C22" s="60">
        <f>IF(PlanDP!D22="","",$D$1)</f>
        <v>45380</v>
      </c>
      <c r="D22" s="58" t="str">
        <f>IF(PlanDP!D22="","",PlanDP!T22)</f>
        <v>DCC-303</v>
      </c>
      <c r="E22" s="58">
        <f>IF(PlanDP!E22="","",PlanDP!H22)</f>
        <v>4</v>
      </c>
    </row>
    <row r="23" spans="1:5">
      <c r="A23" s="58" t="str">
        <f>IF(PlanDP!D23="","",PlanDP!D23)</f>
        <v>C240329</v>
      </c>
      <c r="B23" s="58" t="str">
        <f>IF(PlanDP!D23="","","D")</f>
        <v>D</v>
      </c>
      <c r="C23" s="60">
        <f>IF(PlanDP!D23="","",$D$1)</f>
        <v>45380</v>
      </c>
      <c r="D23" s="58" t="str">
        <f>IF(PlanDP!D23="","",PlanDP!T23)</f>
        <v>DLL-303</v>
      </c>
      <c r="E23" s="58">
        <f>IF(PlanDP!E23="","",PlanDP!H23)</f>
        <v>100</v>
      </c>
    </row>
    <row r="24" spans="1:5">
      <c r="A24" s="58" t="str">
        <f>IF(PlanDP!D24="","",PlanDP!D24)</f>
        <v>C240329</v>
      </c>
      <c r="B24" s="58" t="str">
        <f>IF(PlanDP!D24="","","D")</f>
        <v>D</v>
      </c>
      <c r="C24" s="60">
        <f>IF(PlanDP!D24="","",$D$1)</f>
        <v>45380</v>
      </c>
      <c r="D24" s="58" t="str">
        <f>IF(PlanDP!D24="","",PlanDP!T24)</f>
        <v>DCC-476</v>
      </c>
      <c r="E24" s="58">
        <f>IF(PlanDP!E24="","",PlanDP!H24)</f>
        <v>224</v>
      </c>
    </row>
    <row r="25" spans="1:5">
      <c r="A25" s="58" t="str">
        <f>IF(PlanDP!D25="","",PlanDP!D25)</f>
        <v>C240329</v>
      </c>
      <c r="B25" s="58" t="str">
        <f>IF(PlanDP!D25="","","D")</f>
        <v>D</v>
      </c>
      <c r="C25" s="60">
        <f>IF(PlanDP!D25="","",$D$1)</f>
        <v>45380</v>
      </c>
      <c r="D25" s="58" t="str">
        <f>IF(PlanDP!D25="","",PlanDP!T25)</f>
        <v>MCJ-613</v>
      </c>
      <c r="E25" s="58">
        <f>IF(PlanDP!E25="","",PlanDP!H25)</f>
        <v>34</v>
      </c>
    </row>
    <row r="26" spans="1:5">
      <c r="A26" s="58" t="str">
        <f>IF(PlanDP!D26="","",PlanDP!D26)</f>
        <v>C240329</v>
      </c>
      <c r="B26" s="58" t="str">
        <f>IF(PlanDP!D26="","","D")</f>
        <v>D</v>
      </c>
      <c r="C26" s="60">
        <f>IF(PlanDP!D26="","",$D$1)</f>
        <v>45380</v>
      </c>
      <c r="D26" s="58" t="str">
        <f>IF(PlanDP!D26="","",PlanDP!T26)</f>
        <v>SP-613</v>
      </c>
      <c r="E26" s="58">
        <f>IF(PlanDP!E26="","",PlanDP!H26)</f>
        <v>15</v>
      </c>
    </row>
    <row r="27" spans="1:5">
      <c r="A27" s="58" t="str">
        <f>IF(PlanDP!D27="","",PlanDP!D27)</f>
        <v>C240329</v>
      </c>
      <c r="B27" s="58" t="str">
        <f>IF(PlanDP!D27="","","D")</f>
        <v>D</v>
      </c>
      <c r="C27" s="60">
        <f>IF(PlanDP!D27="","",$D$1)</f>
        <v>45380</v>
      </c>
      <c r="D27" s="58" t="str">
        <f>IF(PlanDP!D27="","",PlanDP!T27)</f>
        <v>DCC-613</v>
      </c>
      <c r="E27" s="58">
        <f>IF(PlanDP!E27="","",PlanDP!H27)</f>
        <v>71</v>
      </c>
    </row>
    <row r="28" spans="1:5">
      <c r="A28" s="58" t="str">
        <f>IF(PlanDP!D28="","",PlanDP!D28)</f>
        <v>C240329</v>
      </c>
      <c r="B28" s="58" t="str">
        <f>IF(PlanDP!D28="","","D")</f>
        <v>D</v>
      </c>
      <c r="C28" s="60">
        <f>IF(PlanDP!D28="","",$D$1)</f>
        <v>45380</v>
      </c>
      <c r="D28" s="58" t="str">
        <f>IF(PlanDP!D28="","",PlanDP!T28)</f>
        <v>DCC-635</v>
      </c>
      <c r="E28" s="58">
        <f>IF(PlanDP!E28="","",PlanDP!H28)</f>
        <v>104</v>
      </c>
    </row>
    <row r="29" spans="1:5">
      <c r="A29" s="58" t="str">
        <f>IF(PlanDP!D29="","",PlanDP!D29)</f>
        <v>C240329</v>
      </c>
      <c r="B29" s="58" t="str">
        <f>IF(PlanDP!D29="","","D")</f>
        <v>D</v>
      </c>
      <c r="C29" s="60">
        <f>IF(PlanDP!D29="","",$D$1)</f>
        <v>45380</v>
      </c>
      <c r="D29" s="58" t="str">
        <f>IF(PlanDP!D29="","",PlanDP!T29)</f>
        <v>DLL-635</v>
      </c>
      <c r="E29" s="58">
        <f>IF(PlanDP!E29="","",PlanDP!H29)</f>
        <v>30</v>
      </c>
    </row>
    <row r="30" spans="1:5">
      <c r="A30" s="58" t="str">
        <f>IF(PlanDP!D30="","",PlanDP!D30)</f>
        <v>C240329</v>
      </c>
      <c r="B30" s="58" t="str">
        <f>IF(PlanDP!D30="","","D")</f>
        <v>D</v>
      </c>
      <c r="C30" s="60">
        <f>IF(PlanDP!D30="","",$D$1)</f>
        <v>45380</v>
      </c>
      <c r="D30" s="58" t="str">
        <f>IF(PlanDP!D30="","",PlanDP!T30)</f>
        <v>MCJ-659</v>
      </c>
      <c r="E30" s="58">
        <f>IF(PlanDP!E30="","",PlanDP!H30)</f>
        <v>30</v>
      </c>
    </row>
    <row r="31" spans="1:5">
      <c r="A31" s="58" t="str">
        <f>IF(PlanDP!D31="","",PlanDP!D31)</f>
        <v>C240329</v>
      </c>
      <c r="B31" s="58" t="str">
        <f>IF(PlanDP!D31="","","D")</f>
        <v>D</v>
      </c>
      <c r="C31" s="60">
        <f>IF(PlanDP!D31="","",$D$1)</f>
        <v>45380</v>
      </c>
      <c r="D31" s="58" t="str">
        <f>IF(PlanDP!D31="","",PlanDP!T31)</f>
        <v>SP-659</v>
      </c>
      <c r="E31" s="58">
        <f>IF(PlanDP!E31="","",PlanDP!H31)</f>
        <v>17</v>
      </c>
    </row>
    <row r="32" spans="1:5">
      <c r="A32" s="58" t="str">
        <f>IF(PlanDP!D32="","",PlanDP!D32)</f>
        <v>C240329</v>
      </c>
      <c r="B32" s="58" t="str">
        <f>IF(PlanDP!D32="","","D")</f>
        <v>D</v>
      </c>
      <c r="C32" s="60">
        <f>IF(PlanDP!D32="","",$D$1)</f>
        <v>45380</v>
      </c>
      <c r="D32" s="58" t="str">
        <f>IF(PlanDP!D32="","",PlanDP!T32)</f>
        <v>DCC-659</v>
      </c>
      <c r="E32" s="58">
        <f>IF(PlanDP!E32="","",PlanDP!H32)</f>
        <v>45</v>
      </c>
    </row>
    <row r="33" spans="1:5">
      <c r="A33" s="58" t="str">
        <f>IF(PlanDP!D33="","",PlanDP!D33)</f>
        <v>C240329</v>
      </c>
      <c r="B33" s="58" t="str">
        <f>IF(PlanDP!D33="","","D")</f>
        <v>D</v>
      </c>
      <c r="C33" s="60">
        <f>IF(PlanDP!D33="","",$D$1)</f>
        <v>45380</v>
      </c>
      <c r="D33" s="58" t="str">
        <f>IF(PlanDP!D33="","",PlanDP!T33)</f>
        <v>MCJ-737</v>
      </c>
      <c r="E33" s="58">
        <f>IF(PlanDP!E33="","",PlanDP!H33)</f>
        <v>110</v>
      </c>
    </row>
    <row r="34" spans="1:5">
      <c r="A34" s="58" t="str">
        <f>IF(PlanDP!D34="","",PlanDP!D34)</f>
        <v>C240329</v>
      </c>
      <c r="B34" s="58" t="str">
        <f>IF(PlanDP!D34="","","D")</f>
        <v>D</v>
      </c>
      <c r="C34" s="60">
        <f>IF(PlanDP!D34="","",$D$1)</f>
        <v>45380</v>
      </c>
      <c r="D34" s="58" t="str">
        <f>IF(PlanDP!D34="","",PlanDP!T34)</f>
        <v>SP-737</v>
      </c>
      <c r="E34" s="58">
        <f>IF(PlanDP!E34="","",PlanDP!H34)</f>
        <v>66</v>
      </c>
    </row>
    <row r="35" spans="1:5">
      <c r="A35" s="58" t="str">
        <f>IF(PlanDP!D35="","",PlanDP!D35)</f>
        <v>C240329</v>
      </c>
      <c r="B35" s="58" t="str">
        <f>IF(PlanDP!D35="","","D")</f>
        <v>D</v>
      </c>
      <c r="C35" s="60">
        <f>IF(PlanDP!D35="","",$D$1)</f>
        <v>45380</v>
      </c>
      <c r="D35" s="58" t="str">
        <f>IF(PlanDP!D35="","",PlanDP!T35)</f>
        <v>MCJ-739</v>
      </c>
      <c r="E35" s="58">
        <f>IF(PlanDP!E35="","",PlanDP!H35)</f>
        <v>40</v>
      </c>
    </row>
    <row r="36" spans="1:5">
      <c r="A36" s="58" t="str">
        <f>IF(PlanDP!D36="","",PlanDP!D36)</f>
        <v>C240329</v>
      </c>
      <c r="B36" s="58" t="str">
        <f>IF(PlanDP!D36="","","D")</f>
        <v>D</v>
      </c>
      <c r="C36" s="60">
        <f>IF(PlanDP!D36="","",$D$1)</f>
        <v>45380</v>
      </c>
      <c r="D36" s="58" t="str">
        <f>IF(PlanDP!D36="","",PlanDP!T36)</f>
        <v>MCJ-744</v>
      </c>
      <c r="E36" s="58">
        <f>IF(PlanDP!E36="","",PlanDP!H36)</f>
        <v>131</v>
      </c>
    </row>
    <row r="37" spans="1:5">
      <c r="A37" s="58" t="str">
        <f>IF(PlanDP!D37="","",PlanDP!D37)</f>
        <v>C240329</v>
      </c>
      <c r="B37" s="58" t="str">
        <f>IF(PlanDP!D37="","","D")</f>
        <v>D</v>
      </c>
      <c r="C37" s="60">
        <f>IF(PlanDP!D37="","",$D$1)</f>
        <v>45380</v>
      </c>
      <c r="D37" s="58" t="str">
        <f>IF(PlanDP!D37="","",PlanDP!T37)</f>
        <v>ML-260</v>
      </c>
      <c r="E37" s="58">
        <f>IF(PlanDP!E37="","",PlanDP!H37)</f>
        <v>12</v>
      </c>
    </row>
    <row r="38" spans="1:5">
      <c r="A38" s="58" t="str">
        <f>IF(PlanDP!D38="","",PlanDP!D38)</f>
        <v>C240329</v>
      </c>
      <c r="B38" s="58" t="str">
        <f>IF(PlanDP!D38="","","D")</f>
        <v>D</v>
      </c>
      <c r="C38" s="60">
        <f>IF(PlanDP!D38="","",$D$1)</f>
        <v>45380</v>
      </c>
      <c r="D38" s="58" t="str">
        <f>IF(PlanDP!D38="","",PlanDP!T38)</f>
        <v>ML-303</v>
      </c>
      <c r="E38" s="58">
        <f>IF(PlanDP!E38="","",PlanDP!H38)</f>
        <v>62</v>
      </c>
    </row>
    <row r="39" spans="1:5">
      <c r="A39" s="58" t="str">
        <f>IF(PlanDP!D39="","",PlanDP!D39)</f>
        <v>C240329</v>
      </c>
      <c r="B39" s="58" t="str">
        <f>IF(PlanDP!D39="","","D")</f>
        <v>D</v>
      </c>
      <c r="C39" s="60">
        <f>IF(PlanDP!D39="","",$D$1)</f>
        <v>45380</v>
      </c>
      <c r="D39" s="58" t="str">
        <f>IF(PlanDP!D39="","",PlanDP!T39)</f>
        <v>ML-613</v>
      </c>
      <c r="E39" s="58">
        <f>IF(PlanDP!E39="","",PlanDP!H39)</f>
        <v>16</v>
      </c>
    </row>
    <row r="40" spans="1:5">
      <c r="A40" s="58" t="str">
        <f>IF(PlanDP!D40="","",PlanDP!D40)</f>
        <v>C240329</v>
      </c>
      <c r="B40" s="58" t="str">
        <f>IF(PlanDP!D40="","","D")</f>
        <v>D</v>
      </c>
      <c r="C40" s="60">
        <f>IF(PlanDP!D40="","",$D$1)</f>
        <v>45380</v>
      </c>
      <c r="D40" s="58" t="str">
        <f>IF(PlanDP!D40="","",PlanDP!T40)</f>
        <v>ML-635</v>
      </c>
      <c r="E40" s="58">
        <f>IF(PlanDP!E40="","",PlanDP!H40)</f>
        <v>81</v>
      </c>
    </row>
    <row r="41" spans="1:5">
      <c r="A41" s="58" t="str">
        <f>IF(PlanDP!D41="","",PlanDP!D41)</f>
        <v>C240329</v>
      </c>
      <c r="B41" s="58" t="str">
        <f>IF(PlanDP!D41="","","D")</f>
        <v>D</v>
      </c>
      <c r="C41" s="60">
        <f>IF(PlanDP!D41="","",$D$1)</f>
        <v>45380</v>
      </c>
      <c r="D41" s="58" t="str">
        <f>IF(PlanDP!D41="","",PlanDP!T41)</f>
        <v>KJZ-659</v>
      </c>
      <c r="E41" s="58">
        <f>IF(PlanDP!E41="","",PlanDP!H41)</f>
        <v>17</v>
      </c>
    </row>
    <row r="42" spans="1:5">
      <c r="A42" s="58" t="str">
        <f>IF(PlanDP!D42="","",PlanDP!D42)</f>
        <v>C240329</v>
      </c>
      <c r="B42" s="58" t="str">
        <f>IF(PlanDP!D42="","","D")</f>
        <v>D</v>
      </c>
      <c r="C42" s="60">
        <f>IF(PlanDP!D42="","",$D$1)</f>
        <v>45380</v>
      </c>
      <c r="D42" s="58" t="str">
        <f>IF(PlanDP!D42="","",PlanDP!T42)</f>
        <v>ML-659</v>
      </c>
      <c r="E42" s="58">
        <f>IF(PlanDP!E42="","",PlanDP!H42)</f>
        <v>20</v>
      </c>
    </row>
    <row r="43" spans="1:5">
      <c r="A43" s="58" t="str">
        <f>IF(PlanDP!D43="","",PlanDP!D43)</f>
        <v>C240329</v>
      </c>
      <c r="B43" s="58" t="str">
        <f>IF(PlanDP!D43="","","D")</f>
        <v>D</v>
      </c>
      <c r="C43" s="60">
        <f>IF(PlanDP!D43="","",$D$1)</f>
        <v>45380</v>
      </c>
      <c r="D43" s="58" t="str">
        <f>IF(PlanDP!D43="","",PlanDP!T43)</f>
        <v>KJZ-694</v>
      </c>
      <c r="E43" s="58">
        <f>IF(PlanDP!E43="","",PlanDP!H43)</f>
        <v>120</v>
      </c>
    </row>
    <row r="44" spans="1:5">
      <c r="A44" s="58" t="str">
        <f>IF(PlanDP!D44="","",PlanDP!D44)</f>
        <v>C240329</v>
      </c>
      <c r="B44" s="58" t="str">
        <f>IF(PlanDP!D44="","","D")</f>
        <v>D</v>
      </c>
      <c r="C44" s="60">
        <f>IF(PlanDP!D44="","",$D$1)</f>
        <v>45380</v>
      </c>
      <c r="D44" s="58" t="str">
        <f>IF(PlanDP!D44="","",PlanDP!T44)</f>
        <v>KJZ-722</v>
      </c>
      <c r="E44" s="58">
        <f>IF(PlanDP!E44="","",PlanDP!H44)</f>
        <v>15</v>
      </c>
    </row>
    <row r="45" spans="1:5">
      <c r="A45" s="58" t="str">
        <f>IF(PlanDP!D45="","",PlanDP!D45)</f>
        <v>C240329</v>
      </c>
      <c r="B45" s="58" t="str">
        <f>IF(PlanDP!D45="","","D")</f>
        <v>D</v>
      </c>
      <c r="C45" s="60">
        <f>IF(PlanDP!D45="","",$D$1)</f>
        <v>45380</v>
      </c>
      <c r="D45" s="58" t="str">
        <f>IF(PlanDP!D45="","",PlanDP!T45)</f>
        <v>DNC-737</v>
      </c>
      <c r="E45" s="58">
        <f>IF(PlanDP!E45="","",PlanDP!H45)</f>
        <v>35</v>
      </c>
    </row>
    <row r="46" spans="1:5">
      <c r="A46" s="58" t="str">
        <f>IF(PlanDP!D46="","",PlanDP!D46)</f>
        <v>C240329</v>
      </c>
      <c r="B46" s="58" t="str">
        <f>IF(PlanDP!D46="","","D")</f>
        <v>D</v>
      </c>
      <c r="C46" s="60">
        <f>IF(PlanDP!D46="","",$D$1)</f>
        <v>45380</v>
      </c>
      <c r="D46" s="58" t="str">
        <f>IF(PlanDP!D46="","",PlanDP!T46)</f>
        <v>DNC-739</v>
      </c>
      <c r="E46" s="58">
        <f>IF(PlanDP!E46="","",PlanDP!H46)</f>
        <v>15</v>
      </c>
    </row>
    <row r="47" spans="1:5">
      <c r="A47" s="58" t="str">
        <f>IF(PlanDP!D47="","",PlanDP!D47)</f>
        <v>C240329</v>
      </c>
      <c r="B47" s="58" t="str">
        <f>IF(PlanDP!D47="","","D")</f>
        <v>D</v>
      </c>
      <c r="C47" s="60">
        <f>IF(PlanDP!D47="","",$D$1)</f>
        <v>45380</v>
      </c>
      <c r="D47" s="58" t="str">
        <f>IF(PlanDP!D47="","",PlanDP!T47)</f>
        <v>KJZ-744</v>
      </c>
      <c r="E47" s="58">
        <f>IF(PlanDP!E47="","",PlanDP!H47)</f>
        <v>89</v>
      </c>
    </row>
    <row r="48" spans="1:5">
      <c r="A48" s="58" t="str">
        <f>IF(PlanDP!D48="","",PlanDP!D48)</f>
        <v>C240329</v>
      </c>
      <c r="B48" s="58" t="str">
        <f>IF(PlanDP!D48="","","D")</f>
        <v>D</v>
      </c>
      <c r="C48" s="60">
        <f>IF(PlanDP!D48="","",$D$1)</f>
        <v>45380</v>
      </c>
      <c r="D48" s="58" t="str">
        <f>IF(PlanDP!D48="","",PlanDP!T48)</f>
        <v>CBHI0240-0DD0721MC</v>
      </c>
      <c r="E48" s="58">
        <f>IF(PlanDP!E48="","",PlanDP!H48)</f>
        <v>843</v>
      </c>
    </row>
    <row r="49" spans="1:5">
      <c r="A49" s="58" t="str">
        <f>IF(PlanDP!D49="","",PlanDP!D49)</f>
        <v/>
      </c>
      <c r="B49" s="58" t="str">
        <f>IF(PlanDP!D49="","","D")</f>
        <v/>
      </c>
      <c r="C49" s="60" t="str">
        <f>IF(PlanDP!D49="","",$D$1)</f>
        <v/>
      </c>
      <c r="D49" s="58" t="str">
        <f>IF(PlanDP!D49="","",PlanDP!T49)</f>
        <v/>
      </c>
      <c r="E49" s="58" t="str">
        <f>IF(PlanDP!E49="","",PlanDP!H49)</f>
        <v/>
      </c>
    </row>
    <row r="50" spans="1:5">
      <c r="A50" s="58" t="str">
        <f>IF(PlanDP!D50="","",PlanDP!D50)</f>
        <v/>
      </c>
      <c r="B50" s="58" t="str">
        <f>IF(PlanDP!D50="","","D")</f>
        <v/>
      </c>
      <c r="C50" s="60" t="str">
        <f>IF(PlanDP!D50="","",$D$1)</f>
        <v/>
      </c>
      <c r="D50" s="58" t="str">
        <f>IF(PlanDP!D50="","",PlanDP!T50)</f>
        <v/>
      </c>
      <c r="E50" s="58" t="str">
        <f>IF(PlanDP!E50="","",PlanDP!H50)</f>
        <v/>
      </c>
    </row>
    <row r="51" spans="1:5">
      <c r="A51" s="58" t="str">
        <f>IF(PlanDP!D51="","",PlanDP!D51)</f>
        <v/>
      </c>
      <c r="B51" s="58" t="str">
        <f>IF(PlanDP!D51="","","D")</f>
        <v/>
      </c>
      <c r="C51" s="60" t="str">
        <f>IF(PlanDP!D51="","",$D$1)</f>
        <v/>
      </c>
      <c r="D51" s="58" t="str">
        <f>IF(PlanDP!D51="","",PlanDP!T51)</f>
        <v/>
      </c>
      <c r="E51" s="58" t="str">
        <f>IF(PlanDP!E51="","",PlanDP!H51)</f>
        <v/>
      </c>
    </row>
    <row r="52" spans="1:5">
      <c r="A52" s="58" t="str">
        <f>IF(PlanDP!D52="","",PlanDP!D52)</f>
        <v/>
      </c>
      <c r="B52" s="58" t="str">
        <f>IF(PlanDP!D52="","","D")</f>
        <v/>
      </c>
      <c r="C52" s="60" t="str">
        <f>IF(PlanDP!D52="","",$D$1)</f>
        <v/>
      </c>
      <c r="D52" s="58" t="str">
        <f>IF(PlanDP!D52="","",PlanDP!T52)</f>
        <v/>
      </c>
      <c r="E52" s="58" t="str">
        <f>IF(PlanDP!E52="","",PlanDP!H52)</f>
        <v/>
      </c>
    </row>
    <row r="53" spans="1:5">
      <c r="A53" s="58" t="str">
        <f>IF(PlanDP!D53="","",PlanDP!D53)</f>
        <v/>
      </c>
      <c r="B53" s="58" t="str">
        <f>IF(PlanDP!D53="","","D")</f>
        <v/>
      </c>
      <c r="C53" s="60" t="str">
        <f>IF(PlanDP!D53="","",$D$1)</f>
        <v/>
      </c>
      <c r="D53" s="58" t="str">
        <f>IF(PlanDP!D53="","",PlanDP!T53)</f>
        <v/>
      </c>
      <c r="E53" s="58" t="str">
        <f>IF(PlanDP!E53="","",PlanDP!H53)</f>
        <v/>
      </c>
    </row>
    <row r="54" spans="1:5">
      <c r="A54" s="58" t="str">
        <f>IF(PlanDP!D54="","",PlanDP!D54)</f>
        <v/>
      </c>
      <c r="B54" s="58" t="str">
        <f>IF(PlanDP!D54="","","D")</f>
        <v/>
      </c>
      <c r="C54" s="60" t="str">
        <f>IF(PlanDP!D54="","",$D$1)</f>
        <v/>
      </c>
      <c r="D54" s="58" t="str">
        <f>IF(PlanDP!D54="","",PlanDP!T54)</f>
        <v/>
      </c>
      <c r="E54" s="58" t="str">
        <f>IF(PlanDP!E54="","",PlanDP!H54)</f>
        <v/>
      </c>
    </row>
    <row r="55" spans="1:5">
      <c r="A55" s="58" t="str">
        <f>IF(PlanDP!D55="","",PlanDP!D55)</f>
        <v/>
      </c>
      <c r="B55" s="58" t="str">
        <f>IF(PlanDP!D55="","","D")</f>
        <v/>
      </c>
      <c r="C55" s="60" t="str">
        <f>IF(PlanDP!D55="","",$D$1)</f>
        <v/>
      </c>
      <c r="D55" s="58" t="str">
        <f>IF(PlanDP!D55="","",PlanDP!T55)</f>
        <v/>
      </c>
      <c r="E55" s="58" t="str">
        <f>IF(PlanDP!E55="","",PlanDP!H55)</f>
        <v/>
      </c>
    </row>
    <row r="56" spans="1:5">
      <c r="A56" s="58" t="str">
        <f>IF(PlanDP!D56="","",PlanDP!D56)</f>
        <v/>
      </c>
      <c r="B56" s="58" t="str">
        <f>IF(PlanDP!D56="","","D")</f>
        <v/>
      </c>
      <c r="C56" s="60" t="str">
        <f>IF(PlanDP!D56="","",$D$1)</f>
        <v/>
      </c>
      <c r="D56" s="58" t="str">
        <f>IF(PlanDP!D56="","",PlanDP!T56)</f>
        <v/>
      </c>
      <c r="E56" s="58" t="str">
        <f>IF(PlanDP!E56="","",PlanDP!H56)</f>
        <v/>
      </c>
    </row>
    <row r="57" spans="1:5">
      <c r="A57" s="58" t="str">
        <f>IF(PlanDP!D57="","",PlanDP!D57)</f>
        <v/>
      </c>
      <c r="B57" s="58" t="str">
        <f>IF(PlanDP!D57="","","D")</f>
        <v/>
      </c>
      <c r="C57" s="60" t="str">
        <f>IF(PlanDP!D57="","",$D$1)</f>
        <v/>
      </c>
      <c r="D57" s="58" t="str">
        <f>IF(PlanDP!D57="","",PlanDP!T57)</f>
        <v/>
      </c>
      <c r="E57" s="58" t="str">
        <f>IF(PlanDP!E57="","",PlanDP!H57)</f>
        <v/>
      </c>
    </row>
    <row r="58" spans="1:5">
      <c r="A58" s="58" t="str">
        <f>IF(PlanDP!D58="","",PlanDP!D58)</f>
        <v/>
      </c>
      <c r="B58" s="58" t="str">
        <f>IF(PlanDP!D58="","","D")</f>
        <v/>
      </c>
      <c r="C58" s="60" t="str">
        <f>IF(PlanDP!D58="","",$D$1)</f>
        <v/>
      </c>
      <c r="D58" s="58" t="str">
        <f>IF(PlanDP!D58="","",PlanDP!T58)</f>
        <v/>
      </c>
      <c r="E58" s="58" t="str">
        <f>IF(PlanDP!E58="","",PlanDP!H58)</f>
        <v/>
      </c>
    </row>
    <row r="59" spans="1:5">
      <c r="A59" s="58" t="str">
        <f>IF(PlanDP!D59="","",PlanDP!D59)</f>
        <v/>
      </c>
      <c r="B59" s="58" t="str">
        <f>IF(PlanDP!D59="","","D")</f>
        <v/>
      </c>
      <c r="C59" s="60" t="str">
        <f>IF(PlanDP!D59="","",$D$1)</f>
        <v/>
      </c>
      <c r="D59" s="58" t="str">
        <f>IF(PlanDP!D59="","",PlanDP!T59)</f>
        <v/>
      </c>
      <c r="E59" s="58" t="str">
        <f>IF(PlanDP!E59="","",PlanDP!H59)</f>
        <v/>
      </c>
    </row>
    <row r="60" spans="1:5">
      <c r="A60" s="58" t="str">
        <f>IF(PlanDP!D60="","",PlanDP!D60)</f>
        <v/>
      </c>
      <c r="B60" s="58" t="str">
        <f>IF(PlanDP!D60="","","D")</f>
        <v/>
      </c>
      <c r="C60" s="60" t="str">
        <f>IF(PlanDP!D60="","",$D$1)</f>
        <v/>
      </c>
      <c r="D60" s="58" t="str">
        <f>IF(PlanDP!D60="","",PlanDP!T60)</f>
        <v/>
      </c>
      <c r="E60" s="58" t="str">
        <f>IF(PlanDP!E60="","",PlanDP!H60)</f>
        <v/>
      </c>
    </row>
    <row r="61" spans="1:5">
      <c r="A61" s="58" t="str">
        <f>IF(PlanDP!D61="","",PlanDP!D61)</f>
        <v/>
      </c>
      <c r="B61" s="58" t="str">
        <f>IF(PlanDP!D61="","","D")</f>
        <v/>
      </c>
      <c r="C61" s="60" t="str">
        <f>IF(PlanDP!D61="","",$D$1)</f>
        <v/>
      </c>
      <c r="D61" s="58" t="str">
        <f>IF(PlanDP!D61="","",PlanDP!T61)</f>
        <v/>
      </c>
      <c r="E61" s="58" t="str">
        <f>IF(PlanDP!E61="","",PlanDP!H61)</f>
        <v/>
      </c>
    </row>
    <row r="62" spans="1:5">
      <c r="A62" s="58" t="str">
        <f>IF(PlanDP!D62="","",PlanDP!D62)</f>
        <v/>
      </c>
      <c r="B62" s="58" t="str">
        <f>IF(PlanDP!D62="","","D")</f>
        <v/>
      </c>
      <c r="C62" s="60" t="str">
        <f>IF(PlanDP!D62="","",$D$1)</f>
        <v/>
      </c>
      <c r="D62" s="58" t="str">
        <f>IF(PlanDP!D62="","",PlanDP!T62)</f>
        <v/>
      </c>
      <c r="E62" s="58" t="str">
        <f>IF(PlanDP!E62="","",PlanDP!H62)</f>
        <v/>
      </c>
    </row>
    <row r="63" spans="1:5">
      <c r="A63" s="58" t="str">
        <f>IF(PlanDP!D63="","",PlanDP!D63)</f>
        <v/>
      </c>
      <c r="B63" s="58" t="str">
        <f>IF(PlanDP!D63="","","D")</f>
        <v/>
      </c>
      <c r="C63" s="60" t="str">
        <f>IF(PlanDP!D63="","",$D$1)</f>
        <v/>
      </c>
      <c r="D63" s="58" t="str">
        <f>IF(PlanDP!D63="","",PlanDP!T63)</f>
        <v/>
      </c>
      <c r="E63" s="58" t="str">
        <f>IF(PlanDP!E63="","",PlanDP!H63)</f>
        <v/>
      </c>
    </row>
    <row r="64" spans="1:5">
      <c r="A64" s="58" t="str">
        <f>IF(PlanDP!D64="","",PlanDP!D64)</f>
        <v/>
      </c>
      <c r="B64" s="58" t="str">
        <f>IF(PlanDP!D64="","","D")</f>
        <v/>
      </c>
      <c r="C64" s="60" t="str">
        <f>IF(PlanDP!D64="","",$D$1)</f>
        <v/>
      </c>
      <c r="D64" s="58" t="str">
        <f>IF(PlanDP!D64="","",PlanDP!T64)</f>
        <v/>
      </c>
      <c r="E64" s="58" t="str">
        <f>IF(PlanDP!E64="","",PlanDP!H64)</f>
        <v/>
      </c>
    </row>
    <row r="65" spans="1:5">
      <c r="A65" s="58" t="str">
        <f>IF(PlanDP!D65="","",PlanDP!D65)</f>
        <v/>
      </c>
      <c r="B65" s="58" t="str">
        <f>IF(PlanDP!D65="","","D")</f>
        <v/>
      </c>
      <c r="C65" s="60" t="str">
        <f>IF(PlanDP!D65="","",$D$1)</f>
        <v/>
      </c>
      <c r="D65" s="58" t="str">
        <f>IF(PlanDP!D65="","",PlanDP!T65)</f>
        <v/>
      </c>
      <c r="E65" s="58" t="str">
        <f>IF(PlanDP!E65="","",PlanDP!H65)</f>
        <v/>
      </c>
    </row>
    <row r="66" spans="1:5">
      <c r="A66" s="58" t="str">
        <f>IF(PlanDP!D66="","",PlanDP!D66)</f>
        <v/>
      </c>
      <c r="B66" s="58" t="str">
        <f>IF(PlanDP!D66="","","D")</f>
        <v/>
      </c>
      <c r="C66" s="60" t="str">
        <f>IF(PlanDP!D66="","",$D$1)</f>
        <v/>
      </c>
      <c r="D66" s="58" t="str">
        <f>IF(PlanDP!D66="","",PlanDP!T66)</f>
        <v/>
      </c>
      <c r="E66" s="58" t="str">
        <f>IF(PlanDP!E66="","",PlanDP!H66)</f>
        <v/>
      </c>
    </row>
    <row r="67" spans="1:5">
      <c r="A67" s="58" t="str">
        <f>IF(PlanDP!D67="","",PlanDP!D67)</f>
        <v/>
      </c>
      <c r="B67" s="58" t="str">
        <f>IF(PlanDP!D67="","","D")</f>
        <v/>
      </c>
      <c r="C67" s="60" t="str">
        <f>IF(PlanDP!D67="","",$D$1)</f>
        <v/>
      </c>
      <c r="D67" s="58" t="str">
        <f>IF(PlanDP!D67="","",PlanDP!T67)</f>
        <v/>
      </c>
      <c r="E67" s="58" t="str">
        <f>IF(PlanDP!E67="","",PlanDP!H67)</f>
        <v/>
      </c>
    </row>
    <row r="68" spans="1:5">
      <c r="A68" s="58" t="str">
        <f>IF(PlanDP!D68="","",PlanDP!D68)</f>
        <v/>
      </c>
      <c r="B68" s="58" t="str">
        <f>IF(PlanDP!D68="","","D")</f>
        <v/>
      </c>
      <c r="C68" s="60" t="str">
        <f>IF(PlanDP!D68="","",$D$1)</f>
        <v/>
      </c>
      <c r="D68" s="58" t="str">
        <f>IF(PlanDP!D68="","",PlanDP!T68)</f>
        <v/>
      </c>
      <c r="E68" s="58" t="str">
        <f>IF(PlanDP!E68="","",PlanDP!H68)</f>
        <v/>
      </c>
    </row>
    <row r="69" spans="1:5">
      <c r="A69" s="58" t="str">
        <f>IF(PlanDP!D69="","",PlanDP!D69)</f>
        <v/>
      </c>
      <c r="B69" s="58" t="str">
        <f>IF(PlanDP!D69="","","D")</f>
        <v/>
      </c>
      <c r="C69" s="60" t="str">
        <f>IF(PlanDP!D69="","",$D$1)</f>
        <v/>
      </c>
      <c r="D69" s="58" t="str">
        <f>IF(PlanDP!D69="","",PlanDP!T69)</f>
        <v/>
      </c>
      <c r="E69" s="58" t="str">
        <f>IF(PlanDP!E69="","",PlanDP!H69)</f>
        <v/>
      </c>
    </row>
    <row r="70" spans="1:5">
      <c r="A70" s="58" t="str">
        <f>IF(PlanDP!D70="","",PlanDP!D70)</f>
        <v/>
      </c>
      <c r="B70" s="58" t="str">
        <f>IF(PlanDP!D70="","","D")</f>
        <v/>
      </c>
      <c r="C70" s="60" t="str">
        <f>IF(PlanDP!D70="","",$D$1)</f>
        <v/>
      </c>
      <c r="D70" s="58" t="str">
        <f>IF(PlanDP!D70="","",PlanDP!T70)</f>
        <v/>
      </c>
      <c r="E70" s="58" t="str">
        <f>IF(PlanDP!E70="","",PlanDP!H70)</f>
        <v/>
      </c>
    </row>
    <row r="71" spans="1:5">
      <c r="A71" s="58" t="str">
        <f>IF(PlanDP!D71="","",PlanDP!D71)</f>
        <v/>
      </c>
      <c r="B71" s="58" t="str">
        <f>IF(PlanDP!D71="","","D")</f>
        <v/>
      </c>
      <c r="C71" s="60" t="str">
        <f>IF(PlanDP!D71="","",$D$1)</f>
        <v/>
      </c>
      <c r="D71" s="58" t="str">
        <f>IF(PlanDP!D71="","",PlanDP!T71)</f>
        <v/>
      </c>
      <c r="E71" s="58" t="str">
        <f>IF(PlanDP!E71="","",PlanDP!H71)</f>
        <v/>
      </c>
    </row>
    <row r="72" spans="1:5">
      <c r="A72" s="58" t="str">
        <f>IF(PlanDP!D72="","",PlanDP!D72)</f>
        <v/>
      </c>
      <c r="B72" s="58" t="str">
        <f>IF(PlanDP!D72="","","D")</f>
        <v/>
      </c>
      <c r="C72" s="60" t="str">
        <f>IF(PlanDP!D72="","",$D$1)</f>
        <v/>
      </c>
      <c r="D72" s="58" t="str">
        <f>IF(PlanDP!D72="","",PlanDP!T72)</f>
        <v/>
      </c>
      <c r="E72" s="58" t="str">
        <f>IF(PlanDP!E72="","",PlanDP!H72)</f>
        <v/>
      </c>
    </row>
    <row r="73" spans="1:5">
      <c r="A73" s="58" t="str">
        <f>IF(PlanDP!D73="","",PlanDP!D73)</f>
        <v/>
      </c>
      <c r="B73" s="58" t="str">
        <f>IF(PlanDP!D73="","","D")</f>
        <v/>
      </c>
      <c r="C73" s="60" t="str">
        <f>IF(PlanDP!D73="","",$D$1)</f>
        <v/>
      </c>
      <c r="D73" s="58" t="str">
        <f>IF(PlanDP!D73="","",PlanDP!T73)</f>
        <v/>
      </c>
      <c r="E73" s="58" t="str">
        <f>IF(PlanDP!E73="","",PlanDP!H73)</f>
        <v/>
      </c>
    </row>
    <row r="74" spans="1:5">
      <c r="A74" s="58" t="str">
        <f>IF(PlanDP!D74="","",PlanDP!D74)</f>
        <v/>
      </c>
      <c r="B74" s="58" t="str">
        <f>IF(PlanDP!D74="","","D")</f>
        <v/>
      </c>
      <c r="C74" s="60" t="str">
        <f>IF(PlanDP!D74="","",$D$1)</f>
        <v/>
      </c>
      <c r="D74" s="58" t="str">
        <f>IF(PlanDP!D74="","",PlanDP!T74)</f>
        <v/>
      </c>
      <c r="E74" s="58" t="str">
        <f>IF(PlanDP!E74="","",PlanDP!H74)</f>
        <v/>
      </c>
    </row>
    <row r="75" spans="1:5">
      <c r="A75" s="58" t="str">
        <f>IF(PlanDP!D75="","",PlanDP!D75)</f>
        <v/>
      </c>
      <c r="B75" s="58" t="str">
        <f>IF(PlanDP!D75="","","D")</f>
        <v/>
      </c>
      <c r="C75" s="60" t="str">
        <f>IF(PlanDP!D75="","",$D$1)</f>
        <v/>
      </c>
      <c r="D75" s="58" t="str">
        <f>IF(PlanDP!D75="","",PlanDP!T75)</f>
        <v/>
      </c>
      <c r="E75" s="58" t="str">
        <f>IF(PlanDP!E75="","",PlanDP!H75)</f>
        <v/>
      </c>
    </row>
    <row r="76" spans="1:5">
      <c r="A76" s="58" t="str">
        <f>IF(PlanDP!D76="","",PlanDP!D76)</f>
        <v/>
      </c>
      <c r="B76" s="58" t="str">
        <f>IF(PlanDP!D76="","","D")</f>
        <v/>
      </c>
      <c r="C76" s="60" t="str">
        <f>IF(PlanDP!D76="","",$D$1)</f>
        <v/>
      </c>
      <c r="D76" s="58" t="str">
        <f>IF(PlanDP!D76="","",PlanDP!T76)</f>
        <v/>
      </c>
      <c r="E76" s="58" t="str">
        <f>IF(PlanDP!E76="","",PlanDP!H76)</f>
        <v/>
      </c>
    </row>
    <row r="77" spans="1:5">
      <c r="A77" s="58" t="str">
        <f>IF(PlanDP!D77="","",PlanDP!D77)</f>
        <v/>
      </c>
      <c r="B77" s="58" t="str">
        <f>IF(PlanDP!D77="","","D")</f>
        <v/>
      </c>
      <c r="C77" s="60" t="str">
        <f>IF(PlanDP!D77="","",$D$1)</f>
        <v/>
      </c>
      <c r="D77" s="58" t="str">
        <f>IF(PlanDP!D77="","",PlanDP!T77)</f>
        <v/>
      </c>
      <c r="E77" s="58" t="str">
        <f>IF(PlanDP!E77="","",PlanDP!H77)</f>
        <v/>
      </c>
    </row>
    <row r="78" spans="1:5">
      <c r="A78" s="58" t="str">
        <f>IF(PlanDP!D78="","",PlanDP!D78)</f>
        <v/>
      </c>
      <c r="B78" s="58" t="str">
        <f>IF(PlanDP!D78="","","D")</f>
        <v/>
      </c>
      <c r="C78" s="60" t="str">
        <f>IF(PlanDP!D78="","",$D$1)</f>
        <v/>
      </c>
      <c r="D78" s="58" t="str">
        <f>IF(PlanDP!D78="","",PlanDP!T78)</f>
        <v/>
      </c>
      <c r="E78" s="58" t="str">
        <f>IF(PlanDP!E78="","",PlanDP!H78)</f>
        <v/>
      </c>
    </row>
    <row r="79" spans="1:5">
      <c r="A79" s="58" t="str">
        <f>IF(PlanDP!D79="","",PlanDP!D79)</f>
        <v/>
      </c>
      <c r="B79" s="58" t="str">
        <f>IF(PlanDP!D79="","","D")</f>
        <v/>
      </c>
      <c r="C79" s="60" t="str">
        <f>IF(PlanDP!D79="","",$D$1)</f>
        <v/>
      </c>
      <c r="D79" s="58" t="str">
        <f>IF(PlanDP!D79="","",PlanDP!T79)</f>
        <v/>
      </c>
      <c r="E79" s="58" t="str">
        <f>IF(PlanDP!E79="","",PlanDP!H79)</f>
        <v/>
      </c>
    </row>
    <row r="80" spans="1:5">
      <c r="A80" s="58" t="str">
        <f>IF(PlanDP!D80="","",PlanDP!D80)</f>
        <v/>
      </c>
      <c r="B80" s="58" t="str">
        <f>IF(PlanDP!D80="","","D")</f>
        <v/>
      </c>
      <c r="C80" s="60" t="str">
        <f>IF(PlanDP!D80="","",$D$1)</f>
        <v/>
      </c>
      <c r="D80" s="58" t="str">
        <f>IF(PlanDP!D80="","",PlanDP!T80)</f>
        <v/>
      </c>
      <c r="E80" s="58" t="str">
        <f>IF(PlanDP!E80="","",PlanDP!H80)</f>
        <v/>
      </c>
    </row>
    <row r="81" spans="1:5">
      <c r="A81" s="58" t="str">
        <f>IF(PlanDP!D81="","",PlanDP!D81)</f>
        <v/>
      </c>
      <c r="B81" s="58" t="str">
        <f>IF(PlanDP!D81="","","D")</f>
        <v/>
      </c>
      <c r="C81" s="60" t="str">
        <f>IF(PlanDP!D81="","",$D$1)</f>
        <v/>
      </c>
      <c r="D81" s="58" t="str">
        <f>IF(PlanDP!D81="","",PlanDP!T81)</f>
        <v/>
      </c>
      <c r="E81" s="58" t="str">
        <f>IF(PlanDP!E81="","",PlanDP!H81)</f>
        <v/>
      </c>
    </row>
    <row r="82" spans="1:5">
      <c r="A82" s="58" t="str">
        <f>IF(PlanDP!D82="","",PlanDP!D82)</f>
        <v/>
      </c>
      <c r="B82" s="58" t="str">
        <f>IF(PlanDP!D82="","","D")</f>
        <v/>
      </c>
      <c r="C82" s="60" t="str">
        <f>IF(PlanDP!D82="","",$D$1)</f>
        <v/>
      </c>
      <c r="D82" s="58" t="str">
        <f>IF(PlanDP!D82="","",PlanDP!T82)</f>
        <v/>
      </c>
      <c r="E82" s="58" t="str">
        <f>IF(PlanDP!E82="","",PlanDP!H82)</f>
        <v/>
      </c>
    </row>
    <row r="83" spans="1:5">
      <c r="A83" s="58" t="str">
        <f>IF(PlanDP!D83="","",PlanDP!D83)</f>
        <v/>
      </c>
      <c r="B83" s="58" t="str">
        <f>IF(PlanDP!D83="","","D")</f>
        <v/>
      </c>
      <c r="C83" s="60" t="str">
        <f>IF(PlanDP!D83="","",$D$1)</f>
        <v/>
      </c>
      <c r="D83" s="58" t="str">
        <f>IF(PlanDP!D83="","",PlanDP!T83)</f>
        <v/>
      </c>
      <c r="E83" s="58" t="str">
        <f>IF(PlanDP!E83="","",PlanDP!H83)</f>
        <v/>
      </c>
    </row>
    <row r="84" spans="1:5">
      <c r="A84" s="58" t="str">
        <f>IF(PlanDP!D84="","",PlanDP!D84)</f>
        <v/>
      </c>
      <c r="B84" s="58" t="str">
        <f>IF(PlanDP!D84="","","D")</f>
        <v/>
      </c>
      <c r="C84" s="60" t="str">
        <f>IF(PlanDP!D84="","",$D$1)</f>
        <v/>
      </c>
      <c r="D84" s="58" t="str">
        <f>IF(PlanDP!D84="","",PlanDP!T84)</f>
        <v/>
      </c>
      <c r="E84" s="58" t="str">
        <f>IF(PlanDP!E84="","",PlanDP!H84)</f>
        <v/>
      </c>
    </row>
    <row r="85" spans="1:5">
      <c r="A85" s="58" t="str">
        <f>IF(PlanDP!D85="","",PlanDP!D85)</f>
        <v/>
      </c>
      <c r="B85" s="58" t="str">
        <f>IF(PlanDP!D85="","","D")</f>
        <v/>
      </c>
      <c r="C85" s="60" t="str">
        <f>IF(PlanDP!D85="","",$D$1)</f>
        <v/>
      </c>
      <c r="D85" s="58" t="str">
        <f>IF(PlanDP!D85="","",PlanDP!T85)</f>
        <v/>
      </c>
      <c r="E85" s="58" t="str">
        <f>IF(PlanDP!E85="","",PlanDP!H85)</f>
        <v/>
      </c>
    </row>
    <row r="86" spans="1:5">
      <c r="A86" s="58" t="str">
        <f>IF(PlanDP!D86="","",PlanDP!D86)</f>
        <v/>
      </c>
      <c r="B86" s="58" t="str">
        <f>IF(PlanDP!D86="","","D")</f>
        <v/>
      </c>
      <c r="C86" s="60" t="str">
        <f>IF(PlanDP!D86="","",$D$1)</f>
        <v/>
      </c>
      <c r="D86" s="58" t="str">
        <f>IF(PlanDP!D86="","",PlanDP!T86)</f>
        <v/>
      </c>
      <c r="E86" s="58" t="str">
        <f>IF(PlanDP!E86="","",PlanDP!H86)</f>
        <v/>
      </c>
    </row>
    <row r="87" spans="1:5">
      <c r="A87" s="58" t="str">
        <f>IF(PlanDP!D87="","",PlanDP!D87)</f>
        <v/>
      </c>
      <c r="B87" s="58" t="str">
        <f>IF(PlanDP!D87="","","D")</f>
        <v/>
      </c>
      <c r="C87" s="60" t="str">
        <f>IF(PlanDP!D87="","",$D$1)</f>
        <v/>
      </c>
      <c r="D87" s="58" t="str">
        <f>IF(PlanDP!D87="","",PlanDP!T87)</f>
        <v/>
      </c>
      <c r="E87" s="58" t="str">
        <f>IF(PlanDP!E87="","",PlanDP!H87)</f>
        <v/>
      </c>
    </row>
    <row r="88" spans="1:5">
      <c r="A88" s="58" t="str">
        <f>IF(PlanDP!D88="","",PlanDP!D88)</f>
        <v/>
      </c>
      <c r="B88" s="58" t="str">
        <f>IF(PlanDP!D88="","","D")</f>
        <v/>
      </c>
      <c r="C88" s="60" t="str">
        <f>IF(PlanDP!D88="","",$D$1)</f>
        <v/>
      </c>
      <c r="D88" s="58" t="str">
        <f>IF(PlanDP!D88="","",PlanDP!T88)</f>
        <v/>
      </c>
      <c r="E88" s="58" t="str">
        <f>IF(PlanDP!E88="","",PlanDP!H88)</f>
        <v/>
      </c>
    </row>
    <row r="89" spans="1:5">
      <c r="A89" s="58" t="str">
        <f>IF(PlanDP!D89="","",PlanDP!D89)</f>
        <v/>
      </c>
      <c r="B89" s="58" t="str">
        <f>IF(PlanDP!D89="","","D")</f>
        <v/>
      </c>
      <c r="C89" s="60" t="str">
        <f>IF(PlanDP!D89="","",$D$1)</f>
        <v/>
      </c>
      <c r="D89" s="58" t="str">
        <f>IF(PlanDP!D89="","",PlanDP!T89)</f>
        <v/>
      </c>
      <c r="E89" s="58" t="str">
        <f>IF(PlanDP!E89="","",PlanDP!H89)</f>
        <v/>
      </c>
    </row>
    <row r="90" spans="1:5">
      <c r="A90" s="58" t="str">
        <f>IF(PlanDP!D90="","",PlanDP!D90)</f>
        <v/>
      </c>
      <c r="B90" s="58" t="str">
        <f>IF(PlanDP!D90="","","D")</f>
        <v/>
      </c>
      <c r="C90" s="60" t="str">
        <f>IF(PlanDP!D90="","",$D$1)</f>
        <v/>
      </c>
      <c r="D90" s="58" t="str">
        <f>IF(PlanDP!D90="","",PlanDP!T90)</f>
        <v/>
      </c>
      <c r="E90" s="58" t="str">
        <f>IF(PlanDP!E90="","",PlanDP!H90)</f>
        <v/>
      </c>
    </row>
    <row r="91" spans="1:5">
      <c r="A91" s="58" t="str">
        <f>IF(PlanDP!D91="","",PlanDP!D91)</f>
        <v/>
      </c>
      <c r="B91" s="58" t="str">
        <f>IF(PlanDP!D91="","","D")</f>
        <v/>
      </c>
      <c r="C91" s="60" t="str">
        <f>IF(PlanDP!D91="","",$D$1)</f>
        <v/>
      </c>
      <c r="D91" s="58" t="str">
        <f>IF(PlanDP!D91="","",PlanDP!T91)</f>
        <v/>
      </c>
      <c r="E91" s="58" t="str">
        <f>IF(PlanDP!E91="","",PlanDP!H91)</f>
        <v/>
      </c>
    </row>
    <row r="92" spans="1:5">
      <c r="A92" s="58" t="str">
        <f>IF(PlanDP!D92="","",PlanDP!D92)</f>
        <v/>
      </c>
      <c r="B92" s="58" t="str">
        <f>IF(PlanDP!D92="","","D")</f>
        <v/>
      </c>
      <c r="C92" s="60" t="str">
        <f>IF(PlanDP!D92="","",$D$1)</f>
        <v/>
      </c>
      <c r="D92" s="58" t="str">
        <f>IF(PlanDP!D92="","",PlanDP!T92)</f>
        <v/>
      </c>
      <c r="E92" s="58" t="str">
        <f>IF(PlanDP!E92="","",PlanDP!H92)</f>
        <v/>
      </c>
    </row>
    <row r="93" spans="1:5">
      <c r="A93" s="58" t="str">
        <f>IF(PlanDP!D93="","",PlanDP!D93)</f>
        <v/>
      </c>
      <c r="B93" s="58" t="str">
        <f>IF(PlanDP!D93="","","D")</f>
        <v/>
      </c>
      <c r="C93" s="60" t="str">
        <f>IF(PlanDP!D93="","",$D$1)</f>
        <v/>
      </c>
      <c r="D93" s="58" t="str">
        <f>IF(PlanDP!D93="","",PlanDP!T93)</f>
        <v/>
      </c>
      <c r="E93" s="58" t="str">
        <f>IF(PlanDP!E93="","",PlanDP!H93)</f>
        <v/>
      </c>
    </row>
    <row r="94" spans="1:5">
      <c r="A94" s="58" t="str">
        <f>IF(PlanDP!D94="","",PlanDP!D94)</f>
        <v/>
      </c>
      <c r="B94" s="58" t="str">
        <f>IF(PlanDP!D94="","","D")</f>
        <v/>
      </c>
      <c r="C94" s="60" t="str">
        <f>IF(PlanDP!D94="","",$D$1)</f>
        <v/>
      </c>
      <c r="D94" s="58" t="str">
        <f>IF(PlanDP!D94="","",PlanDP!T94)</f>
        <v/>
      </c>
      <c r="E94" s="58" t="str">
        <f>IF(PlanDP!E94="","",PlanDP!H94)</f>
        <v/>
      </c>
    </row>
    <row r="95" spans="1:5">
      <c r="A95" s="58" t="str">
        <f>IF(PlanDP!D95="","",PlanDP!D95)</f>
        <v/>
      </c>
      <c r="B95" s="58" t="str">
        <f>IF(PlanDP!D95="","","D")</f>
        <v/>
      </c>
      <c r="C95" s="60" t="str">
        <f>IF(PlanDP!D95="","",$D$1)</f>
        <v/>
      </c>
      <c r="D95" s="58" t="str">
        <f>IF(PlanDP!D95="","",PlanDP!T95)</f>
        <v/>
      </c>
      <c r="E95" s="58" t="str">
        <f>IF(PlanDP!E95="","",PlanDP!H95)</f>
        <v/>
      </c>
    </row>
    <row r="96" spans="1:5">
      <c r="A96" s="58" t="str">
        <f>IF(PlanDP!D96="","",PlanDP!D96)</f>
        <v/>
      </c>
      <c r="B96" s="58" t="str">
        <f>IF(PlanDP!D96="","","D")</f>
        <v/>
      </c>
      <c r="C96" s="60" t="str">
        <f>IF(PlanDP!D96="","",$D$1)</f>
        <v/>
      </c>
      <c r="D96" s="58" t="str">
        <f>IF(PlanDP!D96="","",PlanDP!T96)</f>
        <v/>
      </c>
      <c r="E96" s="58" t="str">
        <f>IF(PlanDP!E96="","",PlanDP!H96)</f>
        <v/>
      </c>
    </row>
    <row r="97" spans="1:5">
      <c r="A97" s="58" t="str">
        <f>IF(PlanDP!D97="","",PlanDP!D97)</f>
        <v/>
      </c>
      <c r="B97" s="58" t="str">
        <f>IF(PlanDP!D97="","","D")</f>
        <v/>
      </c>
      <c r="C97" s="60" t="str">
        <f>IF(PlanDP!D97="","",$D$1)</f>
        <v/>
      </c>
      <c r="D97" s="58" t="str">
        <f>IF(PlanDP!D97="","",PlanDP!T97)</f>
        <v/>
      </c>
      <c r="E97" s="58" t="str">
        <f>IF(PlanDP!E97="","",PlanDP!H97)</f>
        <v/>
      </c>
    </row>
    <row r="98" spans="1:5">
      <c r="A98" s="58" t="str">
        <f>IF(PlanDP!D98="","",PlanDP!D98)</f>
        <v/>
      </c>
      <c r="B98" s="58" t="str">
        <f>IF(PlanDP!D98="","","D")</f>
        <v/>
      </c>
      <c r="C98" s="60" t="str">
        <f>IF(PlanDP!D98="","",$D$1)</f>
        <v/>
      </c>
      <c r="D98" s="58" t="str">
        <f>IF(PlanDP!D98="","",PlanDP!T98)</f>
        <v/>
      </c>
      <c r="E98" s="58" t="str">
        <f>IF(PlanDP!E98="","",PlanDP!H98)</f>
        <v/>
      </c>
    </row>
    <row r="99" spans="1:5">
      <c r="A99" s="58" t="str">
        <f>IF(PlanDP!D99="","",PlanDP!D99)</f>
        <v/>
      </c>
      <c r="B99" s="58" t="str">
        <f>IF(PlanDP!D99="","","D")</f>
        <v/>
      </c>
      <c r="C99" s="60" t="str">
        <f>IF(PlanDP!D99="","",$D$1)</f>
        <v/>
      </c>
      <c r="D99" s="58" t="str">
        <f>IF(PlanDP!D99="","",PlanDP!T99)</f>
        <v/>
      </c>
      <c r="E99" s="58" t="str">
        <f>IF(PlanDP!E99="","",PlanDP!H99)</f>
        <v/>
      </c>
    </row>
    <row r="100" spans="1:5">
      <c r="A100" s="58" t="str">
        <f>IF(PlanDP!D100="","",PlanDP!D100)</f>
        <v/>
      </c>
      <c r="B100" s="58" t="str">
        <f>IF(PlanDP!D100="","","D")</f>
        <v/>
      </c>
      <c r="C100" s="60" t="str">
        <f>IF(PlanDP!D100="","",$D$1)</f>
        <v/>
      </c>
      <c r="D100" s="58" t="str">
        <f>IF(PlanDP!D100="","",PlanDP!T100)</f>
        <v/>
      </c>
      <c r="E100" s="58" t="str">
        <f>IF(PlanDP!E100="","",PlanDP!H100)</f>
        <v/>
      </c>
    </row>
    <row r="101" spans="1:5">
      <c r="A101" s="58" t="str">
        <f>IF(PlanDP!D101="","",PlanDP!D101)</f>
        <v/>
      </c>
      <c r="B101" s="58" t="str">
        <f>IF(PlanDP!D101="","","D")</f>
        <v/>
      </c>
      <c r="C101" s="60" t="str">
        <f>IF(PlanDP!D101="","",$D$1)</f>
        <v/>
      </c>
      <c r="D101" s="58" t="str">
        <f>IF(PlanDP!D101="","",PlanDP!T101)</f>
        <v/>
      </c>
      <c r="E101" s="58" t="str">
        <f>IF(PlanDP!E101="","",PlanDP!H101)</f>
        <v/>
      </c>
    </row>
    <row r="102" spans="1:5">
      <c r="A102" s="58" t="str">
        <f>IF(PlanDP!D102="","",PlanDP!D102)</f>
        <v/>
      </c>
      <c r="B102" s="58" t="str">
        <f>IF(PlanDP!D102="","","D")</f>
        <v/>
      </c>
      <c r="C102" s="60" t="str">
        <f>IF(PlanDP!D102="","",$D$1)</f>
        <v/>
      </c>
      <c r="D102" s="58" t="str">
        <f>IF(PlanDP!D102="","",PlanDP!T102)</f>
        <v/>
      </c>
      <c r="E102" s="58" t="str">
        <f>IF(PlanDP!E102="","",PlanDP!H102)</f>
        <v/>
      </c>
    </row>
    <row r="103" spans="1:5">
      <c r="A103" s="58" t="str">
        <f>IF(PlanDP!D103="","",PlanDP!D103)</f>
        <v/>
      </c>
      <c r="B103" s="58" t="str">
        <f>IF(PlanDP!D103="","","D")</f>
        <v/>
      </c>
      <c r="C103" s="60" t="str">
        <f>IF(PlanDP!D103="","",$D$1)</f>
        <v/>
      </c>
      <c r="D103" s="58" t="str">
        <f>IF(PlanDP!D103="","",PlanDP!T103)</f>
        <v/>
      </c>
      <c r="E103" s="58" t="str">
        <f>IF(PlanDP!E103="","",PlanDP!H103)</f>
        <v/>
      </c>
    </row>
    <row r="104" spans="1:5">
      <c r="A104" s="58" t="str">
        <f>IF(PlanDP!D104="","",PlanDP!D104)</f>
        <v/>
      </c>
      <c r="B104" s="58" t="str">
        <f>IF(PlanDP!D104="","","D")</f>
        <v/>
      </c>
      <c r="C104" s="60" t="str">
        <f>IF(PlanDP!D104="","",$D$1)</f>
        <v/>
      </c>
      <c r="D104" s="58" t="str">
        <f>IF(PlanDP!D104="","",PlanDP!T104)</f>
        <v/>
      </c>
      <c r="E104" s="58" t="str">
        <f>IF(PlanDP!E104="","",PlanDP!H104)</f>
        <v/>
      </c>
    </row>
    <row r="105" spans="1:5">
      <c r="A105" s="58" t="str">
        <f>IF(PlanDP!D105="","",PlanDP!D105)</f>
        <v/>
      </c>
      <c r="B105" s="58" t="str">
        <f>IF(PlanDP!D105="","","D")</f>
        <v/>
      </c>
      <c r="C105" s="60" t="str">
        <f>IF(PlanDP!D105="","",$D$1)</f>
        <v/>
      </c>
      <c r="D105" s="58" t="str">
        <f>IF(PlanDP!D105="","",PlanDP!T105)</f>
        <v/>
      </c>
      <c r="E105" s="58" t="str">
        <f>IF(PlanDP!E105="","",PlanDP!H105)</f>
        <v/>
      </c>
    </row>
    <row r="106" spans="1:5">
      <c r="A106" s="58" t="str">
        <f>IF(PlanDP!D106="","",PlanDP!D106)</f>
        <v/>
      </c>
      <c r="B106" s="58" t="str">
        <f>IF(PlanDP!D106="","","D")</f>
        <v/>
      </c>
      <c r="C106" s="60" t="str">
        <f>IF(PlanDP!D106="","",$D$1)</f>
        <v/>
      </c>
      <c r="D106" s="58" t="str">
        <f>IF(PlanDP!D106="","",PlanDP!T106)</f>
        <v/>
      </c>
      <c r="E106" s="58" t="str">
        <f>IF(PlanDP!E106="","",PlanDP!H106)</f>
        <v/>
      </c>
    </row>
    <row r="107" spans="1:5">
      <c r="A107" s="58" t="str">
        <f>IF(PlanDP!D107="","",PlanDP!D107)</f>
        <v/>
      </c>
      <c r="B107" s="58" t="str">
        <f>IF(PlanDP!D107="","","D")</f>
        <v/>
      </c>
      <c r="C107" s="60" t="str">
        <f>IF(PlanDP!D107="","",$D$1)</f>
        <v/>
      </c>
      <c r="D107" s="58" t="str">
        <f>IF(PlanDP!D107="","",PlanDP!T107)</f>
        <v/>
      </c>
      <c r="E107" s="58" t="str">
        <f>IF(PlanDP!E107="","",PlanDP!H107)</f>
        <v/>
      </c>
    </row>
    <row r="108" spans="1:5">
      <c r="A108" s="58" t="str">
        <f>IF(PlanDP!D108="","",PlanDP!D108)</f>
        <v/>
      </c>
      <c r="B108" s="58" t="str">
        <f>IF(PlanDP!D108="","","D")</f>
        <v/>
      </c>
      <c r="C108" s="60" t="str">
        <f>IF(PlanDP!D108="","",$D$1)</f>
        <v/>
      </c>
      <c r="D108" s="58" t="str">
        <f>IF(PlanDP!D108="","",PlanDP!T108)</f>
        <v/>
      </c>
      <c r="E108" s="58" t="str">
        <f>IF(PlanDP!E108="","",PlanDP!H108)</f>
        <v/>
      </c>
    </row>
    <row r="109" spans="1:5">
      <c r="A109" s="58" t="str">
        <f>IF(PlanDP!D109="","",PlanDP!D109)</f>
        <v/>
      </c>
      <c r="B109" s="58" t="str">
        <f>IF(PlanDP!D109="","","D")</f>
        <v/>
      </c>
      <c r="C109" s="60" t="str">
        <f>IF(PlanDP!D109="","",$D$1)</f>
        <v/>
      </c>
      <c r="D109" s="58" t="str">
        <f>IF(PlanDP!D109="","",PlanDP!T109)</f>
        <v/>
      </c>
      <c r="E109" s="58" t="str">
        <f>IF(PlanDP!E109="","",PlanDP!H109)</f>
        <v/>
      </c>
    </row>
    <row r="110" spans="1:5">
      <c r="A110" s="58" t="str">
        <f>IF(PlanDP!D110="","",PlanDP!D110)</f>
        <v/>
      </c>
      <c r="B110" s="58" t="str">
        <f>IF(PlanDP!D110="","","D")</f>
        <v/>
      </c>
      <c r="C110" s="60" t="str">
        <f>IF(PlanDP!D110="","",$D$1)</f>
        <v/>
      </c>
      <c r="D110" s="58" t="str">
        <f>IF(PlanDP!D110="","",PlanDP!T110)</f>
        <v/>
      </c>
      <c r="E110" s="58" t="str">
        <f>IF(PlanDP!E110="","",PlanDP!H110)</f>
        <v/>
      </c>
    </row>
    <row r="111" spans="1:5">
      <c r="A111" s="58" t="str">
        <f>IF(PlanDP!D111="","",PlanDP!D111)</f>
        <v/>
      </c>
      <c r="B111" s="58" t="str">
        <f>IF(PlanDP!D111="","","D")</f>
        <v/>
      </c>
      <c r="C111" s="60" t="str">
        <f>IF(PlanDP!D111="","",$D$1)</f>
        <v/>
      </c>
      <c r="D111" s="58" t="str">
        <f>IF(PlanDP!D111="","",PlanDP!T111)</f>
        <v/>
      </c>
      <c r="E111" s="58" t="str">
        <f>IF(PlanDP!E111="","",PlanDP!H111)</f>
        <v/>
      </c>
    </row>
    <row r="112" spans="1:5">
      <c r="A112" s="58" t="str">
        <f>IF(PlanDP!D112="","",PlanDP!D112)</f>
        <v/>
      </c>
      <c r="B112" s="58" t="str">
        <f>IF(PlanDP!D112="","","D")</f>
        <v/>
      </c>
      <c r="C112" s="60" t="str">
        <f>IF(PlanDP!D112="","",$D$1)</f>
        <v/>
      </c>
      <c r="D112" s="58" t="str">
        <f>IF(PlanDP!D112="","",PlanDP!T112)</f>
        <v/>
      </c>
      <c r="E112" s="58" t="str">
        <f>IF(PlanDP!E112="","",PlanDP!H112)</f>
        <v/>
      </c>
    </row>
    <row r="113" spans="1:5">
      <c r="A113" s="58" t="str">
        <f>IF(PlanDP!D113="","",PlanDP!D113)</f>
        <v/>
      </c>
      <c r="B113" s="58" t="str">
        <f>IF(PlanDP!D113="","","D")</f>
        <v/>
      </c>
      <c r="C113" s="60" t="str">
        <f>IF(PlanDP!D113="","",$D$1)</f>
        <v/>
      </c>
      <c r="D113" s="58" t="str">
        <f>IF(PlanDP!D113="","",PlanDP!T113)</f>
        <v/>
      </c>
      <c r="E113" s="58" t="str">
        <f>IF(PlanDP!E113="","",PlanDP!H113)</f>
        <v/>
      </c>
    </row>
    <row r="114" spans="1:5">
      <c r="A114" s="58" t="str">
        <f>IF(PlanDP!D114="","",PlanDP!D114)</f>
        <v/>
      </c>
      <c r="B114" s="58" t="str">
        <f>IF(PlanDP!D114="","","D")</f>
        <v/>
      </c>
      <c r="C114" s="60" t="str">
        <f>IF(PlanDP!D114="","",$D$1)</f>
        <v/>
      </c>
      <c r="D114" s="58" t="str">
        <f>IF(PlanDP!D114="","",PlanDP!T114)</f>
        <v/>
      </c>
      <c r="E114" s="58" t="str">
        <f>IF(PlanDP!E114="","",PlanDP!H114)</f>
        <v/>
      </c>
    </row>
    <row r="115" spans="1:5">
      <c r="A115" s="58" t="str">
        <f>IF(PlanDP!D115="","",PlanDP!D115)</f>
        <v/>
      </c>
      <c r="B115" s="58" t="str">
        <f>IF(PlanDP!D115="","","D")</f>
        <v/>
      </c>
      <c r="C115" s="60" t="str">
        <f>IF(PlanDP!D115="","",$D$1)</f>
        <v/>
      </c>
      <c r="D115" s="58" t="str">
        <f>IF(PlanDP!D115="","",PlanDP!T115)</f>
        <v/>
      </c>
      <c r="E115" s="58" t="str">
        <f>IF(PlanDP!E115="","",PlanDP!H115)</f>
        <v/>
      </c>
    </row>
    <row r="116" spans="1:5">
      <c r="A116" s="58" t="str">
        <f>IF(PlanDP!D116="","",PlanDP!D116)</f>
        <v/>
      </c>
      <c r="B116" s="58" t="str">
        <f>IF(PlanDP!D116="","","D")</f>
        <v/>
      </c>
      <c r="C116" s="60" t="str">
        <f>IF(PlanDP!D116="","",$D$1)</f>
        <v/>
      </c>
      <c r="D116" s="58" t="str">
        <f>IF(PlanDP!D116="","",PlanDP!T116)</f>
        <v/>
      </c>
      <c r="E116" s="58" t="str">
        <f>IF(PlanDP!E116="","",PlanDP!H116)</f>
        <v/>
      </c>
    </row>
    <row r="117" spans="1:5">
      <c r="A117" s="58" t="str">
        <f>IF(PlanDP!D117="","",PlanDP!D117)</f>
        <v/>
      </c>
      <c r="B117" s="58" t="str">
        <f>IF(PlanDP!D117="","","D")</f>
        <v/>
      </c>
      <c r="C117" s="60" t="str">
        <f>IF(PlanDP!D117="","",$D$1)</f>
        <v/>
      </c>
      <c r="D117" s="58" t="str">
        <f>IF(PlanDP!D117="","",PlanDP!T117)</f>
        <v/>
      </c>
      <c r="E117" s="58" t="str">
        <f>IF(PlanDP!E117="","",PlanDP!H117)</f>
        <v/>
      </c>
    </row>
    <row r="118" spans="1:5">
      <c r="A118" s="58" t="str">
        <f>IF(PlanDP!D118="","",PlanDP!D118)</f>
        <v/>
      </c>
      <c r="B118" s="58" t="str">
        <f>IF(PlanDP!D118="","","D")</f>
        <v/>
      </c>
      <c r="C118" s="60" t="str">
        <f>IF(PlanDP!D118="","",$D$1)</f>
        <v/>
      </c>
      <c r="D118" s="58" t="str">
        <f>IF(PlanDP!D118="","",PlanDP!T118)</f>
        <v/>
      </c>
      <c r="E118" s="58" t="str">
        <f>IF(PlanDP!E118="","",PlanDP!H118)</f>
        <v/>
      </c>
    </row>
    <row r="119" spans="1:5">
      <c r="A119" s="58" t="str">
        <f>IF(PlanDP!D119="","",PlanDP!D119)</f>
        <v/>
      </c>
      <c r="B119" s="58" t="str">
        <f>IF(PlanDP!D119="","","D")</f>
        <v/>
      </c>
      <c r="C119" s="60" t="str">
        <f>IF(PlanDP!D119="","",$D$1)</f>
        <v/>
      </c>
      <c r="D119" s="58" t="str">
        <f>IF(PlanDP!D119="","",PlanDP!T119)</f>
        <v/>
      </c>
      <c r="E119" s="58" t="str">
        <f>IF(PlanDP!E119="","",PlanDP!H119)</f>
        <v/>
      </c>
    </row>
    <row r="120" spans="1:5">
      <c r="A120" s="58" t="str">
        <f>IF(PlanDP!D120="","",PlanDP!D120)</f>
        <v/>
      </c>
      <c r="B120" s="58" t="str">
        <f>IF(PlanDP!D120="","","D")</f>
        <v/>
      </c>
      <c r="C120" s="60" t="str">
        <f>IF(PlanDP!D120="","",$D$1)</f>
        <v/>
      </c>
      <c r="D120" s="58" t="str">
        <f>IF(PlanDP!D120="","",PlanDP!T120)</f>
        <v/>
      </c>
      <c r="E120" s="58" t="str">
        <f>IF(PlanDP!E120="","",PlanDP!H120)</f>
        <v/>
      </c>
    </row>
    <row r="121" spans="1:5">
      <c r="A121" s="58" t="str">
        <f>IF(PlanDP!D121="","",PlanDP!D121)</f>
        <v/>
      </c>
      <c r="B121" s="58" t="str">
        <f>IF(PlanDP!D121="","","D")</f>
        <v/>
      </c>
      <c r="C121" s="60" t="str">
        <f>IF(PlanDP!D121="","",$D$1)</f>
        <v/>
      </c>
      <c r="D121" s="58" t="str">
        <f>IF(PlanDP!D121="","",PlanDP!T121)</f>
        <v/>
      </c>
      <c r="E121" s="58" t="str">
        <f>IF(PlanDP!E121="","",PlanDP!H121)</f>
        <v/>
      </c>
    </row>
    <row r="122" spans="1:5">
      <c r="A122" s="58" t="str">
        <f>IF(PlanDP!D122="","",PlanDP!D122)</f>
        <v/>
      </c>
      <c r="B122" s="58" t="str">
        <f>IF(PlanDP!D122="","","D")</f>
        <v/>
      </c>
      <c r="C122" s="60" t="str">
        <f>IF(PlanDP!D122="","",$D$1)</f>
        <v/>
      </c>
      <c r="D122" s="58" t="str">
        <f>IF(PlanDP!D122="","",PlanDP!T122)</f>
        <v/>
      </c>
      <c r="E122" s="58" t="str">
        <f>IF(PlanDP!E122="","",PlanDP!H122)</f>
        <v/>
      </c>
    </row>
    <row r="123" spans="1:5">
      <c r="A123" s="58" t="str">
        <f>IF(PlanDP!D123="","",PlanDP!D123)</f>
        <v/>
      </c>
      <c r="B123" s="58" t="str">
        <f>IF(PlanDP!D123="","","D")</f>
        <v/>
      </c>
      <c r="C123" s="60" t="str">
        <f>IF(PlanDP!D123="","",$D$1)</f>
        <v/>
      </c>
      <c r="D123" s="58" t="str">
        <f>IF(PlanDP!D123="","",PlanDP!T123)</f>
        <v/>
      </c>
      <c r="E123" s="58" t="str">
        <f>IF(PlanDP!E123="","",PlanDP!H123)</f>
        <v/>
      </c>
    </row>
    <row r="124" spans="1:5">
      <c r="A124" s="58" t="str">
        <f>IF(PlanDP!D124="","",PlanDP!D124)</f>
        <v/>
      </c>
      <c r="B124" s="58" t="str">
        <f>IF(PlanDP!D124="","","D")</f>
        <v/>
      </c>
      <c r="C124" s="60" t="str">
        <f>IF(PlanDP!D124="","",$D$1)</f>
        <v/>
      </c>
      <c r="D124" s="58" t="str">
        <f>IF(PlanDP!D124="","",PlanDP!T124)</f>
        <v/>
      </c>
      <c r="E124" s="58" t="str">
        <f>IF(PlanDP!E124="","",PlanDP!H124)</f>
        <v/>
      </c>
    </row>
    <row r="125" spans="1:5">
      <c r="A125" s="58" t="str">
        <f>IF(PlanDP!D125="","",PlanDP!D125)</f>
        <v/>
      </c>
      <c r="B125" s="58" t="str">
        <f>IF(PlanDP!D125="","","D")</f>
        <v/>
      </c>
      <c r="C125" s="60" t="str">
        <f>IF(PlanDP!D125="","",$D$1)</f>
        <v/>
      </c>
      <c r="D125" s="58" t="str">
        <f>IF(PlanDP!D125="","",PlanDP!T125)</f>
        <v/>
      </c>
      <c r="E125" s="58" t="str">
        <f>IF(PlanDP!E125="","",PlanDP!H125)</f>
        <v/>
      </c>
    </row>
    <row r="126" spans="1:5">
      <c r="A126" s="58" t="str">
        <f>IF(PlanDP!D126="","",PlanDP!D126)</f>
        <v/>
      </c>
      <c r="B126" s="58" t="str">
        <f>IF(PlanDP!D126="","","D")</f>
        <v/>
      </c>
      <c r="C126" s="60" t="str">
        <f>IF(PlanDP!D126="","",$D$1)</f>
        <v/>
      </c>
      <c r="D126" s="58" t="str">
        <f>IF(PlanDP!D126="","",PlanDP!T126)</f>
        <v/>
      </c>
      <c r="E126" s="58" t="str">
        <f>IF(PlanDP!E126="","",PlanDP!H126)</f>
        <v/>
      </c>
    </row>
    <row r="127" spans="1:5">
      <c r="A127" s="58" t="str">
        <f>IF(PlanDP!D127="","",PlanDP!D127)</f>
        <v/>
      </c>
      <c r="B127" s="58" t="str">
        <f>IF(PlanDP!D127="","","D")</f>
        <v/>
      </c>
      <c r="C127" s="60" t="str">
        <f>IF(PlanDP!D127="","",$D$1)</f>
        <v/>
      </c>
      <c r="D127" s="58" t="str">
        <f>IF(PlanDP!D127="","",PlanDP!T127)</f>
        <v/>
      </c>
      <c r="E127" s="58" t="str">
        <f>IF(PlanDP!E127="","",PlanDP!H127)</f>
        <v/>
      </c>
    </row>
    <row r="128" spans="1:5">
      <c r="A128" s="58" t="str">
        <f>IF(PlanDP!D128="","",PlanDP!D128)</f>
        <v/>
      </c>
      <c r="B128" s="58" t="str">
        <f>IF(PlanDP!D128="","","D")</f>
        <v/>
      </c>
      <c r="C128" s="60" t="str">
        <f>IF(PlanDP!D128="","",$D$1)</f>
        <v/>
      </c>
      <c r="D128" s="58" t="str">
        <f>IF(PlanDP!D128="","",PlanDP!T128)</f>
        <v/>
      </c>
      <c r="E128" s="58" t="str">
        <f>IF(PlanDP!E128="","",PlanDP!H128)</f>
        <v/>
      </c>
    </row>
    <row r="129" spans="1:5">
      <c r="A129" s="58" t="str">
        <f>IF(PlanDP!D129="","",PlanDP!D129)</f>
        <v/>
      </c>
      <c r="B129" s="58" t="str">
        <f>IF(PlanDP!D129="","","D")</f>
        <v/>
      </c>
      <c r="C129" s="60" t="str">
        <f>IF(PlanDP!D129="","",$D$1)</f>
        <v/>
      </c>
      <c r="D129" s="58" t="str">
        <f>IF(PlanDP!D129="","",PlanDP!T129)</f>
        <v/>
      </c>
      <c r="E129" s="58" t="str">
        <f>IF(PlanDP!E129="","",PlanDP!H129)</f>
        <v/>
      </c>
    </row>
    <row r="130" spans="1:5">
      <c r="A130" s="58" t="str">
        <f>IF(PlanDP!D130="","",PlanDP!D130)</f>
        <v/>
      </c>
      <c r="B130" s="58" t="str">
        <f>IF(PlanDP!D130="","","D")</f>
        <v/>
      </c>
      <c r="C130" s="60" t="str">
        <f>IF(PlanDP!D130="","",$D$1)</f>
        <v/>
      </c>
      <c r="D130" s="58" t="str">
        <f>IF(PlanDP!D130="","",PlanDP!T130)</f>
        <v/>
      </c>
      <c r="E130" s="58" t="str">
        <f>IF(PlanDP!E130="","",PlanDP!H130)</f>
        <v/>
      </c>
    </row>
    <row r="131" spans="1:5">
      <c r="A131" s="58" t="str">
        <f>IF(PlanDP!D131="","",PlanDP!D131)</f>
        <v/>
      </c>
      <c r="B131" s="58" t="str">
        <f>IF(PlanDP!D131="","","D")</f>
        <v/>
      </c>
      <c r="C131" s="60" t="str">
        <f>IF(PlanDP!D131="","",$D$1)</f>
        <v/>
      </c>
      <c r="D131" s="58" t="str">
        <f>IF(PlanDP!D131="","",PlanDP!T131)</f>
        <v/>
      </c>
      <c r="E131" s="58" t="str">
        <f>IF(PlanDP!E131="","",PlanDP!H131)</f>
        <v/>
      </c>
    </row>
    <row r="132" spans="1:5">
      <c r="A132" s="58" t="str">
        <f>IF(PlanDP!D132="","",PlanDP!D132)</f>
        <v/>
      </c>
      <c r="B132" s="58" t="str">
        <f>IF(PlanDP!D132="","","D")</f>
        <v/>
      </c>
      <c r="C132" s="60" t="str">
        <f>IF(PlanDP!D132="","",$D$1)</f>
        <v/>
      </c>
      <c r="D132" s="58" t="str">
        <f>IF(PlanDP!D132="","",PlanDP!T132)</f>
        <v/>
      </c>
      <c r="E132" s="58" t="str">
        <f>IF(PlanDP!E132="","",PlanDP!H132)</f>
        <v/>
      </c>
    </row>
    <row r="133" spans="1:5">
      <c r="A133" s="58" t="str">
        <f>IF(PlanDP!D133="","",PlanDP!D133)</f>
        <v/>
      </c>
      <c r="B133" s="58" t="str">
        <f>IF(PlanDP!D133="","","D")</f>
        <v/>
      </c>
      <c r="C133" s="60" t="str">
        <f>IF(PlanDP!D133="","",$D$1)</f>
        <v/>
      </c>
      <c r="D133" s="58" t="str">
        <f>IF(PlanDP!D133="","",PlanDP!T133)</f>
        <v/>
      </c>
      <c r="E133" s="58" t="str">
        <f>IF(PlanDP!E133="","",PlanDP!H133)</f>
        <v/>
      </c>
    </row>
    <row r="134" spans="1:5">
      <c r="A134" s="58" t="str">
        <f>IF(PlanDP!D134="","",PlanDP!D134)</f>
        <v/>
      </c>
      <c r="B134" s="58" t="str">
        <f>IF(PlanDP!D134="","","D")</f>
        <v/>
      </c>
      <c r="C134" s="60" t="str">
        <f>IF(PlanDP!D134="","",$D$1)</f>
        <v/>
      </c>
      <c r="D134" s="58" t="str">
        <f>IF(PlanDP!D134="","",PlanDP!T134)</f>
        <v/>
      </c>
      <c r="E134" s="58" t="str">
        <f>IF(PlanDP!E134="","",PlanDP!H134)</f>
        <v/>
      </c>
    </row>
    <row r="135" spans="1:5">
      <c r="A135" s="58" t="str">
        <f>IF(PlanDP!D135="","",PlanDP!D135)</f>
        <v/>
      </c>
      <c r="B135" s="58" t="str">
        <f>IF(PlanDP!D135="","","D")</f>
        <v/>
      </c>
      <c r="C135" s="60" t="str">
        <f>IF(PlanDP!D135="","",$D$1)</f>
        <v/>
      </c>
      <c r="D135" s="58" t="str">
        <f>IF(PlanDP!D135="","",PlanDP!T135)</f>
        <v/>
      </c>
      <c r="E135" s="58" t="str">
        <f>IF(PlanDP!E135="","",PlanDP!H135)</f>
        <v/>
      </c>
    </row>
    <row r="136" spans="1:5">
      <c r="A136" s="58" t="str">
        <f>IF(PlanDP!D136="","",PlanDP!D136)</f>
        <v/>
      </c>
      <c r="B136" s="58" t="str">
        <f>IF(PlanDP!D136="","","D")</f>
        <v/>
      </c>
      <c r="C136" s="60" t="str">
        <f>IF(PlanDP!D136="","",$D$1)</f>
        <v/>
      </c>
      <c r="D136" s="58" t="str">
        <f>IF(PlanDP!D136="","",PlanDP!T136)</f>
        <v/>
      </c>
      <c r="E136" s="58" t="str">
        <f>IF(PlanDP!E136="","",PlanDP!H136)</f>
        <v/>
      </c>
    </row>
    <row r="137" spans="1:5">
      <c r="A137" s="58" t="str">
        <f>IF(PlanDP!D137="","",PlanDP!D137)</f>
        <v/>
      </c>
      <c r="B137" s="58" t="str">
        <f>IF(PlanDP!D137="","","D")</f>
        <v/>
      </c>
      <c r="C137" s="60" t="str">
        <f>IF(PlanDP!D137="","",$D$1)</f>
        <v/>
      </c>
      <c r="D137" s="58" t="str">
        <f>IF(PlanDP!D137="","",PlanDP!T137)</f>
        <v/>
      </c>
      <c r="E137" s="58" t="str">
        <f>IF(PlanDP!E137="","",PlanDP!H137)</f>
        <v/>
      </c>
    </row>
    <row r="138" spans="1:5">
      <c r="A138" s="58" t="str">
        <f>IF(PlanDP!D138="","",PlanDP!D138)</f>
        <v/>
      </c>
      <c r="B138" s="58" t="str">
        <f>IF(PlanDP!D138="","","D")</f>
        <v/>
      </c>
      <c r="C138" s="60" t="str">
        <f>IF(PlanDP!D138="","",$D$1)</f>
        <v/>
      </c>
      <c r="D138" s="58" t="str">
        <f>IF(PlanDP!D138="","",PlanDP!T138)</f>
        <v/>
      </c>
      <c r="E138" s="58" t="str">
        <f>IF(PlanDP!E138="","",PlanDP!H138)</f>
        <v/>
      </c>
    </row>
    <row r="139" spans="1:5">
      <c r="A139" s="58" t="str">
        <f>IF(PlanDP!D139="","",PlanDP!D139)</f>
        <v/>
      </c>
      <c r="B139" s="58" t="str">
        <f>IF(PlanDP!D139="","","D")</f>
        <v/>
      </c>
      <c r="C139" s="60" t="str">
        <f>IF(PlanDP!D139="","",$D$1)</f>
        <v/>
      </c>
      <c r="D139" s="58" t="str">
        <f>IF(PlanDP!D139="","",PlanDP!T139)</f>
        <v/>
      </c>
      <c r="E139" s="58" t="str">
        <f>IF(PlanDP!E139="","",PlanDP!H139)</f>
        <v/>
      </c>
    </row>
    <row r="140" spans="1:5">
      <c r="A140" s="58" t="str">
        <f>IF(PlanDP!D140="","",PlanDP!D140)</f>
        <v/>
      </c>
      <c r="B140" s="58" t="str">
        <f>IF(PlanDP!D140="","","D")</f>
        <v/>
      </c>
      <c r="C140" s="60" t="str">
        <f>IF(PlanDP!D140="","",$D$1)</f>
        <v/>
      </c>
      <c r="D140" s="58" t="str">
        <f>IF(PlanDP!D140="","",PlanDP!T140)</f>
        <v/>
      </c>
      <c r="E140" s="58" t="str">
        <f>IF(PlanDP!E140="","",PlanDP!H140)</f>
        <v/>
      </c>
    </row>
    <row r="141" spans="1:5">
      <c r="A141" s="58" t="str">
        <f>IF(PlanDP!D141="","",PlanDP!D141)</f>
        <v/>
      </c>
      <c r="B141" s="58" t="str">
        <f>IF(PlanDP!D141="","","D")</f>
        <v/>
      </c>
      <c r="C141" s="60" t="str">
        <f>IF(PlanDP!D141="","",$D$1)</f>
        <v/>
      </c>
      <c r="D141" s="58" t="str">
        <f>IF(PlanDP!D141="","",PlanDP!T141)</f>
        <v/>
      </c>
      <c r="E141" s="58" t="str">
        <f>IF(PlanDP!E141="","",PlanDP!H141)</f>
        <v/>
      </c>
    </row>
    <row r="142" spans="1:5">
      <c r="A142" s="58" t="str">
        <f>IF(PlanDP!D142="","",PlanDP!D142)</f>
        <v/>
      </c>
      <c r="B142" s="58" t="str">
        <f>IF(PlanDP!D142="","","D")</f>
        <v/>
      </c>
      <c r="C142" s="60" t="str">
        <f>IF(PlanDP!D142="","",$D$1)</f>
        <v/>
      </c>
      <c r="D142" s="58" t="str">
        <f>IF(PlanDP!D142="","",PlanDP!T142)</f>
        <v/>
      </c>
      <c r="E142" s="58" t="str">
        <f>IF(PlanDP!E142="","",PlanDP!H142)</f>
        <v/>
      </c>
    </row>
    <row r="143" spans="1:5">
      <c r="A143" s="58" t="str">
        <f>IF(PlanDP!D143="","",PlanDP!D143)</f>
        <v/>
      </c>
      <c r="B143" s="58" t="str">
        <f>IF(PlanDP!D143="","","D")</f>
        <v/>
      </c>
      <c r="C143" s="60" t="str">
        <f>IF(PlanDP!D143="","",$D$1)</f>
        <v/>
      </c>
      <c r="D143" s="58" t="str">
        <f>IF(PlanDP!D143="","",PlanDP!T143)</f>
        <v/>
      </c>
      <c r="E143" s="58" t="str">
        <f>IF(PlanDP!E143="","",PlanDP!H143)</f>
        <v/>
      </c>
    </row>
    <row r="144" spans="1:5">
      <c r="A144" s="58" t="str">
        <f>IF(PlanDP!D144="","",PlanDP!D144)</f>
        <v/>
      </c>
      <c r="B144" s="58" t="str">
        <f>IF(PlanDP!D144="","","D")</f>
        <v/>
      </c>
      <c r="C144" s="60" t="str">
        <f>IF(PlanDP!D144="","",$D$1)</f>
        <v/>
      </c>
      <c r="D144" s="58" t="str">
        <f>IF(PlanDP!D144="","",PlanDP!T144)</f>
        <v/>
      </c>
      <c r="E144" s="58" t="str">
        <f>IF(PlanDP!E144="","",PlanDP!H144)</f>
        <v/>
      </c>
    </row>
    <row r="145" spans="1:5">
      <c r="A145" s="58" t="str">
        <f>IF(PlanDP!D145="","",PlanDP!D145)</f>
        <v/>
      </c>
      <c r="B145" s="58" t="str">
        <f>IF(PlanDP!D145="","","D")</f>
        <v/>
      </c>
      <c r="C145" s="60" t="str">
        <f>IF(PlanDP!D145="","",$D$1)</f>
        <v/>
      </c>
      <c r="D145" s="58" t="str">
        <f>IF(PlanDP!D145="","",PlanDP!T145)</f>
        <v/>
      </c>
      <c r="E145" s="58" t="str">
        <f>IF(PlanDP!E145="","",PlanDP!H145)</f>
        <v/>
      </c>
    </row>
    <row r="146" spans="1:5">
      <c r="A146" s="58" t="str">
        <f>IF(PlanDP!D146="","",PlanDP!D146)</f>
        <v/>
      </c>
      <c r="B146" s="58" t="str">
        <f>IF(PlanDP!D146="","","D")</f>
        <v/>
      </c>
      <c r="C146" s="60" t="str">
        <f>IF(PlanDP!D146="","",$D$1)</f>
        <v/>
      </c>
      <c r="D146" s="58" t="str">
        <f>IF(PlanDP!D146="","",PlanDP!T146)</f>
        <v/>
      </c>
      <c r="E146" s="58" t="str">
        <f>IF(PlanDP!E146="","",PlanDP!H146)</f>
        <v/>
      </c>
    </row>
    <row r="147" spans="1:5">
      <c r="A147" s="58" t="str">
        <f>IF(PlanDP!D147="","",PlanDP!D147)</f>
        <v/>
      </c>
      <c r="B147" s="58" t="str">
        <f>IF(PlanDP!D147="","","D")</f>
        <v/>
      </c>
      <c r="C147" s="60" t="str">
        <f>IF(PlanDP!D147="","",$D$1)</f>
        <v/>
      </c>
      <c r="D147" s="58" t="str">
        <f>IF(PlanDP!D147="","",PlanDP!T147)</f>
        <v/>
      </c>
      <c r="E147" s="58" t="str">
        <f>IF(PlanDP!E147="","",PlanDP!H147)</f>
        <v/>
      </c>
    </row>
    <row r="148" spans="1:5">
      <c r="A148" s="58" t="str">
        <f>IF(PlanDP!D148="","",PlanDP!D148)</f>
        <v/>
      </c>
      <c r="B148" s="58" t="str">
        <f>IF(PlanDP!D148="","","D")</f>
        <v/>
      </c>
      <c r="C148" s="60" t="str">
        <f>IF(PlanDP!D148="","",$D$1)</f>
        <v/>
      </c>
      <c r="D148" s="58" t="str">
        <f>IF(PlanDP!D148="","",PlanDP!T148)</f>
        <v/>
      </c>
      <c r="E148" s="58" t="str">
        <f>IF(PlanDP!E148="","",PlanDP!H148)</f>
        <v/>
      </c>
    </row>
    <row r="149" spans="1:5">
      <c r="A149" s="58" t="str">
        <f>IF(PlanDP!D149="","",PlanDP!D149)</f>
        <v/>
      </c>
      <c r="B149" s="58" t="str">
        <f>IF(PlanDP!D149="","","D")</f>
        <v/>
      </c>
      <c r="C149" s="60" t="str">
        <f>IF(PlanDP!D149="","",$D$1)</f>
        <v/>
      </c>
      <c r="D149" s="58" t="str">
        <f>IF(PlanDP!D149="","",PlanDP!T149)</f>
        <v/>
      </c>
      <c r="E149" s="58" t="str">
        <f>IF(PlanDP!E149="","",PlanDP!H149)</f>
        <v/>
      </c>
    </row>
    <row r="150" spans="1:5">
      <c r="A150" s="58" t="str">
        <f>IF(PlanDP!D150="","",PlanDP!D150)</f>
        <v/>
      </c>
      <c r="B150" s="58" t="str">
        <f>IF(PlanDP!D150="","","D")</f>
        <v/>
      </c>
      <c r="C150" s="60" t="str">
        <f>IF(PlanDP!D150="","",$D$1)</f>
        <v/>
      </c>
      <c r="D150" s="58" t="str">
        <f>IF(PlanDP!D150="","",PlanDP!T150)</f>
        <v/>
      </c>
      <c r="E150" s="58" t="str">
        <f>IF(PlanDP!E150="","",PlanDP!H150)</f>
        <v/>
      </c>
    </row>
    <row r="151" spans="1:5">
      <c r="A151" s="58" t="str">
        <f>IF(PlanDP!D151="","",PlanDP!D151)</f>
        <v/>
      </c>
      <c r="B151" s="58" t="str">
        <f>IF(PlanDP!D151="","","D")</f>
        <v/>
      </c>
      <c r="C151" s="60" t="str">
        <f>IF(PlanDP!D151="","",$D$1)</f>
        <v/>
      </c>
      <c r="D151" s="58" t="str">
        <f>IF(PlanDP!D151="","",PlanDP!T151)</f>
        <v/>
      </c>
      <c r="E151" s="58" t="str">
        <f>IF(PlanDP!E151="","",PlanDP!H151)</f>
        <v/>
      </c>
    </row>
    <row r="152" spans="1:5">
      <c r="A152" s="58" t="str">
        <f>IF(PlanDP!D152="","",PlanDP!D152)</f>
        <v/>
      </c>
      <c r="B152" s="58" t="str">
        <f>IF(PlanDP!D152="","","D")</f>
        <v/>
      </c>
      <c r="C152" s="60" t="str">
        <f>IF(PlanDP!D152="","",$D$1)</f>
        <v/>
      </c>
      <c r="D152" s="58" t="str">
        <f>IF(PlanDP!D152="","",PlanDP!T152)</f>
        <v/>
      </c>
      <c r="E152" s="58" t="str">
        <f>IF(PlanDP!E152="","",PlanDP!H152)</f>
        <v/>
      </c>
    </row>
    <row r="153" spans="1:5">
      <c r="A153" s="58" t="str">
        <f>IF(PlanDP!D153="","",PlanDP!D153)</f>
        <v/>
      </c>
      <c r="B153" s="58" t="str">
        <f>IF(PlanDP!D153="","","D")</f>
        <v/>
      </c>
      <c r="C153" s="60" t="str">
        <f>IF(PlanDP!D153="","",$D$1)</f>
        <v/>
      </c>
      <c r="D153" s="58" t="str">
        <f>IF(PlanDP!D153="","",PlanDP!T153)</f>
        <v/>
      </c>
      <c r="E153" s="58" t="str">
        <f>IF(PlanDP!E153="","",PlanDP!H153)</f>
        <v/>
      </c>
    </row>
    <row r="154" spans="1:5">
      <c r="A154" s="58" t="str">
        <f>IF(PlanDP!D154="","",PlanDP!D154)</f>
        <v/>
      </c>
      <c r="B154" s="58" t="str">
        <f>IF(PlanDP!D154="","","D")</f>
        <v/>
      </c>
      <c r="C154" s="60" t="str">
        <f>IF(PlanDP!D154="","",$D$1)</f>
        <v/>
      </c>
      <c r="D154" s="58" t="str">
        <f>IF(PlanDP!D154="","",PlanDP!T154)</f>
        <v/>
      </c>
      <c r="E154" s="58" t="str">
        <f>IF(PlanDP!E154="","",PlanDP!H154)</f>
        <v/>
      </c>
    </row>
    <row r="155" spans="1:5">
      <c r="A155" s="58" t="str">
        <f>IF(PlanDP!D155="","",PlanDP!D155)</f>
        <v/>
      </c>
      <c r="B155" s="58" t="str">
        <f>IF(PlanDP!D155="","","D")</f>
        <v/>
      </c>
      <c r="C155" s="60" t="str">
        <f>IF(PlanDP!D155="","",$D$1)</f>
        <v/>
      </c>
      <c r="D155" s="58" t="str">
        <f>IF(PlanDP!D155="","",PlanDP!T155)</f>
        <v/>
      </c>
      <c r="E155" s="58" t="str">
        <f>IF(PlanDP!E155="","",PlanDP!H155)</f>
        <v/>
      </c>
    </row>
    <row r="156" spans="1:5">
      <c r="A156" s="58" t="str">
        <f>IF(PlanDP!D156="","",PlanDP!D156)</f>
        <v/>
      </c>
      <c r="B156" s="58" t="str">
        <f>IF(PlanDP!D156="","","D")</f>
        <v/>
      </c>
      <c r="C156" s="60" t="str">
        <f>IF(PlanDP!D156="","",$D$1)</f>
        <v/>
      </c>
      <c r="D156" s="58" t="str">
        <f>IF(PlanDP!D156="","",PlanDP!T156)</f>
        <v/>
      </c>
      <c r="E156" s="58" t="str">
        <f>IF(PlanDP!E156="","",PlanDP!H156)</f>
        <v/>
      </c>
    </row>
    <row r="157" spans="1:5">
      <c r="A157" s="58" t="str">
        <f>IF(PlanDP!D157="","",PlanDP!D157)</f>
        <v/>
      </c>
      <c r="B157" s="58" t="str">
        <f>IF(PlanDP!D157="","","D")</f>
        <v/>
      </c>
      <c r="C157" s="60" t="str">
        <f>IF(PlanDP!D157="","",$D$1)</f>
        <v/>
      </c>
      <c r="D157" s="58" t="str">
        <f>IF(PlanDP!D157="","",PlanDP!T157)</f>
        <v/>
      </c>
      <c r="E157" s="58" t="str">
        <f>IF(PlanDP!E157="","",PlanDP!H157)</f>
        <v/>
      </c>
    </row>
    <row r="158" spans="1:5">
      <c r="A158" s="58" t="str">
        <f>IF(PlanDP!D158="","",PlanDP!D158)</f>
        <v/>
      </c>
      <c r="B158" s="58" t="str">
        <f>IF(PlanDP!D158="","","D")</f>
        <v/>
      </c>
      <c r="C158" s="60" t="str">
        <f>IF(PlanDP!D158="","",$D$1)</f>
        <v/>
      </c>
      <c r="D158" s="58" t="str">
        <f>IF(PlanDP!D158="","",PlanDP!T158)</f>
        <v/>
      </c>
      <c r="E158" s="58" t="str">
        <f>IF(PlanDP!E158="","",PlanDP!H158)</f>
        <v/>
      </c>
    </row>
    <row r="159" spans="1:5">
      <c r="A159" s="58" t="str">
        <f>IF(PlanDP!D159="","",PlanDP!D159)</f>
        <v/>
      </c>
      <c r="B159" s="58" t="str">
        <f>IF(PlanDP!D159="","","D")</f>
        <v/>
      </c>
      <c r="C159" s="60" t="str">
        <f>IF(PlanDP!D159="","",$D$1)</f>
        <v/>
      </c>
      <c r="D159" s="58" t="str">
        <f>IF(PlanDP!D159="","",PlanDP!T159)</f>
        <v/>
      </c>
      <c r="E159" s="58" t="str">
        <f>IF(PlanDP!E159="","",PlanDP!H159)</f>
        <v/>
      </c>
    </row>
    <row r="160" spans="1:5">
      <c r="A160" s="58" t="str">
        <f>IF(PlanDP!D160="","",PlanDP!D160)</f>
        <v/>
      </c>
      <c r="B160" s="58" t="str">
        <f>IF(PlanDP!D160="","","D")</f>
        <v/>
      </c>
      <c r="C160" s="60" t="str">
        <f>IF(PlanDP!D160="","",$D$1)</f>
        <v/>
      </c>
      <c r="D160" s="58" t="str">
        <f>IF(PlanDP!D160="","",PlanDP!T160)</f>
        <v/>
      </c>
      <c r="E160" s="58" t="str">
        <f>IF(PlanDP!E160="","",PlanDP!H160)</f>
        <v/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1">
    <tabColor rgb="FFFFFF00"/>
  </sheetPr>
  <dimension ref="A1:T789"/>
  <sheetViews>
    <sheetView zoomScale="115" zoomScaleNormal="115" workbookViewId="0">
      <selection activeCell="D19" sqref="D19"/>
    </sheetView>
  </sheetViews>
  <sheetFormatPr defaultColWidth="9.375" defaultRowHeight="15" customHeight="1"/>
  <cols>
    <col min="1" max="1" width="9.125" style="16" customWidth="1"/>
    <col min="2" max="2" width="16.5" style="1" customWidth="1"/>
    <col min="3" max="3" width="8.375" style="1" customWidth="1"/>
    <col min="4" max="4" width="13.375" style="2" customWidth="1"/>
    <col min="5" max="5" width="21.375" style="3" customWidth="1"/>
    <col min="6" max="6" width="7.875" style="2" customWidth="1"/>
    <col min="7" max="7" width="11.625" style="2" customWidth="1"/>
    <col min="8" max="8" width="9" style="2" customWidth="1"/>
    <col min="9" max="9" width="12.375" style="11" bestFit="1" customWidth="1"/>
    <col min="10" max="10" width="8.625" style="12" customWidth="1"/>
    <col min="11" max="11" width="10.125" style="2" customWidth="1"/>
    <col min="12" max="12" width="21.5" style="2" customWidth="1"/>
    <col min="13" max="13" width="12.375" style="2" customWidth="1"/>
    <col min="14" max="14" width="14" style="4" customWidth="1"/>
    <col min="15" max="15" width="32" style="3" bestFit="1" customWidth="1"/>
    <col min="16" max="18" width="5.625" style="1" customWidth="1"/>
    <col min="19" max="19" width="14.375" style="2" customWidth="1"/>
    <col min="20" max="20" width="26.125" style="1" customWidth="1"/>
    <col min="21" max="16384" width="9.375" style="1"/>
  </cols>
  <sheetData>
    <row r="1" spans="1:20" s="5" customFormat="1" ht="22.5" customHeight="1">
      <c r="A1" s="14"/>
      <c r="B1" s="76" t="s">
        <v>9</v>
      </c>
      <c r="C1" s="77"/>
      <c r="D1" s="303">
        <v>45380</v>
      </c>
      <c r="E1" s="303"/>
      <c r="F1" s="78"/>
      <c r="H1" s="151" t="s">
        <v>4</v>
      </c>
      <c r="I1" s="46">
        <f>SUM(I3:I1272)</f>
        <v>14692</v>
      </c>
      <c r="J1" s="79" t="s">
        <v>16</v>
      </c>
      <c r="K1" s="80">
        <f>SUM(H3:H1789)</f>
        <v>3673</v>
      </c>
      <c r="L1" s="81" t="str">
        <f>CONCATENATE(D3,"-",C3," / ",P3,Q3,R3)</f>
        <v>C240329-1 /  JC29</v>
      </c>
      <c r="M1" s="13"/>
      <c r="N1" s="6"/>
      <c r="O1" s="69" t="s">
        <v>213</v>
      </c>
      <c r="S1" s="68"/>
    </row>
    <row r="2" spans="1:20" s="7" customFormat="1" ht="15" customHeight="1">
      <c r="A2" s="83">
        <v>0</v>
      </c>
      <c r="B2" s="103" t="s">
        <v>40</v>
      </c>
      <c r="C2" s="104" t="s">
        <v>33</v>
      </c>
      <c r="D2" s="104" t="s">
        <v>28</v>
      </c>
      <c r="E2" s="105" t="s">
        <v>15</v>
      </c>
      <c r="F2" s="105" t="s">
        <v>1</v>
      </c>
      <c r="G2" s="105" t="s">
        <v>2</v>
      </c>
      <c r="H2" s="105" t="s">
        <v>32</v>
      </c>
      <c r="I2" s="106" t="s">
        <v>21</v>
      </c>
      <c r="J2" s="106" t="s">
        <v>13</v>
      </c>
      <c r="K2" s="105" t="s">
        <v>58</v>
      </c>
      <c r="L2" s="105" t="s">
        <v>17</v>
      </c>
      <c r="M2" s="105" t="s">
        <v>14</v>
      </c>
      <c r="N2" s="105" t="s">
        <v>11</v>
      </c>
      <c r="O2" s="105" t="s">
        <v>24</v>
      </c>
      <c r="P2" s="84" t="s">
        <v>59</v>
      </c>
      <c r="Q2" s="84" t="s">
        <v>60</v>
      </c>
      <c r="R2" s="84" t="s">
        <v>61</v>
      </c>
      <c r="S2" s="75" t="s">
        <v>41</v>
      </c>
      <c r="T2" s="75" t="s">
        <v>62</v>
      </c>
    </row>
    <row r="3" spans="1:20" s="9" customFormat="1" ht="15" customHeight="1">
      <c r="A3" s="82">
        <f>IF(ISBLANK(C3)," ",A2+1)</f>
        <v>1</v>
      </c>
      <c r="B3" s="107" t="str">
        <f>IF(ISBLANK(C3),"",CONCATENATE(D3,"-",TEXT(A3,"000")))</f>
        <v>C240329-001</v>
      </c>
      <c r="C3" s="108" t="s">
        <v>214</v>
      </c>
      <c r="D3" s="109" t="s">
        <v>215</v>
      </c>
      <c r="E3" s="87" t="s">
        <v>216</v>
      </c>
      <c r="F3" s="88" t="s">
        <v>217</v>
      </c>
      <c r="G3" s="88" t="s">
        <v>218</v>
      </c>
      <c r="H3" s="89">
        <v>55</v>
      </c>
      <c r="I3" s="90">
        <v>220</v>
      </c>
      <c r="J3" s="91" t="s">
        <v>219</v>
      </c>
      <c r="K3" s="88" t="s">
        <v>58</v>
      </c>
      <c r="L3" s="88" t="s">
        <v>220</v>
      </c>
      <c r="M3" s="88" t="s">
        <v>221</v>
      </c>
      <c r="N3" s="92" t="s">
        <v>222</v>
      </c>
      <c r="O3" s="110" t="s">
        <v>223</v>
      </c>
      <c r="P3" s="93" t="s">
        <v>224</v>
      </c>
      <c r="Q3" s="93" t="s">
        <v>225</v>
      </c>
      <c r="R3" s="93" t="s">
        <v>226</v>
      </c>
      <c r="S3" s="94">
        <v>260</v>
      </c>
      <c r="T3" s="95" t="s">
        <v>216</v>
      </c>
    </row>
    <row r="4" spans="1:20" s="9" customFormat="1" ht="15" customHeight="1">
      <c r="A4" s="62">
        <f t="shared" ref="A4:A5" si="0">IF(ISBLANK(C4)," ",A3+1)</f>
        <v>2</v>
      </c>
      <c r="B4" s="111" t="str">
        <f t="shared" ref="B4:B67" si="1">IF(ISBLANK(C4),"",CONCATENATE(D4,"-",TEXT(A4,"000")))</f>
        <v>C240329-002</v>
      </c>
      <c r="C4" s="112" t="s">
        <v>214</v>
      </c>
      <c r="D4" s="113" t="s">
        <v>215</v>
      </c>
      <c r="E4" s="40" t="s">
        <v>227</v>
      </c>
      <c r="F4" s="41" t="s">
        <v>228</v>
      </c>
      <c r="G4" s="41" t="s">
        <v>218</v>
      </c>
      <c r="H4" s="43">
        <v>94</v>
      </c>
      <c r="I4" s="71">
        <v>376</v>
      </c>
      <c r="J4" s="72" t="s">
        <v>219</v>
      </c>
      <c r="K4" s="41" t="s">
        <v>58</v>
      </c>
      <c r="L4" s="41" t="s">
        <v>220</v>
      </c>
      <c r="M4" s="41" t="s">
        <v>229</v>
      </c>
      <c r="N4" s="36" t="s">
        <v>222</v>
      </c>
      <c r="O4" s="40" t="s">
        <v>230</v>
      </c>
      <c r="P4" s="51" t="s">
        <v>224</v>
      </c>
      <c r="Q4" s="51" t="s">
        <v>225</v>
      </c>
      <c r="R4" s="51" t="s">
        <v>226</v>
      </c>
      <c r="S4" s="22" t="s">
        <v>231</v>
      </c>
      <c r="T4" s="19" t="s">
        <v>227</v>
      </c>
    </row>
    <row r="5" spans="1:20" s="9" customFormat="1" ht="15" customHeight="1">
      <c r="A5" s="62">
        <f t="shared" si="0"/>
        <v>3</v>
      </c>
      <c r="B5" s="111" t="str">
        <f t="shared" si="1"/>
        <v>C240329-003</v>
      </c>
      <c r="C5" s="112" t="s">
        <v>214</v>
      </c>
      <c r="D5" s="113" t="s">
        <v>215</v>
      </c>
      <c r="E5" s="40" t="s">
        <v>232</v>
      </c>
      <c r="F5" s="41" t="s">
        <v>233</v>
      </c>
      <c r="G5" s="41" t="s">
        <v>218</v>
      </c>
      <c r="H5" s="43">
        <v>76</v>
      </c>
      <c r="I5" s="71">
        <v>304</v>
      </c>
      <c r="J5" s="72" t="s">
        <v>219</v>
      </c>
      <c r="K5" s="41" t="s">
        <v>58</v>
      </c>
      <c r="L5" s="41" t="s">
        <v>220</v>
      </c>
      <c r="M5" s="41" t="s">
        <v>234</v>
      </c>
      <c r="N5" s="36" t="s">
        <v>222</v>
      </c>
      <c r="O5" s="114" t="s">
        <v>235</v>
      </c>
      <c r="P5" s="51" t="s">
        <v>224</v>
      </c>
      <c r="Q5" s="51" t="s">
        <v>225</v>
      </c>
      <c r="R5" s="51" t="s">
        <v>226</v>
      </c>
      <c r="S5" s="22" t="s">
        <v>236</v>
      </c>
      <c r="T5" s="19" t="s">
        <v>232</v>
      </c>
    </row>
    <row r="6" spans="1:20" s="9" customFormat="1" ht="15" customHeight="1">
      <c r="A6" s="62">
        <f t="shared" ref="A6:A69" si="2">IF(ISBLANK(C6)," ",A5+1)</f>
        <v>4</v>
      </c>
      <c r="B6" s="111" t="str">
        <f t="shared" si="1"/>
        <v>C240329-004</v>
      </c>
      <c r="C6" s="112" t="s">
        <v>214</v>
      </c>
      <c r="D6" s="113" t="s">
        <v>215</v>
      </c>
      <c r="E6" s="115" t="s">
        <v>237</v>
      </c>
      <c r="F6" s="116" t="s">
        <v>217</v>
      </c>
      <c r="G6" s="116" t="s">
        <v>238</v>
      </c>
      <c r="H6" s="43">
        <v>96</v>
      </c>
      <c r="I6" s="73">
        <v>384</v>
      </c>
      <c r="J6" s="117" t="s">
        <v>219</v>
      </c>
      <c r="K6" s="116" t="s">
        <v>58</v>
      </c>
      <c r="L6" s="112" t="s">
        <v>239</v>
      </c>
      <c r="M6" s="116" t="s">
        <v>221</v>
      </c>
      <c r="N6" s="112" t="s">
        <v>222</v>
      </c>
      <c r="O6" s="118" t="s">
        <v>223</v>
      </c>
      <c r="P6" s="51" t="s">
        <v>224</v>
      </c>
      <c r="Q6" s="51" t="s">
        <v>225</v>
      </c>
      <c r="R6" s="51" t="s">
        <v>226</v>
      </c>
      <c r="S6" s="22">
        <v>303</v>
      </c>
      <c r="T6" s="19" t="s">
        <v>237</v>
      </c>
    </row>
    <row r="7" spans="1:20" s="9" customFormat="1" ht="15" customHeight="1">
      <c r="A7" s="62">
        <f t="shared" si="2"/>
        <v>5</v>
      </c>
      <c r="B7" s="111" t="str">
        <f t="shared" si="1"/>
        <v>C240329-005</v>
      </c>
      <c r="C7" s="112" t="s">
        <v>214</v>
      </c>
      <c r="D7" s="113" t="s">
        <v>215</v>
      </c>
      <c r="E7" s="115" t="s">
        <v>240</v>
      </c>
      <c r="F7" s="116" t="s">
        <v>217</v>
      </c>
      <c r="G7" s="116" t="s">
        <v>241</v>
      </c>
      <c r="H7" s="43">
        <v>40</v>
      </c>
      <c r="I7" s="73">
        <v>160</v>
      </c>
      <c r="J7" s="117" t="s">
        <v>219</v>
      </c>
      <c r="K7" s="116" t="s">
        <v>58</v>
      </c>
      <c r="L7" s="112" t="s">
        <v>242</v>
      </c>
      <c r="M7" s="116" t="s">
        <v>243</v>
      </c>
      <c r="N7" s="112" t="s">
        <v>222</v>
      </c>
      <c r="O7" s="118" t="s">
        <v>223</v>
      </c>
      <c r="P7" s="51" t="s">
        <v>224</v>
      </c>
      <c r="Q7" s="51" t="s">
        <v>225</v>
      </c>
      <c r="R7" s="51" t="s">
        <v>226</v>
      </c>
      <c r="S7" s="22">
        <v>613</v>
      </c>
      <c r="T7" s="19" t="s">
        <v>240</v>
      </c>
    </row>
    <row r="8" spans="1:20" s="9" customFormat="1" ht="15" customHeight="1">
      <c r="A8" s="62">
        <f t="shared" si="2"/>
        <v>6</v>
      </c>
      <c r="B8" s="111" t="str">
        <f t="shared" si="1"/>
        <v>C240329-006</v>
      </c>
      <c r="C8" s="112" t="s">
        <v>214</v>
      </c>
      <c r="D8" s="113" t="s">
        <v>215</v>
      </c>
      <c r="E8" s="115" t="s">
        <v>244</v>
      </c>
      <c r="F8" s="116" t="s">
        <v>233</v>
      </c>
      <c r="G8" s="116" t="s">
        <v>241</v>
      </c>
      <c r="H8" s="43">
        <v>9</v>
      </c>
      <c r="I8" s="73">
        <v>36</v>
      </c>
      <c r="J8" s="117" t="s">
        <v>219</v>
      </c>
      <c r="K8" s="116" t="s">
        <v>58</v>
      </c>
      <c r="L8" s="112" t="s">
        <v>242</v>
      </c>
      <c r="M8" s="116" t="s">
        <v>245</v>
      </c>
      <c r="N8" s="112" t="s">
        <v>222</v>
      </c>
      <c r="O8" s="118" t="s">
        <v>235</v>
      </c>
      <c r="P8" s="51" t="s">
        <v>224</v>
      </c>
      <c r="Q8" s="51" t="s">
        <v>225</v>
      </c>
      <c r="R8" s="51" t="s">
        <v>226</v>
      </c>
      <c r="S8" s="22" t="s">
        <v>246</v>
      </c>
      <c r="T8" s="19" t="s">
        <v>244</v>
      </c>
    </row>
    <row r="9" spans="1:20" s="9" customFormat="1" ht="15" customHeight="1">
      <c r="A9" s="62">
        <f t="shared" si="2"/>
        <v>7</v>
      </c>
      <c r="B9" s="111" t="str">
        <f t="shared" si="1"/>
        <v>C240329-007</v>
      </c>
      <c r="C9" s="112" t="s">
        <v>214</v>
      </c>
      <c r="D9" s="113" t="s">
        <v>215</v>
      </c>
      <c r="E9" s="115" t="s">
        <v>247</v>
      </c>
      <c r="F9" s="116" t="s">
        <v>217</v>
      </c>
      <c r="G9" s="116" t="s">
        <v>248</v>
      </c>
      <c r="H9" s="43">
        <v>30</v>
      </c>
      <c r="I9" s="73">
        <v>120</v>
      </c>
      <c r="J9" s="117" t="s">
        <v>219</v>
      </c>
      <c r="K9" s="116" t="s">
        <v>58</v>
      </c>
      <c r="L9" s="112" t="s">
        <v>249</v>
      </c>
      <c r="M9" s="116" t="s">
        <v>250</v>
      </c>
      <c r="N9" s="112" t="s">
        <v>222</v>
      </c>
      <c r="O9" s="118" t="s">
        <v>223</v>
      </c>
      <c r="P9" s="51" t="s">
        <v>224</v>
      </c>
      <c r="Q9" s="51" t="s">
        <v>225</v>
      </c>
      <c r="R9" s="51" t="s">
        <v>226</v>
      </c>
      <c r="S9" s="22">
        <v>635</v>
      </c>
      <c r="T9" s="19" t="s">
        <v>247</v>
      </c>
    </row>
    <row r="10" spans="1:20" s="9" customFormat="1" ht="15" customHeight="1">
      <c r="A10" s="62">
        <f t="shared" si="2"/>
        <v>8</v>
      </c>
      <c r="B10" s="111" t="str">
        <f t="shared" si="1"/>
        <v>C240329-008</v>
      </c>
      <c r="C10" s="112" t="s">
        <v>214</v>
      </c>
      <c r="D10" s="113" t="s">
        <v>215</v>
      </c>
      <c r="E10" s="40" t="s">
        <v>251</v>
      </c>
      <c r="F10" s="41" t="s">
        <v>217</v>
      </c>
      <c r="G10" s="41" t="s">
        <v>248</v>
      </c>
      <c r="H10" s="43">
        <v>92</v>
      </c>
      <c r="I10" s="71">
        <v>368</v>
      </c>
      <c r="J10" s="72" t="s">
        <v>219</v>
      </c>
      <c r="K10" s="41" t="s">
        <v>58</v>
      </c>
      <c r="L10" s="41" t="s">
        <v>249</v>
      </c>
      <c r="M10" s="41" t="s">
        <v>221</v>
      </c>
      <c r="N10" s="36" t="s">
        <v>222</v>
      </c>
      <c r="O10" s="114" t="s">
        <v>252</v>
      </c>
      <c r="P10" s="51" t="s">
        <v>224</v>
      </c>
      <c r="Q10" s="51" t="s">
        <v>225</v>
      </c>
      <c r="R10" s="51" t="s">
        <v>226</v>
      </c>
      <c r="S10" s="22">
        <v>635</v>
      </c>
      <c r="T10" s="19" t="s">
        <v>251</v>
      </c>
    </row>
    <row r="11" spans="1:20" s="9" customFormat="1" ht="15" customHeight="1">
      <c r="A11" s="62">
        <f t="shared" si="2"/>
        <v>9</v>
      </c>
      <c r="B11" s="111" t="str">
        <f t="shared" si="1"/>
        <v>C240329-009</v>
      </c>
      <c r="C11" s="112" t="s">
        <v>214</v>
      </c>
      <c r="D11" s="113" t="s">
        <v>215</v>
      </c>
      <c r="E11" s="40" t="s">
        <v>253</v>
      </c>
      <c r="F11" s="41" t="s">
        <v>254</v>
      </c>
      <c r="G11" s="41" t="s">
        <v>255</v>
      </c>
      <c r="H11" s="43">
        <v>15</v>
      </c>
      <c r="I11" s="71">
        <v>60</v>
      </c>
      <c r="J11" s="72" t="s">
        <v>219</v>
      </c>
      <c r="K11" s="41" t="s">
        <v>222</v>
      </c>
      <c r="L11" s="41"/>
      <c r="M11" s="41" t="s">
        <v>256</v>
      </c>
      <c r="N11" s="36" t="s">
        <v>222</v>
      </c>
      <c r="O11" s="114" t="s">
        <v>223</v>
      </c>
      <c r="P11" s="51" t="s">
        <v>224</v>
      </c>
      <c r="Q11" s="51" t="s">
        <v>225</v>
      </c>
      <c r="R11" s="51" t="s">
        <v>226</v>
      </c>
      <c r="S11" s="22">
        <v>659</v>
      </c>
      <c r="T11" s="19" t="s">
        <v>253</v>
      </c>
    </row>
    <row r="12" spans="1:20" s="9" customFormat="1" ht="15" customHeight="1">
      <c r="A12" s="62">
        <f t="shared" si="2"/>
        <v>10</v>
      </c>
      <c r="B12" s="111" t="str">
        <f t="shared" si="1"/>
        <v>C240329-010</v>
      </c>
      <c r="C12" s="112" t="s">
        <v>214</v>
      </c>
      <c r="D12" s="113" t="s">
        <v>215</v>
      </c>
      <c r="E12" s="40" t="s">
        <v>257</v>
      </c>
      <c r="F12" s="41" t="s">
        <v>217</v>
      </c>
      <c r="G12" s="41" t="s">
        <v>255</v>
      </c>
      <c r="H12" s="43">
        <v>15</v>
      </c>
      <c r="I12" s="71">
        <v>60</v>
      </c>
      <c r="J12" s="72" t="s">
        <v>219</v>
      </c>
      <c r="K12" s="41" t="s">
        <v>222</v>
      </c>
      <c r="L12" s="41"/>
      <c r="M12" s="41" t="s">
        <v>250</v>
      </c>
      <c r="N12" s="36" t="s">
        <v>222</v>
      </c>
      <c r="O12" s="114" t="s">
        <v>223</v>
      </c>
      <c r="P12" s="51" t="s">
        <v>224</v>
      </c>
      <c r="Q12" s="51" t="s">
        <v>225</v>
      </c>
      <c r="R12" s="51" t="s">
        <v>226</v>
      </c>
      <c r="S12" s="22">
        <v>659</v>
      </c>
      <c r="T12" s="19" t="s">
        <v>257</v>
      </c>
    </row>
    <row r="13" spans="1:20" s="9" customFormat="1" ht="15" customHeight="1">
      <c r="A13" s="62">
        <f t="shared" si="2"/>
        <v>11</v>
      </c>
      <c r="B13" s="111" t="str">
        <f t="shared" si="1"/>
        <v>C240329-011</v>
      </c>
      <c r="C13" s="112" t="s">
        <v>214</v>
      </c>
      <c r="D13" s="113" t="s">
        <v>215</v>
      </c>
      <c r="E13" s="40" t="s">
        <v>258</v>
      </c>
      <c r="F13" s="41" t="s">
        <v>217</v>
      </c>
      <c r="G13" s="41" t="s">
        <v>255</v>
      </c>
      <c r="H13" s="43">
        <v>32</v>
      </c>
      <c r="I13" s="71">
        <v>128</v>
      </c>
      <c r="J13" s="72" t="s">
        <v>219</v>
      </c>
      <c r="K13" s="41" t="s">
        <v>222</v>
      </c>
      <c r="L13" s="41"/>
      <c r="M13" s="41" t="s">
        <v>221</v>
      </c>
      <c r="N13" s="36" t="s">
        <v>222</v>
      </c>
      <c r="O13" s="114" t="s">
        <v>223</v>
      </c>
      <c r="P13" s="51" t="s">
        <v>224</v>
      </c>
      <c r="Q13" s="51" t="s">
        <v>225</v>
      </c>
      <c r="R13" s="51" t="s">
        <v>226</v>
      </c>
      <c r="S13" s="22">
        <v>659</v>
      </c>
      <c r="T13" s="19" t="s">
        <v>258</v>
      </c>
    </row>
    <row r="14" spans="1:20" s="9" customFormat="1" ht="15" customHeight="1">
      <c r="A14" s="62">
        <f t="shared" si="2"/>
        <v>12</v>
      </c>
      <c r="B14" s="111" t="str">
        <f t="shared" si="1"/>
        <v>C240329-012</v>
      </c>
      <c r="C14" s="112" t="s">
        <v>214</v>
      </c>
      <c r="D14" s="113" t="s">
        <v>215</v>
      </c>
      <c r="E14" s="40" t="s">
        <v>259</v>
      </c>
      <c r="F14" s="41" t="s">
        <v>228</v>
      </c>
      <c r="G14" s="41" t="s">
        <v>255</v>
      </c>
      <c r="H14" s="43">
        <v>26</v>
      </c>
      <c r="I14" s="71">
        <v>104</v>
      </c>
      <c r="J14" s="72" t="s">
        <v>219</v>
      </c>
      <c r="K14" s="41" t="s">
        <v>222</v>
      </c>
      <c r="L14" s="41"/>
      <c r="M14" s="41" t="s">
        <v>229</v>
      </c>
      <c r="N14" s="36" t="s">
        <v>222</v>
      </c>
      <c r="O14" s="114" t="s">
        <v>260</v>
      </c>
      <c r="P14" s="51" t="s">
        <v>224</v>
      </c>
      <c r="Q14" s="51" t="s">
        <v>225</v>
      </c>
      <c r="R14" s="51" t="s">
        <v>226</v>
      </c>
      <c r="S14" s="22" t="s">
        <v>261</v>
      </c>
      <c r="T14" s="19" t="s">
        <v>259</v>
      </c>
    </row>
    <row r="15" spans="1:20" s="9" customFormat="1" ht="15" customHeight="1">
      <c r="A15" s="62">
        <f t="shared" si="2"/>
        <v>13</v>
      </c>
      <c r="B15" s="111" t="str">
        <f t="shared" si="1"/>
        <v>C240329-013</v>
      </c>
      <c r="C15" s="112" t="s">
        <v>214</v>
      </c>
      <c r="D15" s="113" t="s">
        <v>215</v>
      </c>
      <c r="E15" s="40" t="s">
        <v>262</v>
      </c>
      <c r="F15" s="41" t="s">
        <v>233</v>
      </c>
      <c r="G15" s="41" t="s">
        <v>263</v>
      </c>
      <c r="H15" s="43">
        <v>161</v>
      </c>
      <c r="I15" s="71">
        <v>644</v>
      </c>
      <c r="J15" s="72" t="s">
        <v>219</v>
      </c>
      <c r="K15" s="41" t="s">
        <v>58</v>
      </c>
      <c r="L15" s="41" t="s">
        <v>264</v>
      </c>
      <c r="M15" s="41" t="s">
        <v>245</v>
      </c>
      <c r="N15" s="36" t="s">
        <v>222</v>
      </c>
      <c r="O15" s="114" t="s">
        <v>235</v>
      </c>
      <c r="P15" s="51" t="s">
        <v>224</v>
      </c>
      <c r="Q15" s="51" t="s">
        <v>225</v>
      </c>
      <c r="R15" s="51" t="s">
        <v>226</v>
      </c>
      <c r="S15" s="22" t="s">
        <v>265</v>
      </c>
      <c r="T15" s="19" t="s">
        <v>262</v>
      </c>
    </row>
    <row r="16" spans="1:20" s="9" customFormat="1" ht="15" customHeight="1">
      <c r="A16" s="62">
        <f t="shared" si="2"/>
        <v>14</v>
      </c>
      <c r="B16" s="111" t="str">
        <f t="shared" si="1"/>
        <v>C240329-014</v>
      </c>
      <c r="C16" s="112" t="s">
        <v>214</v>
      </c>
      <c r="D16" s="113" t="s">
        <v>215</v>
      </c>
      <c r="E16" s="40" t="s">
        <v>266</v>
      </c>
      <c r="F16" s="41" t="s">
        <v>233</v>
      </c>
      <c r="G16" s="41" t="s">
        <v>267</v>
      </c>
      <c r="H16" s="43">
        <v>224</v>
      </c>
      <c r="I16" s="71">
        <v>896</v>
      </c>
      <c r="J16" s="72" t="s">
        <v>219</v>
      </c>
      <c r="K16" s="41" t="s">
        <v>58</v>
      </c>
      <c r="L16" s="41" t="s">
        <v>268</v>
      </c>
      <c r="M16" s="41" t="s">
        <v>269</v>
      </c>
      <c r="N16" s="36" t="s">
        <v>222</v>
      </c>
      <c r="O16" s="114" t="s">
        <v>270</v>
      </c>
      <c r="P16" s="51" t="s">
        <v>224</v>
      </c>
      <c r="Q16" s="51" t="s">
        <v>225</v>
      </c>
      <c r="R16" s="51" t="s">
        <v>226</v>
      </c>
      <c r="S16" s="22" t="s">
        <v>271</v>
      </c>
      <c r="T16" s="19" t="s">
        <v>266</v>
      </c>
    </row>
    <row r="17" spans="1:20" s="9" customFormat="1" ht="15" customHeight="1">
      <c r="A17" s="62">
        <f t="shared" si="2"/>
        <v>15</v>
      </c>
      <c r="B17" s="111" t="str">
        <f t="shared" si="1"/>
        <v>C240329-015</v>
      </c>
      <c r="C17" s="112" t="s">
        <v>214</v>
      </c>
      <c r="D17" s="113" t="s">
        <v>215</v>
      </c>
      <c r="E17" s="115" t="s">
        <v>272</v>
      </c>
      <c r="F17" s="116" t="s">
        <v>233</v>
      </c>
      <c r="G17" s="116" t="s">
        <v>273</v>
      </c>
      <c r="H17" s="43">
        <v>33</v>
      </c>
      <c r="I17" s="73">
        <v>132</v>
      </c>
      <c r="J17" s="117" t="s">
        <v>219</v>
      </c>
      <c r="K17" s="116" t="s">
        <v>58</v>
      </c>
      <c r="L17" s="41" t="s">
        <v>274</v>
      </c>
      <c r="M17" s="116" t="s">
        <v>234</v>
      </c>
      <c r="N17" s="112" t="s">
        <v>222</v>
      </c>
      <c r="O17" s="114" t="s">
        <v>235</v>
      </c>
      <c r="P17" s="51" t="s">
        <v>224</v>
      </c>
      <c r="Q17" s="51" t="s">
        <v>225</v>
      </c>
      <c r="R17" s="51" t="s">
        <v>226</v>
      </c>
      <c r="S17" s="22" t="s">
        <v>275</v>
      </c>
      <c r="T17" s="19" t="s">
        <v>272</v>
      </c>
    </row>
    <row r="18" spans="1:20" s="9" customFormat="1" ht="15" customHeight="1">
      <c r="A18" s="62">
        <f t="shared" si="2"/>
        <v>16</v>
      </c>
      <c r="B18" s="111" t="str">
        <f t="shared" si="1"/>
        <v>C240329-016</v>
      </c>
      <c r="C18" s="112" t="s">
        <v>214</v>
      </c>
      <c r="D18" s="113" t="s">
        <v>215</v>
      </c>
      <c r="E18" s="115" t="s">
        <v>276</v>
      </c>
      <c r="F18" s="116" t="s">
        <v>254</v>
      </c>
      <c r="G18" s="116" t="s">
        <v>263</v>
      </c>
      <c r="H18" s="43">
        <v>32</v>
      </c>
      <c r="I18" s="73">
        <v>128</v>
      </c>
      <c r="J18" s="117" t="s">
        <v>219</v>
      </c>
      <c r="K18" s="116" t="s">
        <v>222</v>
      </c>
      <c r="L18" s="41"/>
      <c r="M18" s="116" t="s">
        <v>277</v>
      </c>
      <c r="N18" s="112" t="s">
        <v>222</v>
      </c>
      <c r="O18" s="118" t="s">
        <v>223</v>
      </c>
      <c r="P18" s="51" t="s">
        <v>224</v>
      </c>
      <c r="Q18" s="51" t="s">
        <v>225</v>
      </c>
      <c r="R18" s="51" t="s">
        <v>226</v>
      </c>
      <c r="S18" s="22">
        <v>737</v>
      </c>
      <c r="T18" s="19" t="s">
        <v>276</v>
      </c>
    </row>
    <row r="19" spans="1:20" s="9" customFormat="1" ht="15" customHeight="1">
      <c r="A19" s="62">
        <f t="shared" si="2"/>
        <v>17</v>
      </c>
      <c r="B19" s="111" t="str">
        <f t="shared" si="1"/>
        <v>C240329-017</v>
      </c>
      <c r="C19" s="112" t="s">
        <v>214</v>
      </c>
      <c r="D19" s="113" t="s">
        <v>215</v>
      </c>
      <c r="E19" s="115" t="s">
        <v>278</v>
      </c>
      <c r="F19" s="116" t="s">
        <v>254</v>
      </c>
      <c r="G19" s="116" t="s">
        <v>255</v>
      </c>
      <c r="H19" s="43">
        <v>30</v>
      </c>
      <c r="I19" s="73">
        <v>120</v>
      </c>
      <c r="J19" s="117" t="s">
        <v>219</v>
      </c>
      <c r="K19" s="116" t="s">
        <v>58</v>
      </c>
      <c r="L19" s="41" t="s">
        <v>279</v>
      </c>
      <c r="M19" s="116" t="s">
        <v>277</v>
      </c>
      <c r="N19" s="112" t="s">
        <v>222</v>
      </c>
      <c r="O19" s="118" t="s">
        <v>252</v>
      </c>
      <c r="P19" s="51" t="s">
        <v>224</v>
      </c>
      <c r="Q19" s="51" t="s">
        <v>225</v>
      </c>
      <c r="R19" s="51" t="s">
        <v>226</v>
      </c>
      <c r="S19" s="22">
        <v>744</v>
      </c>
      <c r="T19" s="19" t="s">
        <v>278</v>
      </c>
    </row>
    <row r="20" spans="1:20" s="9" customFormat="1" ht="15" customHeight="1">
      <c r="A20" s="62">
        <f t="shared" si="2"/>
        <v>18</v>
      </c>
      <c r="B20" s="111" t="str">
        <f t="shared" si="1"/>
        <v>C240329-018</v>
      </c>
      <c r="C20" s="112" t="s">
        <v>214</v>
      </c>
      <c r="D20" s="113" t="s">
        <v>215</v>
      </c>
      <c r="E20" s="40" t="s">
        <v>280</v>
      </c>
      <c r="F20" s="41" t="s">
        <v>233</v>
      </c>
      <c r="G20" s="41" t="s">
        <v>281</v>
      </c>
      <c r="H20" s="43">
        <v>168</v>
      </c>
      <c r="I20" s="71">
        <v>672</v>
      </c>
      <c r="J20" s="72" t="s">
        <v>219</v>
      </c>
      <c r="K20" s="41" t="s">
        <v>58</v>
      </c>
      <c r="L20" s="41" t="s">
        <v>282</v>
      </c>
      <c r="M20" s="41" t="s">
        <v>245</v>
      </c>
      <c r="N20" s="36" t="s">
        <v>222</v>
      </c>
      <c r="O20" s="114" t="s">
        <v>270</v>
      </c>
      <c r="P20" s="51" t="s">
        <v>224</v>
      </c>
      <c r="Q20" s="51" t="s">
        <v>225</v>
      </c>
      <c r="R20" s="51" t="s">
        <v>226</v>
      </c>
      <c r="S20" s="22" t="s">
        <v>283</v>
      </c>
      <c r="T20" s="19" t="s">
        <v>280</v>
      </c>
    </row>
    <row r="21" spans="1:20" s="9" customFormat="1" ht="15" customHeight="1">
      <c r="A21" s="62">
        <f t="shared" si="2"/>
        <v>19</v>
      </c>
      <c r="B21" s="111" t="str">
        <f t="shared" si="1"/>
        <v>C240329-019</v>
      </c>
      <c r="C21" s="112" t="s">
        <v>214</v>
      </c>
      <c r="D21" s="113" t="s">
        <v>215</v>
      </c>
      <c r="E21" s="40" t="s">
        <v>284</v>
      </c>
      <c r="F21" s="41" t="s">
        <v>217</v>
      </c>
      <c r="G21" s="41" t="s">
        <v>218</v>
      </c>
      <c r="H21" s="43">
        <v>99</v>
      </c>
      <c r="I21" s="71">
        <v>396</v>
      </c>
      <c r="J21" s="72" t="s">
        <v>285</v>
      </c>
      <c r="K21" s="41" t="s">
        <v>58</v>
      </c>
      <c r="L21" s="41" t="s">
        <v>220</v>
      </c>
      <c r="M21" s="41" t="s">
        <v>286</v>
      </c>
      <c r="N21" s="36" t="s">
        <v>222</v>
      </c>
      <c r="O21" s="114" t="s">
        <v>223</v>
      </c>
      <c r="P21" s="51" t="s">
        <v>224</v>
      </c>
      <c r="Q21" s="51" t="s">
        <v>225</v>
      </c>
      <c r="R21" s="51" t="s">
        <v>226</v>
      </c>
      <c r="S21" s="22">
        <v>260</v>
      </c>
      <c r="T21" s="19" t="s">
        <v>284</v>
      </c>
    </row>
    <row r="22" spans="1:20" s="9" customFormat="1" ht="15" customHeight="1">
      <c r="A22" s="62">
        <f t="shared" si="2"/>
        <v>20</v>
      </c>
      <c r="B22" s="111" t="str">
        <f t="shared" si="1"/>
        <v>C240329-020</v>
      </c>
      <c r="C22" s="112" t="s">
        <v>214</v>
      </c>
      <c r="D22" s="113" t="s">
        <v>215</v>
      </c>
      <c r="E22" s="40" t="s">
        <v>287</v>
      </c>
      <c r="F22" s="41" t="s">
        <v>217</v>
      </c>
      <c r="G22" s="41" t="s">
        <v>238</v>
      </c>
      <c r="H22" s="43">
        <v>4</v>
      </c>
      <c r="I22" s="71">
        <v>16</v>
      </c>
      <c r="J22" s="72" t="s">
        <v>285</v>
      </c>
      <c r="K22" s="41" t="s">
        <v>58</v>
      </c>
      <c r="L22" s="41" t="s">
        <v>239</v>
      </c>
      <c r="M22" s="41" t="s">
        <v>288</v>
      </c>
      <c r="N22" s="36" t="s">
        <v>222</v>
      </c>
      <c r="O22" s="114" t="s">
        <v>252</v>
      </c>
      <c r="P22" s="51" t="s">
        <v>224</v>
      </c>
      <c r="Q22" s="51" t="s">
        <v>225</v>
      </c>
      <c r="R22" s="51" t="s">
        <v>226</v>
      </c>
      <c r="S22" s="22">
        <v>303</v>
      </c>
      <c r="T22" s="19" t="s">
        <v>287</v>
      </c>
    </row>
    <row r="23" spans="1:20" s="9" customFormat="1" ht="15" customHeight="1">
      <c r="A23" s="62">
        <f t="shared" si="2"/>
        <v>21</v>
      </c>
      <c r="B23" s="111" t="str">
        <f t="shared" si="1"/>
        <v>C240329-021</v>
      </c>
      <c r="C23" s="112" t="s">
        <v>214</v>
      </c>
      <c r="D23" s="113" t="s">
        <v>215</v>
      </c>
      <c r="E23" s="40" t="s">
        <v>289</v>
      </c>
      <c r="F23" s="41" t="s">
        <v>217</v>
      </c>
      <c r="G23" s="41" t="s">
        <v>238</v>
      </c>
      <c r="H23" s="43">
        <v>100</v>
      </c>
      <c r="I23" s="71">
        <v>400</v>
      </c>
      <c r="J23" s="72" t="s">
        <v>285</v>
      </c>
      <c r="K23" s="41" t="s">
        <v>58</v>
      </c>
      <c r="L23" s="41" t="s">
        <v>239</v>
      </c>
      <c r="M23" s="41" t="s">
        <v>290</v>
      </c>
      <c r="N23" s="36" t="s">
        <v>222</v>
      </c>
      <c r="O23" s="114" t="s">
        <v>223</v>
      </c>
      <c r="P23" s="51" t="s">
        <v>224</v>
      </c>
      <c r="Q23" s="51" t="s">
        <v>225</v>
      </c>
      <c r="R23" s="51" t="s">
        <v>226</v>
      </c>
      <c r="S23" s="22">
        <v>303</v>
      </c>
      <c r="T23" s="19" t="s">
        <v>289</v>
      </c>
    </row>
    <row r="24" spans="1:20" s="9" customFormat="1" ht="15" customHeight="1">
      <c r="A24" s="62">
        <f t="shared" si="2"/>
        <v>22</v>
      </c>
      <c r="B24" s="111" t="str">
        <f t="shared" si="1"/>
        <v>C240329-022</v>
      </c>
      <c r="C24" s="112" t="s">
        <v>214</v>
      </c>
      <c r="D24" s="113" t="s">
        <v>215</v>
      </c>
      <c r="E24" s="40" t="s">
        <v>291</v>
      </c>
      <c r="F24" s="41" t="s">
        <v>217</v>
      </c>
      <c r="G24" s="41" t="s">
        <v>292</v>
      </c>
      <c r="H24" s="43">
        <v>224</v>
      </c>
      <c r="I24" s="71">
        <v>896</v>
      </c>
      <c r="J24" s="72" t="s">
        <v>285</v>
      </c>
      <c r="K24" s="41" t="s">
        <v>58</v>
      </c>
      <c r="L24" s="41" t="s">
        <v>293</v>
      </c>
      <c r="M24" s="41" t="s">
        <v>288</v>
      </c>
      <c r="N24" s="36" t="s">
        <v>222</v>
      </c>
      <c r="O24" s="118" t="s">
        <v>223</v>
      </c>
      <c r="P24" s="51" t="s">
        <v>224</v>
      </c>
      <c r="Q24" s="51" t="s">
        <v>225</v>
      </c>
      <c r="R24" s="51" t="s">
        <v>226</v>
      </c>
      <c r="S24" s="22">
        <v>476</v>
      </c>
      <c r="T24" s="19" t="s">
        <v>291</v>
      </c>
    </row>
    <row r="25" spans="1:20" s="9" customFormat="1" ht="15" customHeight="1">
      <c r="A25" s="62">
        <f t="shared" si="2"/>
        <v>23</v>
      </c>
      <c r="B25" s="111" t="str">
        <f t="shared" si="1"/>
        <v>C240329-023</v>
      </c>
      <c r="C25" s="112" t="s">
        <v>214</v>
      </c>
      <c r="D25" s="113" t="s">
        <v>215</v>
      </c>
      <c r="E25" s="40" t="s">
        <v>294</v>
      </c>
      <c r="F25" s="41" t="s">
        <v>254</v>
      </c>
      <c r="G25" s="41" t="s">
        <v>241</v>
      </c>
      <c r="H25" s="43">
        <v>34</v>
      </c>
      <c r="I25" s="71">
        <v>136</v>
      </c>
      <c r="J25" s="72" t="s">
        <v>285</v>
      </c>
      <c r="K25" s="41" t="s">
        <v>58</v>
      </c>
      <c r="L25" s="41" t="s">
        <v>242</v>
      </c>
      <c r="M25" s="41" t="s">
        <v>295</v>
      </c>
      <c r="N25" s="36" t="s">
        <v>222</v>
      </c>
      <c r="O25" s="118" t="s">
        <v>223</v>
      </c>
      <c r="P25" s="51" t="s">
        <v>224</v>
      </c>
      <c r="Q25" s="51" t="s">
        <v>225</v>
      </c>
      <c r="R25" s="51" t="s">
        <v>226</v>
      </c>
      <c r="S25" s="22">
        <v>613</v>
      </c>
      <c r="T25" s="19" t="s">
        <v>294</v>
      </c>
    </row>
    <row r="26" spans="1:20" s="9" customFormat="1" ht="15" customHeight="1">
      <c r="A26" s="62">
        <f t="shared" si="2"/>
        <v>24</v>
      </c>
      <c r="B26" s="111" t="str">
        <f t="shared" si="1"/>
        <v>C240329-024</v>
      </c>
      <c r="C26" s="112" t="s">
        <v>214</v>
      </c>
      <c r="D26" s="113" t="s">
        <v>215</v>
      </c>
      <c r="E26" s="40" t="s">
        <v>296</v>
      </c>
      <c r="F26" s="41" t="s">
        <v>254</v>
      </c>
      <c r="G26" s="41" t="s">
        <v>241</v>
      </c>
      <c r="H26" s="43">
        <v>15</v>
      </c>
      <c r="I26" s="71">
        <v>60</v>
      </c>
      <c r="J26" s="72" t="s">
        <v>285</v>
      </c>
      <c r="K26" s="41" t="s">
        <v>58</v>
      </c>
      <c r="L26" s="41" t="s">
        <v>242</v>
      </c>
      <c r="M26" s="41" t="s">
        <v>297</v>
      </c>
      <c r="N26" s="36" t="s">
        <v>222</v>
      </c>
      <c r="O26" s="118" t="s">
        <v>252</v>
      </c>
      <c r="P26" s="51" t="s">
        <v>224</v>
      </c>
      <c r="Q26" s="51" t="s">
        <v>225</v>
      </c>
      <c r="R26" s="51" t="s">
        <v>226</v>
      </c>
      <c r="S26" s="22">
        <v>613</v>
      </c>
      <c r="T26" s="19" t="s">
        <v>296</v>
      </c>
    </row>
    <row r="27" spans="1:20" s="9" customFormat="1" ht="15" customHeight="1">
      <c r="A27" s="62">
        <f t="shared" si="2"/>
        <v>25</v>
      </c>
      <c r="B27" s="111" t="str">
        <f t="shared" si="1"/>
        <v>C240329-025</v>
      </c>
      <c r="C27" s="112" t="s">
        <v>214</v>
      </c>
      <c r="D27" s="113" t="s">
        <v>215</v>
      </c>
      <c r="E27" s="40" t="s">
        <v>298</v>
      </c>
      <c r="F27" s="41" t="s">
        <v>217</v>
      </c>
      <c r="G27" s="41" t="s">
        <v>241</v>
      </c>
      <c r="H27" s="43">
        <v>71</v>
      </c>
      <c r="I27" s="71">
        <v>284</v>
      </c>
      <c r="J27" s="72" t="s">
        <v>285</v>
      </c>
      <c r="K27" s="41" t="s">
        <v>58</v>
      </c>
      <c r="L27" s="41" t="s">
        <v>242</v>
      </c>
      <c r="M27" s="41" t="s">
        <v>288</v>
      </c>
      <c r="N27" s="36" t="s">
        <v>222</v>
      </c>
      <c r="O27" s="114" t="s">
        <v>223</v>
      </c>
      <c r="P27" s="51" t="s">
        <v>224</v>
      </c>
      <c r="Q27" s="51" t="s">
        <v>225</v>
      </c>
      <c r="R27" s="51" t="s">
        <v>226</v>
      </c>
      <c r="S27" s="22">
        <v>613</v>
      </c>
      <c r="T27" s="19" t="s">
        <v>298</v>
      </c>
    </row>
    <row r="28" spans="1:20" s="9" customFormat="1" ht="15" customHeight="1">
      <c r="A28" s="62">
        <f t="shared" si="2"/>
        <v>26</v>
      </c>
      <c r="B28" s="111" t="str">
        <f t="shared" si="1"/>
        <v>C240329-026</v>
      </c>
      <c r="C28" s="112" t="s">
        <v>214</v>
      </c>
      <c r="D28" s="113" t="s">
        <v>215</v>
      </c>
      <c r="E28" s="40" t="s">
        <v>299</v>
      </c>
      <c r="F28" s="41" t="s">
        <v>217</v>
      </c>
      <c r="G28" s="41" t="s">
        <v>248</v>
      </c>
      <c r="H28" s="43">
        <v>104</v>
      </c>
      <c r="I28" s="71">
        <v>416</v>
      </c>
      <c r="J28" s="72" t="s">
        <v>285</v>
      </c>
      <c r="K28" s="41" t="s">
        <v>58</v>
      </c>
      <c r="L28" s="41" t="s">
        <v>249</v>
      </c>
      <c r="M28" s="41" t="s">
        <v>286</v>
      </c>
      <c r="N28" s="36" t="s">
        <v>222</v>
      </c>
      <c r="O28" s="114" t="s">
        <v>223</v>
      </c>
      <c r="P28" s="51" t="s">
        <v>224</v>
      </c>
      <c r="Q28" s="51" t="s">
        <v>225</v>
      </c>
      <c r="R28" s="51" t="s">
        <v>226</v>
      </c>
      <c r="S28" s="22">
        <v>635</v>
      </c>
      <c r="T28" s="19" t="s">
        <v>299</v>
      </c>
    </row>
    <row r="29" spans="1:20" s="9" customFormat="1" ht="15" customHeight="1">
      <c r="A29" s="62">
        <f t="shared" si="2"/>
        <v>27</v>
      </c>
      <c r="B29" s="111" t="str">
        <f t="shared" si="1"/>
        <v>C240329-027</v>
      </c>
      <c r="C29" s="112" t="s">
        <v>214</v>
      </c>
      <c r="D29" s="113" t="s">
        <v>215</v>
      </c>
      <c r="E29" s="40" t="s">
        <v>300</v>
      </c>
      <c r="F29" s="41" t="s">
        <v>217</v>
      </c>
      <c r="G29" s="41" t="s">
        <v>248</v>
      </c>
      <c r="H29" s="43">
        <v>30</v>
      </c>
      <c r="I29" s="71">
        <v>120</v>
      </c>
      <c r="J29" s="72" t="s">
        <v>285</v>
      </c>
      <c r="K29" s="41" t="s">
        <v>58</v>
      </c>
      <c r="L29" s="41" t="s">
        <v>249</v>
      </c>
      <c r="M29" s="41" t="s">
        <v>301</v>
      </c>
      <c r="N29" s="36" t="s">
        <v>222</v>
      </c>
      <c r="O29" s="114" t="s">
        <v>223</v>
      </c>
      <c r="P29" s="51" t="s">
        <v>224</v>
      </c>
      <c r="Q29" s="51" t="s">
        <v>225</v>
      </c>
      <c r="R29" s="51" t="s">
        <v>226</v>
      </c>
      <c r="S29" s="22">
        <v>635</v>
      </c>
      <c r="T29" s="19" t="s">
        <v>300</v>
      </c>
    </row>
    <row r="30" spans="1:20" s="9" customFormat="1" ht="15" customHeight="1">
      <c r="A30" s="62">
        <f t="shared" si="2"/>
        <v>28</v>
      </c>
      <c r="B30" s="111" t="str">
        <f t="shared" si="1"/>
        <v>C240329-028</v>
      </c>
      <c r="C30" s="112" t="s">
        <v>214</v>
      </c>
      <c r="D30" s="113" t="s">
        <v>215</v>
      </c>
      <c r="E30" s="40" t="s">
        <v>302</v>
      </c>
      <c r="F30" s="41" t="s">
        <v>254</v>
      </c>
      <c r="G30" s="41" t="s">
        <v>255</v>
      </c>
      <c r="H30" s="43">
        <v>30</v>
      </c>
      <c r="I30" s="71">
        <v>120</v>
      </c>
      <c r="J30" s="72" t="s">
        <v>285</v>
      </c>
      <c r="K30" s="41" t="s">
        <v>222</v>
      </c>
      <c r="L30" s="41"/>
      <c r="M30" s="41" t="s">
        <v>303</v>
      </c>
      <c r="N30" s="36" t="s">
        <v>222</v>
      </c>
      <c r="O30" s="114" t="s">
        <v>223</v>
      </c>
      <c r="P30" s="51" t="s">
        <v>224</v>
      </c>
      <c r="Q30" s="51" t="s">
        <v>225</v>
      </c>
      <c r="R30" s="51" t="s">
        <v>226</v>
      </c>
      <c r="S30" s="22">
        <v>659</v>
      </c>
      <c r="T30" s="19" t="s">
        <v>302</v>
      </c>
    </row>
    <row r="31" spans="1:20" s="9" customFormat="1" ht="15" customHeight="1">
      <c r="A31" s="62">
        <f t="shared" si="2"/>
        <v>29</v>
      </c>
      <c r="B31" s="111" t="str">
        <f t="shared" si="1"/>
        <v>C240329-029</v>
      </c>
      <c r="C31" s="112" t="s">
        <v>214</v>
      </c>
      <c r="D31" s="113" t="s">
        <v>215</v>
      </c>
      <c r="E31" s="40" t="s">
        <v>304</v>
      </c>
      <c r="F31" s="41" t="s">
        <v>254</v>
      </c>
      <c r="G31" s="41" t="s">
        <v>255</v>
      </c>
      <c r="H31" s="43">
        <v>17</v>
      </c>
      <c r="I31" s="71">
        <v>68</v>
      </c>
      <c r="J31" s="72" t="s">
        <v>285</v>
      </c>
      <c r="K31" s="41" t="s">
        <v>222</v>
      </c>
      <c r="L31" s="41"/>
      <c r="M31" s="41" t="s">
        <v>305</v>
      </c>
      <c r="N31" s="36" t="s">
        <v>222</v>
      </c>
      <c r="O31" s="114" t="s">
        <v>252</v>
      </c>
      <c r="P31" s="51" t="s">
        <v>224</v>
      </c>
      <c r="Q31" s="51" t="s">
        <v>225</v>
      </c>
      <c r="R31" s="51" t="s">
        <v>226</v>
      </c>
      <c r="S31" s="22">
        <v>659</v>
      </c>
      <c r="T31" s="19" t="s">
        <v>304</v>
      </c>
    </row>
    <row r="32" spans="1:20" s="9" customFormat="1" ht="15" customHeight="1">
      <c r="A32" s="62">
        <f t="shared" si="2"/>
        <v>30</v>
      </c>
      <c r="B32" s="111" t="str">
        <f t="shared" si="1"/>
        <v>C240329-030</v>
      </c>
      <c r="C32" s="112" t="s">
        <v>214</v>
      </c>
      <c r="D32" s="113" t="s">
        <v>215</v>
      </c>
      <c r="E32" s="40" t="s">
        <v>306</v>
      </c>
      <c r="F32" s="41" t="s">
        <v>217</v>
      </c>
      <c r="G32" s="41" t="s">
        <v>255</v>
      </c>
      <c r="H32" s="43">
        <v>45</v>
      </c>
      <c r="I32" s="71">
        <v>180</v>
      </c>
      <c r="J32" s="72" t="s">
        <v>285</v>
      </c>
      <c r="K32" s="41" t="s">
        <v>222</v>
      </c>
      <c r="L32" s="41"/>
      <c r="M32" s="41" t="s">
        <v>286</v>
      </c>
      <c r="N32" s="36" t="s">
        <v>222</v>
      </c>
      <c r="O32" s="114" t="s">
        <v>223</v>
      </c>
      <c r="P32" s="51" t="s">
        <v>224</v>
      </c>
      <c r="Q32" s="51" t="s">
        <v>225</v>
      </c>
      <c r="R32" s="51" t="s">
        <v>226</v>
      </c>
      <c r="S32" s="22">
        <v>659</v>
      </c>
      <c r="T32" s="19" t="s">
        <v>306</v>
      </c>
    </row>
    <row r="33" spans="1:20" s="9" customFormat="1" ht="15" customHeight="1">
      <c r="A33" s="62">
        <f t="shared" si="2"/>
        <v>31</v>
      </c>
      <c r="B33" s="111" t="str">
        <f t="shared" si="1"/>
        <v>C240329-031</v>
      </c>
      <c r="C33" s="112" t="s">
        <v>214</v>
      </c>
      <c r="D33" s="113" t="s">
        <v>215</v>
      </c>
      <c r="E33" s="40" t="s">
        <v>307</v>
      </c>
      <c r="F33" s="41" t="s">
        <v>254</v>
      </c>
      <c r="G33" s="41" t="s">
        <v>263</v>
      </c>
      <c r="H33" s="43">
        <v>110</v>
      </c>
      <c r="I33" s="71">
        <v>440</v>
      </c>
      <c r="J33" s="72" t="s">
        <v>285</v>
      </c>
      <c r="K33" s="41" t="s">
        <v>222</v>
      </c>
      <c r="L33" s="41"/>
      <c r="M33" s="41" t="s">
        <v>303</v>
      </c>
      <c r="N33" s="36" t="s">
        <v>222</v>
      </c>
      <c r="O33" s="114" t="s">
        <v>223</v>
      </c>
      <c r="P33" s="51" t="s">
        <v>224</v>
      </c>
      <c r="Q33" s="51" t="s">
        <v>225</v>
      </c>
      <c r="R33" s="51" t="s">
        <v>226</v>
      </c>
      <c r="S33" s="22">
        <v>737</v>
      </c>
      <c r="T33" s="19" t="s">
        <v>307</v>
      </c>
    </row>
    <row r="34" spans="1:20" s="9" customFormat="1" ht="15" customHeight="1">
      <c r="A34" s="62">
        <f t="shared" si="2"/>
        <v>32</v>
      </c>
      <c r="B34" s="111" t="str">
        <f t="shared" si="1"/>
        <v>C240329-032</v>
      </c>
      <c r="C34" s="112" t="s">
        <v>214</v>
      </c>
      <c r="D34" s="113" t="s">
        <v>215</v>
      </c>
      <c r="E34" s="40" t="s">
        <v>308</v>
      </c>
      <c r="F34" s="41" t="s">
        <v>254</v>
      </c>
      <c r="G34" s="41" t="s">
        <v>263</v>
      </c>
      <c r="H34" s="43">
        <v>66</v>
      </c>
      <c r="I34" s="71">
        <v>264</v>
      </c>
      <c r="J34" s="72" t="s">
        <v>285</v>
      </c>
      <c r="K34" s="41" t="s">
        <v>222</v>
      </c>
      <c r="L34" s="41"/>
      <c r="M34" s="41" t="s">
        <v>305</v>
      </c>
      <c r="N34" s="36" t="s">
        <v>222</v>
      </c>
      <c r="O34" s="114" t="s">
        <v>223</v>
      </c>
      <c r="P34" s="51" t="s">
        <v>224</v>
      </c>
      <c r="Q34" s="51" t="s">
        <v>225</v>
      </c>
      <c r="R34" s="51" t="s">
        <v>226</v>
      </c>
      <c r="S34" s="22">
        <v>737</v>
      </c>
      <c r="T34" s="19" t="s">
        <v>308</v>
      </c>
    </row>
    <row r="35" spans="1:20" s="9" customFormat="1" ht="15" customHeight="1">
      <c r="A35" s="62">
        <f t="shared" si="2"/>
        <v>33</v>
      </c>
      <c r="B35" s="111" t="str">
        <f t="shared" si="1"/>
        <v>C240329-033</v>
      </c>
      <c r="C35" s="112" t="s">
        <v>214</v>
      </c>
      <c r="D35" s="113" t="s">
        <v>215</v>
      </c>
      <c r="E35" s="40" t="s">
        <v>309</v>
      </c>
      <c r="F35" s="41" t="s">
        <v>254</v>
      </c>
      <c r="G35" s="41" t="s">
        <v>310</v>
      </c>
      <c r="H35" s="43">
        <v>40</v>
      </c>
      <c r="I35" s="71">
        <v>160</v>
      </c>
      <c r="J35" s="72" t="s">
        <v>285</v>
      </c>
      <c r="K35" s="41" t="s">
        <v>58</v>
      </c>
      <c r="L35" s="41" t="s">
        <v>311</v>
      </c>
      <c r="M35" s="41" t="s">
        <v>303</v>
      </c>
      <c r="N35" s="36" t="s">
        <v>222</v>
      </c>
      <c r="O35" s="114" t="s">
        <v>223</v>
      </c>
      <c r="P35" s="51" t="s">
        <v>224</v>
      </c>
      <c r="Q35" s="51" t="s">
        <v>225</v>
      </c>
      <c r="R35" s="51" t="s">
        <v>226</v>
      </c>
      <c r="S35" s="22">
        <v>739</v>
      </c>
      <c r="T35" s="19" t="s">
        <v>309</v>
      </c>
    </row>
    <row r="36" spans="1:20" s="9" customFormat="1" ht="15" customHeight="1">
      <c r="A36" s="62">
        <f t="shared" si="2"/>
        <v>34</v>
      </c>
      <c r="B36" s="111" t="str">
        <f t="shared" si="1"/>
        <v>C240329-034</v>
      </c>
      <c r="C36" s="112" t="s">
        <v>214</v>
      </c>
      <c r="D36" s="113" t="s">
        <v>215</v>
      </c>
      <c r="E36" s="40" t="s">
        <v>312</v>
      </c>
      <c r="F36" s="41" t="s">
        <v>254</v>
      </c>
      <c r="G36" s="41" t="s">
        <v>255</v>
      </c>
      <c r="H36" s="43">
        <v>131</v>
      </c>
      <c r="I36" s="71">
        <v>524</v>
      </c>
      <c r="J36" s="72" t="s">
        <v>285</v>
      </c>
      <c r="K36" s="41" t="s">
        <v>58</v>
      </c>
      <c r="L36" s="41" t="s">
        <v>279</v>
      </c>
      <c r="M36" s="41" t="s">
        <v>303</v>
      </c>
      <c r="N36" s="36" t="s">
        <v>222</v>
      </c>
      <c r="O36" s="114" t="s">
        <v>223</v>
      </c>
      <c r="P36" s="51" t="s">
        <v>224</v>
      </c>
      <c r="Q36" s="51" t="s">
        <v>225</v>
      </c>
      <c r="R36" s="51" t="s">
        <v>226</v>
      </c>
      <c r="S36" s="22">
        <v>744</v>
      </c>
      <c r="T36" s="19" t="s">
        <v>312</v>
      </c>
    </row>
    <row r="37" spans="1:20" s="9" customFormat="1" ht="15" customHeight="1">
      <c r="A37" s="62">
        <f t="shared" si="2"/>
        <v>35</v>
      </c>
      <c r="B37" s="111" t="str">
        <f t="shared" si="1"/>
        <v>C240329-035</v>
      </c>
      <c r="C37" s="112" t="s">
        <v>214</v>
      </c>
      <c r="D37" s="113" t="s">
        <v>215</v>
      </c>
      <c r="E37" s="40" t="s">
        <v>313</v>
      </c>
      <c r="F37" s="41" t="s">
        <v>217</v>
      </c>
      <c r="G37" s="41" t="s">
        <v>218</v>
      </c>
      <c r="H37" s="43">
        <v>12</v>
      </c>
      <c r="I37" s="71">
        <v>48</v>
      </c>
      <c r="J37" s="72" t="s">
        <v>314</v>
      </c>
      <c r="K37" s="41" t="s">
        <v>58</v>
      </c>
      <c r="L37" s="41" t="s">
        <v>220</v>
      </c>
      <c r="M37" s="41" t="s">
        <v>315</v>
      </c>
      <c r="N37" s="36" t="s">
        <v>222</v>
      </c>
      <c r="O37" s="114" t="s">
        <v>223</v>
      </c>
      <c r="P37" s="51" t="s">
        <v>224</v>
      </c>
      <c r="Q37" s="51" t="s">
        <v>225</v>
      </c>
      <c r="R37" s="51" t="s">
        <v>226</v>
      </c>
      <c r="S37" s="22">
        <v>260</v>
      </c>
      <c r="T37" s="19" t="s">
        <v>313</v>
      </c>
    </row>
    <row r="38" spans="1:20" s="9" customFormat="1" ht="15" customHeight="1">
      <c r="A38" s="62">
        <f t="shared" si="2"/>
        <v>36</v>
      </c>
      <c r="B38" s="111" t="str">
        <f t="shared" si="1"/>
        <v>C240329-036</v>
      </c>
      <c r="C38" s="112" t="s">
        <v>214</v>
      </c>
      <c r="D38" s="113" t="s">
        <v>215</v>
      </c>
      <c r="E38" s="40" t="s">
        <v>316</v>
      </c>
      <c r="F38" s="41" t="s">
        <v>217</v>
      </c>
      <c r="G38" s="41" t="s">
        <v>238</v>
      </c>
      <c r="H38" s="43">
        <v>62</v>
      </c>
      <c r="I38" s="71">
        <v>248</v>
      </c>
      <c r="J38" s="72" t="s">
        <v>314</v>
      </c>
      <c r="K38" s="41" t="s">
        <v>58</v>
      </c>
      <c r="L38" s="41" t="s">
        <v>239</v>
      </c>
      <c r="M38" s="41" t="s">
        <v>317</v>
      </c>
      <c r="N38" s="36" t="s">
        <v>222</v>
      </c>
      <c r="O38" s="114" t="s">
        <v>223</v>
      </c>
      <c r="P38" s="51" t="s">
        <v>224</v>
      </c>
      <c r="Q38" s="51" t="s">
        <v>225</v>
      </c>
      <c r="R38" s="51" t="s">
        <v>226</v>
      </c>
      <c r="S38" s="22">
        <v>303</v>
      </c>
      <c r="T38" s="19" t="s">
        <v>316</v>
      </c>
    </row>
    <row r="39" spans="1:20" s="9" customFormat="1" ht="15" customHeight="1">
      <c r="A39" s="62">
        <f t="shared" si="2"/>
        <v>37</v>
      </c>
      <c r="B39" s="111" t="str">
        <f t="shared" si="1"/>
        <v>C240329-037</v>
      </c>
      <c r="C39" s="112" t="s">
        <v>214</v>
      </c>
      <c r="D39" s="113" t="s">
        <v>215</v>
      </c>
      <c r="E39" s="40" t="s">
        <v>318</v>
      </c>
      <c r="F39" s="41" t="s">
        <v>217</v>
      </c>
      <c r="G39" s="41" t="s">
        <v>241</v>
      </c>
      <c r="H39" s="43">
        <v>16</v>
      </c>
      <c r="I39" s="71">
        <v>64</v>
      </c>
      <c r="J39" s="72" t="s">
        <v>314</v>
      </c>
      <c r="K39" s="41" t="s">
        <v>58</v>
      </c>
      <c r="L39" s="41" t="s">
        <v>242</v>
      </c>
      <c r="M39" s="41" t="s">
        <v>317</v>
      </c>
      <c r="N39" s="36" t="s">
        <v>222</v>
      </c>
      <c r="O39" s="114" t="s">
        <v>223</v>
      </c>
      <c r="P39" s="51" t="s">
        <v>224</v>
      </c>
      <c r="Q39" s="51" t="s">
        <v>225</v>
      </c>
      <c r="R39" s="51" t="s">
        <v>226</v>
      </c>
      <c r="S39" s="22">
        <v>613</v>
      </c>
      <c r="T39" s="19" t="s">
        <v>318</v>
      </c>
    </row>
    <row r="40" spans="1:20" s="9" customFormat="1" ht="15" customHeight="1">
      <c r="A40" s="62">
        <f t="shared" si="2"/>
        <v>38</v>
      </c>
      <c r="B40" s="111" t="str">
        <f t="shared" si="1"/>
        <v>C240329-038</v>
      </c>
      <c r="C40" s="112" t="s">
        <v>214</v>
      </c>
      <c r="D40" s="113" t="s">
        <v>215</v>
      </c>
      <c r="E40" s="40" t="s">
        <v>319</v>
      </c>
      <c r="F40" s="41" t="s">
        <v>217</v>
      </c>
      <c r="G40" s="41" t="s">
        <v>248</v>
      </c>
      <c r="H40" s="43">
        <v>81</v>
      </c>
      <c r="I40" s="71">
        <v>324</v>
      </c>
      <c r="J40" s="72" t="s">
        <v>314</v>
      </c>
      <c r="K40" s="41" t="s">
        <v>58</v>
      </c>
      <c r="L40" s="41" t="s">
        <v>249</v>
      </c>
      <c r="M40" s="41" t="s">
        <v>315</v>
      </c>
      <c r="N40" s="36" t="s">
        <v>222</v>
      </c>
      <c r="O40" s="118" t="s">
        <v>223</v>
      </c>
      <c r="P40" s="51" t="s">
        <v>224</v>
      </c>
      <c r="Q40" s="51" t="s">
        <v>225</v>
      </c>
      <c r="R40" s="51" t="s">
        <v>226</v>
      </c>
      <c r="S40" s="22">
        <v>635</v>
      </c>
      <c r="T40" s="19" t="s">
        <v>319</v>
      </c>
    </row>
    <row r="41" spans="1:20" s="9" customFormat="1" ht="15" customHeight="1">
      <c r="A41" s="62">
        <f t="shared" si="2"/>
        <v>39</v>
      </c>
      <c r="B41" s="111" t="str">
        <f t="shared" si="1"/>
        <v>C240329-039</v>
      </c>
      <c r="C41" s="112" t="s">
        <v>214</v>
      </c>
      <c r="D41" s="113" t="s">
        <v>215</v>
      </c>
      <c r="E41" s="115" t="s">
        <v>320</v>
      </c>
      <c r="F41" s="116" t="s">
        <v>233</v>
      </c>
      <c r="G41" s="116" t="s">
        <v>255</v>
      </c>
      <c r="H41" s="43">
        <v>17</v>
      </c>
      <c r="I41" s="73">
        <v>68</v>
      </c>
      <c r="J41" s="117" t="s">
        <v>314</v>
      </c>
      <c r="K41" s="116" t="s">
        <v>222</v>
      </c>
      <c r="L41" s="41"/>
      <c r="M41" s="116" t="s">
        <v>321</v>
      </c>
      <c r="N41" s="112" t="s">
        <v>222</v>
      </c>
      <c r="O41" s="118" t="s">
        <v>252</v>
      </c>
      <c r="P41" s="51" t="s">
        <v>224</v>
      </c>
      <c r="Q41" s="51" t="s">
        <v>225</v>
      </c>
      <c r="R41" s="51" t="s">
        <v>226</v>
      </c>
      <c r="S41" s="22">
        <v>659</v>
      </c>
      <c r="T41" s="19" t="s">
        <v>320</v>
      </c>
    </row>
    <row r="42" spans="1:20" s="9" customFormat="1" ht="15" customHeight="1">
      <c r="A42" s="62">
        <f t="shared" si="2"/>
        <v>40</v>
      </c>
      <c r="B42" s="111" t="str">
        <f t="shared" si="1"/>
        <v>C240329-040</v>
      </c>
      <c r="C42" s="112" t="s">
        <v>214</v>
      </c>
      <c r="D42" s="113" t="s">
        <v>215</v>
      </c>
      <c r="E42" s="40" t="s">
        <v>322</v>
      </c>
      <c r="F42" s="41" t="s">
        <v>217</v>
      </c>
      <c r="G42" s="41" t="s">
        <v>255</v>
      </c>
      <c r="H42" s="43">
        <v>20</v>
      </c>
      <c r="I42" s="71">
        <v>80</v>
      </c>
      <c r="J42" s="72" t="s">
        <v>314</v>
      </c>
      <c r="K42" s="41" t="s">
        <v>222</v>
      </c>
      <c r="L42" s="41"/>
      <c r="M42" s="41" t="s">
        <v>315</v>
      </c>
      <c r="N42" s="36" t="s">
        <v>222</v>
      </c>
      <c r="O42" s="114" t="s">
        <v>223</v>
      </c>
      <c r="P42" s="51" t="s">
        <v>224</v>
      </c>
      <c r="Q42" s="51" t="s">
        <v>225</v>
      </c>
      <c r="R42" s="51" t="s">
        <v>226</v>
      </c>
      <c r="S42" s="22">
        <v>659</v>
      </c>
      <c r="T42" s="19" t="s">
        <v>322</v>
      </c>
    </row>
    <row r="43" spans="1:20" s="9" customFormat="1" ht="15" customHeight="1">
      <c r="A43" s="62">
        <f t="shared" si="2"/>
        <v>41</v>
      </c>
      <c r="B43" s="111" t="str">
        <f t="shared" si="1"/>
        <v>C240329-041</v>
      </c>
      <c r="C43" s="112" t="s">
        <v>214</v>
      </c>
      <c r="D43" s="113" t="s">
        <v>215</v>
      </c>
      <c r="E43" s="40" t="s">
        <v>323</v>
      </c>
      <c r="F43" s="41" t="s">
        <v>233</v>
      </c>
      <c r="G43" s="41" t="s">
        <v>263</v>
      </c>
      <c r="H43" s="43">
        <v>120</v>
      </c>
      <c r="I43" s="71">
        <v>480</v>
      </c>
      <c r="J43" s="72" t="s">
        <v>314</v>
      </c>
      <c r="K43" s="41" t="s">
        <v>58</v>
      </c>
      <c r="L43" s="41" t="s">
        <v>264</v>
      </c>
      <c r="M43" s="41" t="s">
        <v>324</v>
      </c>
      <c r="N43" s="36" t="s">
        <v>222</v>
      </c>
      <c r="O43" s="114" t="s">
        <v>270</v>
      </c>
      <c r="P43" s="51" t="s">
        <v>224</v>
      </c>
      <c r="Q43" s="51" t="s">
        <v>225</v>
      </c>
      <c r="R43" s="51" t="s">
        <v>226</v>
      </c>
      <c r="S43" s="22" t="s">
        <v>265</v>
      </c>
      <c r="T43" s="19" t="s">
        <v>323</v>
      </c>
    </row>
    <row r="44" spans="1:20" s="9" customFormat="1" ht="15" customHeight="1">
      <c r="A44" s="62">
        <f t="shared" si="2"/>
        <v>42</v>
      </c>
      <c r="B44" s="111" t="str">
        <f t="shared" si="1"/>
        <v>C240329-042</v>
      </c>
      <c r="C44" s="112" t="s">
        <v>214</v>
      </c>
      <c r="D44" s="113" t="s">
        <v>215</v>
      </c>
      <c r="E44" s="40" t="s">
        <v>325</v>
      </c>
      <c r="F44" s="41" t="s">
        <v>233</v>
      </c>
      <c r="G44" s="41" t="s">
        <v>273</v>
      </c>
      <c r="H44" s="43">
        <v>15</v>
      </c>
      <c r="I44" s="71">
        <v>60</v>
      </c>
      <c r="J44" s="72" t="s">
        <v>314</v>
      </c>
      <c r="K44" s="41" t="s">
        <v>58</v>
      </c>
      <c r="L44" s="41" t="s">
        <v>274</v>
      </c>
      <c r="M44" s="41" t="s">
        <v>321</v>
      </c>
      <c r="N44" s="36" t="s">
        <v>222</v>
      </c>
      <c r="O44" s="114" t="s">
        <v>252</v>
      </c>
      <c r="P44" s="51" t="s">
        <v>224</v>
      </c>
      <c r="Q44" s="51" t="s">
        <v>225</v>
      </c>
      <c r="R44" s="51" t="s">
        <v>226</v>
      </c>
      <c r="S44" s="22">
        <v>722</v>
      </c>
      <c r="T44" s="19" t="s">
        <v>325</v>
      </c>
    </row>
    <row r="45" spans="1:20" s="9" customFormat="1" ht="15" customHeight="1">
      <c r="A45" s="62">
        <f t="shared" si="2"/>
        <v>43</v>
      </c>
      <c r="B45" s="111" t="str">
        <f t="shared" si="1"/>
        <v>C240329-043</v>
      </c>
      <c r="C45" s="112" t="s">
        <v>214</v>
      </c>
      <c r="D45" s="113" t="s">
        <v>215</v>
      </c>
      <c r="E45" s="40" t="s">
        <v>326</v>
      </c>
      <c r="F45" s="41" t="s">
        <v>254</v>
      </c>
      <c r="G45" s="41" t="s">
        <v>263</v>
      </c>
      <c r="H45" s="43">
        <v>35</v>
      </c>
      <c r="I45" s="71">
        <v>140</v>
      </c>
      <c r="J45" s="72" t="s">
        <v>314</v>
      </c>
      <c r="K45" s="41" t="s">
        <v>222</v>
      </c>
      <c r="L45" s="41"/>
      <c r="M45" s="41" t="s">
        <v>327</v>
      </c>
      <c r="N45" s="36" t="s">
        <v>222</v>
      </c>
      <c r="O45" s="114" t="s">
        <v>223</v>
      </c>
      <c r="P45" s="51" t="s">
        <v>224</v>
      </c>
      <c r="Q45" s="51" t="s">
        <v>225</v>
      </c>
      <c r="R45" s="51" t="s">
        <v>226</v>
      </c>
      <c r="S45" s="22">
        <v>737</v>
      </c>
      <c r="T45" s="19" t="s">
        <v>326</v>
      </c>
    </row>
    <row r="46" spans="1:20" s="9" customFormat="1" ht="15" customHeight="1">
      <c r="A46" s="62">
        <f t="shared" si="2"/>
        <v>44</v>
      </c>
      <c r="B46" s="111" t="str">
        <f t="shared" si="1"/>
        <v>C240329-044</v>
      </c>
      <c r="C46" s="112" t="s">
        <v>214</v>
      </c>
      <c r="D46" s="113" t="s">
        <v>215</v>
      </c>
      <c r="E46" s="40" t="s">
        <v>328</v>
      </c>
      <c r="F46" s="41" t="s">
        <v>254</v>
      </c>
      <c r="G46" s="41" t="s">
        <v>310</v>
      </c>
      <c r="H46" s="43">
        <v>15</v>
      </c>
      <c r="I46" s="71">
        <v>60</v>
      </c>
      <c r="J46" s="72" t="s">
        <v>314</v>
      </c>
      <c r="K46" s="41" t="s">
        <v>58</v>
      </c>
      <c r="L46" s="41" t="s">
        <v>311</v>
      </c>
      <c r="M46" s="41" t="s">
        <v>327</v>
      </c>
      <c r="N46" s="36" t="s">
        <v>222</v>
      </c>
      <c r="O46" s="118" t="s">
        <v>223</v>
      </c>
      <c r="P46" s="51" t="s">
        <v>224</v>
      </c>
      <c r="Q46" s="51" t="s">
        <v>225</v>
      </c>
      <c r="R46" s="51" t="s">
        <v>226</v>
      </c>
      <c r="S46" s="22">
        <v>739</v>
      </c>
      <c r="T46" s="19" t="s">
        <v>328</v>
      </c>
    </row>
    <row r="47" spans="1:20" s="9" customFormat="1" ht="15" customHeight="1">
      <c r="A47" s="62">
        <f t="shared" si="2"/>
        <v>45</v>
      </c>
      <c r="B47" s="111" t="str">
        <f t="shared" si="1"/>
        <v>C240329-045</v>
      </c>
      <c r="C47" s="112" t="s">
        <v>214</v>
      </c>
      <c r="D47" s="113" t="s">
        <v>215</v>
      </c>
      <c r="E47" s="40" t="s">
        <v>329</v>
      </c>
      <c r="F47" s="41" t="s">
        <v>233</v>
      </c>
      <c r="G47" s="41" t="s">
        <v>255</v>
      </c>
      <c r="H47" s="43">
        <v>89</v>
      </c>
      <c r="I47" s="71">
        <v>356</v>
      </c>
      <c r="J47" s="72" t="s">
        <v>314</v>
      </c>
      <c r="K47" s="41" t="s">
        <v>58</v>
      </c>
      <c r="L47" s="41" t="s">
        <v>279</v>
      </c>
      <c r="M47" s="41" t="s">
        <v>321</v>
      </c>
      <c r="N47" s="36" t="s">
        <v>222</v>
      </c>
      <c r="O47" s="118" t="s">
        <v>252</v>
      </c>
      <c r="P47" s="51" t="s">
        <v>224</v>
      </c>
      <c r="Q47" s="51" t="s">
        <v>225</v>
      </c>
      <c r="R47" s="51" t="s">
        <v>226</v>
      </c>
      <c r="S47" s="22">
        <v>744</v>
      </c>
      <c r="T47" s="19" t="s">
        <v>329</v>
      </c>
    </row>
    <row r="48" spans="1:20" s="9" customFormat="1" ht="15" customHeight="1">
      <c r="A48" s="62">
        <f t="shared" si="2"/>
        <v>46</v>
      </c>
      <c r="B48" s="111" t="str">
        <f t="shared" si="1"/>
        <v>C240329-046</v>
      </c>
      <c r="C48" s="112" t="s">
        <v>214</v>
      </c>
      <c r="D48" s="113" t="s">
        <v>215</v>
      </c>
      <c r="E48" s="40" t="s">
        <v>330</v>
      </c>
      <c r="F48" s="41" t="s">
        <v>331</v>
      </c>
      <c r="G48" s="41" t="s">
        <v>332</v>
      </c>
      <c r="H48" s="43">
        <v>843</v>
      </c>
      <c r="I48" s="71">
        <v>3372</v>
      </c>
      <c r="J48" s="72" t="s">
        <v>333</v>
      </c>
      <c r="K48" s="41" t="s">
        <v>58</v>
      </c>
      <c r="L48" s="41" t="s">
        <v>334</v>
      </c>
      <c r="M48" s="41" t="s">
        <v>335</v>
      </c>
      <c r="N48" s="36" t="s">
        <v>336</v>
      </c>
      <c r="O48" s="118" t="s">
        <v>337</v>
      </c>
      <c r="P48" s="51" t="s">
        <v>224</v>
      </c>
      <c r="Q48" s="51" t="s">
        <v>225</v>
      </c>
      <c r="R48" s="51" t="s">
        <v>226</v>
      </c>
      <c r="S48" s="22" t="s">
        <v>338</v>
      </c>
      <c r="T48" s="19" t="s">
        <v>339</v>
      </c>
    </row>
    <row r="49" spans="1:20" s="9" customFormat="1" ht="15" customHeight="1">
      <c r="A49" s="62" t="str">
        <f t="shared" si="2"/>
        <v xml:space="preserve"> </v>
      </c>
      <c r="B49" s="111" t="str">
        <f t="shared" si="1"/>
        <v/>
      </c>
      <c r="C49" s="112"/>
      <c r="D49" s="113"/>
      <c r="E49" s="40"/>
      <c r="F49" s="41"/>
      <c r="G49" s="41"/>
      <c r="H49" s="43"/>
      <c r="I49" s="71"/>
      <c r="J49" s="72"/>
      <c r="K49" s="41"/>
      <c r="L49" s="41"/>
      <c r="M49" s="41"/>
      <c r="N49" s="36"/>
      <c r="O49" s="114"/>
      <c r="P49" s="51"/>
      <c r="Q49" s="51"/>
      <c r="R49" s="51"/>
      <c r="S49" s="22"/>
      <c r="T49" s="19"/>
    </row>
    <row r="50" spans="1:20" s="9" customFormat="1" ht="15" customHeight="1">
      <c r="A50" s="62" t="str">
        <f t="shared" si="2"/>
        <v xml:space="preserve"> </v>
      </c>
      <c r="B50" s="111" t="str">
        <f t="shared" si="1"/>
        <v/>
      </c>
      <c r="C50" s="112"/>
      <c r="D50" s="113"/>
      <c r="E50" s="40"/>
      <c r="F50" s="41"/>
      <c r="G50" s="41"/>
      <c r="H50" s="43"/>
      <c r="I50" s="71"/>
      <c r="J50" s="72"/>
      <c r="K50" s="41"/>
      <c r="L50" s="41"/>
      <c r="M50" s="41"/>
      <c r="N50" s="36"/>
      <c r="O50" s="114"/>
      <c r="P50" s="51"/>
      <c r="Q50" s="51"/>
      <c r="R50" s="51"/>
      <c r="S50" s="22"/>
      <c r="T50" s="19"/>
    </row>
    <row r="51" spans="1:20" s="9" customFormat="1" ht="15" customHeight="1">
      <c r="A51" s="62" t="str">
        <f t="shared" si="2"/>
        <v xml:space="preserve"> </v>
      </c>
      <c r="B51" s="111" t="str">
        <f t="shared" si="1"/>
        <v/>
      </c>
      <c r="C51" s="112"/>
      <c r="D51" s="113"/>
      <c r="E51" s="40"/>
      <c r="F51" s="41"/>
      <c r="G51" s="41"/>
      <c r="H51" s="43"/>
      <c r="I51" s="71"/>
      <c r="J51" s="72"/>
      <c r="K51" s="41"/>
      <c r="L51" s="41"/>
      <c r="M51" s="41"/>
      <c r="N51" s="36"/>
      <c r="O51" s="114"/>
      <c r="P51" s="51"/>
      <c r="Q51" s="51"/>
      <c r="R51" s="51"/>
      <c r="S51" s="22"/>
      <c r="T51" s="19"/>
    </row>
    <row r="52" spans="1:20" s="9" customFormat="1" ht="15" customHeight="1">
      <c r="A52" s="62" t="str">
        <f t="shared" si="2"/>
        <v xml:space="preserve"> </v>
      </c>
      <c r="B52" s="111" t="str">
        <f t="shared" si="1"/>
        <v/>
      </c>
      <c r="C52" s="112"/>
      <c r="D52" s="113"/>
      <c r="E52" s="40"/>
      <c r="F52" s="41"/>
      <c r="G52" s="41"/>
      <c r="H52" s="43"/>
      <c r="I52" s="71"/>
      <c r="J52" s="72"/>
      <c r="K52" s="41"/>
      <c r="L52" s="41"/>
      <c r="M52" s="41"/>
      <c r="N52" s="36"/>
      <c r="O52" s="114"/>
      <c r="P52" s="51"/>
      <c r="Q52" s="51"/>
      <c r="R52" s="51"/>
      <c r="S52" s="22"/>
      <c r="T52" s="19"/>
    </row>
    <row r="53" spans="1:20" s="9" customFormat="1" ht="15" customHeight="1">
      <c r="A53" s="203" t="str">
        <f t="shared" si="2"/>
        <v xml:space="preserve"> </v>
      </c>
      <c r="B53" s="111" t="str">
        <f t="shared" si="1"/>
        <v/>
      </c>
      <c r="C53" s="112"/>
      <c r="D53" s="113"/>
      <c r="E53" s="40"/>
      <c r="F53" s="41"/>
      <c r="G53" s="41"/>
      <c r="H53" s="43"/>
      <c r="I53" s="71"/>
      <c r="J53" s="72"/>
      <c r="K53" s="41"/>
      <c r="L53" s="41"/>
      <c r="M53" s="41"/>
      <c r="N53" s="36"/>
      <c r="O53" s="114"/>
      <c r="P53" s="51"/>
      <c r="Q53" s="51"/>
      <c r="R53" s="51"/>
      <c r="S53" s="22"/>
      <c r="T53" s="19"/>
    </row>
    <row r="54" spans="1:20" s="9" customFormat="1" ht="15" customHeight="1">
      <c r="A54" s="203" t="str">
        <f t="shared" si="2"/>
        <v xml:space="preserve"> </v>
      </c>
      <c r="B54" s="111" t="str">
        <f t="shared" si="1"/>
        <v/>
      </c>
      <c r="C54" s="112"/>
      <c r="D54" s="113"/>
      <c r="E54" s="40"/>
      <c r="F54" s="41"/>
      <c r="G54" s="41"/>
      <c r="H54" s="43"/>
      <c r="I54" s="71"/>
      <c r="J54" s="72"/>
      <c r="K54" s="41"/>
      <c r="L54" s="41"/>
      <c r="M54" s="41"/>
      <c r="N54" s="36"/>
      <c r="O54" s="114"/>
      <c r="P54" s="51"/>
      <c r="Q54" s="51"/>
      <c r="R54" s="51"/>
      <c r="S54" s="22"/>
      <c r="T54" s="19"/>
    </row>
    <row r="55" spans="1:20" s="9" customFormat="1" ht="15" customHeight="1">
      <c r="A55" s="203" t="str">
        <f t="shared" si="2"/>
        <v xml:space="preserve"> </v>
      </c>
      <c r="B55" s="111" t="str">
        <f t="shared" si="1"/>
        <v/>
      </c>
      <c r="C55" s="112"/>
      <c r="D55" s="113"/>
      <c r="E55" s="40"/>
      <c r="F55" s="41"/>
      <c r="G55" s="41"/>
      <c r="H55" s="43"/>
      <c r="I55" s="71"/>
      <c r="J55" s="72"/>
      <c r="K55" s="41"/>
      <c r="L55" s="41"/>
      <c r="M55" s="41"/>
      <c r="N55" s="36"/>
      <c r="O55" s="114"/>
      <c r="P55" s="51"/>
      <c r="Q55" s="51"/>
      <c r="R55" s="51"/>
      <c r="S55" s="22"/>
      <c r="T55" s="19"/>
    </row>
    <row r="56" spans="1:20" s="9" customFormat="1" ht="15" customHeight="1">
      <c r="A56" s="203" t="str">
        <f t="shared" si="2"/>
        <v xml:space="preserve"> </v>
      </c>
      <c r="B56" s="111" t="str">
        <f t="shared" si="1"/>
        <v/>
      </c>
      <c r="C56" s="112"/>
      <c r="D56" s="113"/>
      <c r="E56" s="40"/>
      <c r="F56" s="41"/>
      <c r="G56" s="41"/>
      <c r="H56" s="43"/>
      <c r="I56" s="71"/>
      <c r="J56" s="72"/>
      <c r="K56" s="41"/>
      <c r="L56" s="41"/>
      <c r="M56" s="41"/>
      <c r="N56" s="36"/>
      <c r="O56" s="114"/>
      <c r="P56" s="51"/>
      <c r="Q56" s="51"/>
      <c r="R56" s="51"/>
      <c r="S56" s="22"/>
      <c r="T56" s="19"/>
    </row>
    <row r="57" spans="1:20" s="9" customFormat="1" ht="15" customHeight="1">
      <c r="A57" s="203" t="str">
        <f t="shared" si="2"/>
        <v xml:space="preserve"> </v>
      </c>
      <c r="B57" s="111" t="str">
        <f t="shared" si="1"/>
        <v/>
      </c>
      <c r="C57" s="112"/>
      <c r="D57" s="113"/>
      <c r="E57" s="40"/>
      <c r="F57" s="41"/>
      <c r="G57" s="41"/>
      <c r="H57" s="43"/>
      <c r="I57" s="71"/>
      <c r="J57" s="72"/>
      <c r="K57" s="41"/>
      <c r="L57" s="41"/>
      <c r="M57" s="41"/>
      <c r="N57" s="36"/>
      <c r="O57" s="114"/>
      <c r="P57" s="51"/>
      <c r="Q57" s="51"/>
      <c r="R57" s="51"/>
      <c r="S57" s="22"/>
      <c r="T57" s="19"/>
    </row>
    <row r="58" spans="1:20" s="9" customFormat="1" ht="15" customHeight="1">
      <c r="A58" s="203" t="str">
        <f t="shared" si="2"/>
        <v xml:space="preserve"> </v>
      </c>
      <c r="B58" s="111" t="str">
        <f t="shared" si="1"/>
        <v/>
      </c>
      <c r="C58" s="112"/>
      <c r="D58" s="113"/>
      <c r="E58" s="40"/>
      <c r="F58" s="41"/>
      <c r="G58" s="41"/>
      <c r="H58" s="43"/>
      <c r="I58" s="71"/>
      <c r="J58" s="72"/>
      <c r="K58" s="41"/>
      <c r="L58" s="41"/>
      <c r="M58" s="41"/>
      <c r="N58" s="36"/>
      <c r="O58" s="114"/>
      <c r="P58" s="51"/>
      <c r="Q58" s="51"/>
      <c r="R58" s="51"/>
      <c r="S58" s="22"/>
      <c r="T58" s="19"/>
    </row>
    <row r="59" spans="1:20" s="9" customFormat="1" ht="15" customHeight="1">
      <c r="A59" s="203" t="str">
        <f t="shared" si="2"/>
        <v xml:space="preserve"> </v>
      </c>
      <c r="B59" s="111" t="str">
        <f t="shared" si="1"/>
        <v/>
      </c>
      <c r="C59" s="112"/>
      <c r="D59" s="113"/>
      <c r="E59" s="40"/>
      <c r="F59" s="41"/>
      <c r="G59" s="41"/>
      <c r="H59" s="43"/>
      <c r="I59" s="71"/>
      <c r="J59" s="72"/>
      <c r="K59" s="41"/>
      <c r="L59" s="41"/>
      <c r="M59" s="41"/>
      <c r="N59" s="36"/>
      <c r="O59" s="114"/>
      <c r="P59" s="51"/>
      <c r="Q59" s="51"/>
      <c r="R59" s="51"/>
      <c r="S59" s="22"/>
      <c r="T59" s="19"/>
    </row>
    <row r="60" spans="1:20" s="9" customFormat="1" ht="15" customHeight="1">
      <c r="A60" s="203" t="str">
        <f t="shared" si="2"/>
        <v xml:space="preserve"> </v>
      </c>
      <c r="B60" s="111" t="str">
        <f t="shared" si="1"/>
        <v/>
      </c>
      <c r="C60" s="112"/>
      <c r="D60" s="113"/>
      <c r="E60" s="40"/>
      <c r="F60" s="41"/>
      <c r="G60" s="41"/>
      <c r="H60" s="43"/>
      <c r="I60" s="71"/>
      <c r="J60" s="72"/>
      <c r="K60" s="41"/>
      <c r="L60" s="41"/>
      <c r="M60" s="41"/>
      <c r="N60" s="36"/>
      <c r="O60" s="114"/>
      <c r="P60" s="51"/>
      <c r="Q60" s="51"/>
      <c r="R60" s="51"/>
      <c r="S60" s="22"/>
      <c r="T60" s="19"/>
    </row>
    <row r="61" spans="1:20" s="9" customFormat="1" ht="15" customHeight="1">
      <c r="A61" s="203" t="str">
        <f t="shared" si="2"/>
        <v xml:space="preserve"> </v>
      </c>
      <c r="B61" s="111" t="str">
        <f t="shared" si="1"/>
        <v/>
      </c>
      <c r="C61" s="112"/>
      <c r="D61" s="113"/>
      <c r="E61" s="40"/>
      <c r="F61" s="41"/>
      <c r="G61" s="41"/>
      <c r="H61" s="43"/>
      <c r="I61" s="71"/>
      <c r="J61" s="72"/>
      <c r="K61" s="41"/>
      <c r="L61" s="41"/>
      <c r="M61" s="41"/>
      <c r="N61" s="36"/>
      <c r="O61" s="114"/>
      <c r="P61" s="51"/>
      <c r="Q61" s="51"/>
      <c r="R61" s="51"/>
      <c r="S61" s="22"/>
      <c r="T61" s="19"/>
    </row>
    <row r="62" spans="1:20" s="9" customFormat="1" ht="15" customHeight="1">
      <c r="A62" s="203" t="str">
        <f t="shared" si="2"/>
        <v xml:space="preserve"> </v>
      </c>
      <c r="B62" s="111" t="str">
        <f t="shared" si="1"/>
        <v/>
      </c>
      <c r="C62" s="112"/>
      <c r="D62" s="113"/>
      <c r="E62" s="40"/>
      <c r="F62" s="41"/>
      <c r="G62" s="41"/>
      <c r="H62" s="43"/>
      <c r="I62" s="71"/>
      <c r="J62" s="72"/>
      <c r="K62" s="41"/>
      <c r="L62" s="41"/>
      <c r="M62" s="41"/>
      <c r="N62" s="36"/>
      <c r="O62" s="118"/>
      <c r="P62" s="51"/>
      <c r="Q62" s="51"/>
      <c r="R62" s="51"/>
      <c r="S62" s="22"/>
      <c r="T62" s="19"/>
    </row>
    <row r="63" spans="1:20" s="9" customFormat="1" ht="15" customHeight="1">
      <c r="A63" s="203" t="str">
        <f t="shared" si="2"/>
        <v xml:space="preserve"> </v>
      </c>
      <c r="B63" s="111" t="str">
        <f t="shared" si="1"/>
        <v/>
      </c>
      <c r="C63" s="112"/>
      <c r="D63" s="113"/>
      <c r="E63" s="40"/>
      <c r="F63" s="41"/>
      <c r="G63" s="41"/>
      <c r="H63" s="43"/>
      <c r="I63" s="71"/>
      <c r="J63" s="72"/>
      <c r="K63" s="41"/>
      <c r="L63" s="41"/>
      <c r="M63" s="41"/>
      <c r="N63" s="36"/>
      <c r="O63" s="114"/>
      <c r="P63" s="51"/>
      <c r="Q63" s="51"/>
      <c r="R63" s="51"/>
      <c r="S63" s="22"/>
      <c r="T63" s="19"/>
    </row>
    <row r="64" spans="1:20" s="9" customFormat="1" ht="15" customHeight="1">
      <c r="A64" s="203" t="str">
        <f t="shared" si="2"/>
        <v xml:space="preserve"> </v>
      </c>
      <c r="B64" s="111" t="str">
        <f t="shared" si="1"/>
        <v/>
      </c>
      <c r="C64" s="112"/>
      <c r="D64" s="113"/>
      <c r="E64" s="40"/>
      <c r="F64" s="41"/>
      <c r="G64" s="41"/>
      <c r="H64" s="43"/>
      <c r="I64" s="71"/>
      <c r="J64" s="72"/>
      <c r="K64" s="41"/>
      <c r="L64" s="41"/>
      <c r="M64" s="41"/>
      <c r="N64" s="36"/>
      <c r="O64" s="114"/>
      <c r="P64" s="51"/>
      <c r="Q64" s="51"/>
      <c r="R64" s="51"/>
      <c r="S64" s="22"/>
      <c r="T64" s="19"/>
    </row>
    <row r="65" spans="1:20" s="9" customFormat="1" ht="15" customHeight="1">
      <c r="A65" s="203" t="str">
        <f t="shared" si="2"/>
        <v xml:space="preserve"> </v>
      </c>
      <c r="B65" s="111" t="str">
        <f t="shared" si="1"/>
        <v/>
      </c>
      <c r="C65" s="112"/>
      <c r="D65" s="113"/>
      <c r="E65" s="40"/>
      <c r="F65" s="41"/>
      <c r="G65" s="41"/>
      <c r="H65" s="43"/>
      <c r="I65" s="71"/>
      <c r="J65" s="72"/>
      <c r="K65" s="41"/>
      <c r="L65" s="41"/>
      <c r="M65" s="41"/>
      <c r="N65" s="36"/>
      <c r="O65" s="114"/>
      <c r="P65" s="51"/>
      <c r="Q65" s="51"/>
      <c r="R65" s="51"/>
      <c r="S65" s="22"/>
      <c r="T65" s="19"/>
    </row>
    <row r="66" spans="1:20" s="9" customFormat="1" ht="15" customHeight="1">
      <c r="A66" s="203" t="str">
        <f t="shared" si="2"/>
        <v xml:space="preserve"> </v>
      </c>
      <c r="B66" s="111" t="str">
        <f t="shared" si="1"/>
        <v/>
      </c>
      <c r="C66" s="112"/>
      <c r="D66" s="113"/>
      <c r="E66" s="40"/>
      <c r="F66" s="41"/>
      <c r="G66" s="41"/>
      <c r="H66" s="43"/>
      <c r="I66" s="71"/>
      <c r="J66" s="72"/>
      <c r="K66" s="41"/>
      <c r="L66" s="41"/>
      <c r="M66" s="41"/>
      <c r="N66" s="36"/>
      <c r="O66" s="114"/>
      <c r="P66" s="51"/>
      <c r="Q66" s="51"/>
      <c r="R66" s="51"/>
      <c r="S66" s="22"/>
      <c r="T66" s="19"/>
    </row>
    <row r="67" spans="1:20" s="9" customFormat="1" ht="15" customHeight="1">
      <c r="A67" s="203" t="str">
        <f t="shared" si="2"/>
        <v xml:space="preserve"> </v>
      </c>
      <c r="B67" s="111" t="str">
        <f t="shared" si="1"/>
        <v/>
      </c>
      <c r="C67" s="112"/>
      <c r="D67" s="113"/>
      <c r="E67" s="40"/>
      <c r="F67" s="41"/>
      <c r="G67" s="41"/>
      <c r="H67" s="43"/>
      <c r="I67" s="71"/>
      <c r="J67" s="72"/>
      <c r="K67" s="41"/>
      <c r="L67" s="41"/>
      <c r="M67" s="41"/>
      <c r="N67" s="36"/>
      <c r="O67" s="114"/>
      <c r="P67" s="51"/>
      <c r="Q67" s="51"/>
      <c r="R67" s="51"/>
      <c r="S67" s="22"/>
      <c r="T67" s="19"/>
    </row>
    <row r="68" spans="1:20" s="9" customFormat="1" ht="15" customHeight="1">
      <c r="A68" s="203" t="str">
        <f t="shared" si="2"/>
        <v xml:space="preserve"> </v>
      </c>
      <c r="B68" s="111" t="str">
        <f t="shared" ref="B68:B131" si="3">IF(ISBLANK(C68),"",CONCATENATE(D68,"-",TEXT(A68,"000")))</f>
        <v/>
      </c>
      <c r="C68" s="112"/>
      <c r="D68" s="113"/>
      <c r="E68" s="40"/>
      <c r="F68" s="41"/>
      <c r="G68" s="41"/>
      <c r="H68" s="43"/>
      <c r="I68" s="71"/>
      <c r="J68" s="72"/>
      <c r="K68" s="41"/>
      <c r="L68" s="41"/>
      <c r="M68" s="41"/>
      <c r="N68" s="36"/>
      <c r="O68" s="114"/>
      <c r="P68" s="51"/>
      <c r="Q68" s="51"/>
      <c r="R68" s="51"/>
      <c r="S68" s="22"/>
      <c r="T68" s="19"/>
    </row>
    <row r="69" spans="1:20" s="9" customFormat="1" ht="15" customHeight="1">
      <c r="A69" s="203" t="str">
        <f t="shared" si="2"/>
        <v xml:space="preserve"> </v>
      </c>
      <c r="B69" s="111" t="str">
        <f t="shared" si="3"/>
        <v/>
      </c>
      <c r="C69" s="112"/>
      <c r="D69" s="113"/>
      <c r="E69" s="40"/>
      <c r="F69" s="41"/>
      <c r="G69" s="41"/>
      <c r="H69" s="43"/>
      <c r="I69" s="71"/>
      <c r="J69" s="72"/>
      <c r="K69" s="41"/>
      <c r="L69" s="41"/>
      <c r="M69" s="41"/>
      <c r="N69" s="36"/>
      <c r="O69" s="114"/>
      <c r="P69" s="51"/>
      <c r="Q69" s="51"/>
      <c r="R69" s="51"/>
      <c r="S69" s="22"/>
      <c r="T69" s="19"/>
    </row>
    <row r="70" spans="1:20" s="9" customFormat="1" ht="15" customHeight="1">
      <c r="A70" s="203" t="str">
        <f t="shared" ref="A70:A133" si="4">IF(ISBLANK(C70)," ",A69+1)</f>
        <v xml:space="preserve"> </v>
      </c>
      <c r="B70" s="111" t="str">
        <f t="shared" si="3"/>
        <v/>
      </c>
      <c r="C70" s="112"/>
      <c r="D70" s="113"/>
      <c r="E70" s="40"/>
      <c r="F70" s="41"/>
      <c r="G70" s="41"/>
      <c r="H70" s="43"/>
      <c r="I70" s="71"/>
      <c r="J70" s="72"/>
      <c r="K70" s="41"/>
      <c r="L70" s="41"/>
      <c r="M70" s="41"/>
      <c r="N70" s="36"/>
      <c r="O70" s="114"/>
      <c r="P70" s="51"/>
      <c r="Q70" s="51"/>
      <c r="R70" s="51"/>
      <c r="S70" s="22"/>
      <c r="T70" s="19"/>
    </row>
    <row r="71" spans="1:20" s="9" customFormat="1" ht="15" customHeight="1">
      <c r="A71" s="203" t="str">
        <f t="shared" si="4"/>
        <v xml:space="preserve"> </v>
      </c>
      <c r="B71" s="111" t="str">
        <f t="shared" si="3"/>
        <v/>
      </c>
      <c r="C71" s="112"/>
      <c r="D71" s="113"/>
      <c r="E71" s="40"/>
      <c r="F71" s="41"/>
      <c r="G71" s="41"/>
      <c r="H71" s="43"/>
      <c r="I71" s="71"/>
      <c r="J71" s="72"/>
      <c r="K71" s="41"/>
      <c r="L71" s="41"/>
      <c r="M71" s="41"/>
      <c r="N71" s="36"/>
      <c r="O71" s="114"/>
      <c r="P71" s="51"/>
      <c r="Q71" s="51"/>
      <c r="R71" s="51"/>
      <c r="S71" s="22"/>
      <c r="T71" s="19"/>
    </row>
    <row r="72" spans="1:20" s="9" customFormat="1" ht="15" customHeight="1">
      <c r="A72" s="203" t="str">
        <f t="shared" si="4"/>
        <v xml:space="preserve"> </v>
      </c>
      <c r="B72" s="111" t="str">
        <f t="shared" si="3"/>
        <v/>
      </c>
      <c r="C72" s="112"/>
      <c r="D72" s="113"/>
      <c r="E72" s="40"/>
      <c r="F72" s="41"/>
      <c r="G72" s="41"/>
      <c r="H72" s="43"/>
      <c r="I72" s="71"/>
      <c r="J72" s="72"/>
      <c r="K72" s="41"/>
      <c r="L72" s="41"/>
      <c r="M72" s="41"/>
      <c r="N72" s="36"/>
      <c r="O72" s="114"/>
      <c r="P72" s="51"/>
      <c r="Q72" s="51"/>
      <c r="R72" s="51"/>
      <c r="S72" s="22"/>
      <c r="T72" s="19"/>
    </row>
    <row r="73" spans="1:20" s="9" customFormat="1" ht="15" customHeight="1">
      <c r="A73" s="203" t="str">
        <f t="shared" si="4"/>
        <v xml:space="preserve"> </v>
      </c>
      <c r="B73" s="111" t="str">
        <f t="shared" si="3"/>
        <v/>
      </c>
      <c r="C73" s="112"/>
      <c r="D73" s="113"/>
      <c r="E73" s="40"/>
      <c r="F73" s="41"/>
      <c r="G73" s="41"/>
      <c r="H73" s="43"/>
      <c r="I73" s="71"/>
      <c r="J73" s="72"/>
      <c r="K73" s="41"/>
      <c r="L73" s="41"/>
      <c r="M73" s="41"/>
      <c r="N73" s="36"/>
      <c r="O73" s="114"/>
      <c r="P73" s="51"/>
      <c r="Q73" s="51"/>
      <c r="R73" s="51"/>
      <c r="S73" s="22"/>
      <c r="T73" s="19"/>
    </row>
    <row r="74" spans="1:20" s="9" customFormat="1" ht="15" customHeight="1">
      <c r="A74" s="203" t="str">
        <f t="shared" si="4"/>
        <v xml:space="preserve"> </v>
      </c>
      <c r="B74" s="111" t="str">
        <f t="shared" si="3"/>
        <v/>
      </c>
      <c r="C74" s="112"/>
      <c r="D74" s="113"/>
      <c r="E74" s="40"/>
      <c r="F74" s="41"/>
      <c r="G74" s="41"/>
      <c r="H74" s="43"/>
      <c r="I74" s="71"/>
      <c r="J74" s="72"/>
      <c r="K74" s="41"/>
      <c r="L74" s="41"/>
      <c r="M74" s="41"/>
      <c r="N74" s="36"/>
      <c r="O74" s="118"/>
      <c r="P74" s="51"/>
      <c r="Q74" s="51"/>
      <c r="R74" s="51"/>
      <c r="S74" s="22"/>
      <c r="T74" s="19"/>
    </row>
    <row r="75" spans="1:20" s="9" customFormat="1" ht="15" customHeight="1">
      <c r="A75" s="203" t="str">
        <f t="shared" si="4"/>
        <v xml:space="preserve"> </v>
      </c>
      <c r="B75" s="111" t="str">
        <f t="shared" si="3"/>
        <v/>
      </c>
      <c r="C75" s="112"/>
      <c r="D75" s="113"/>
      <c r="E75" s="115"/>
      <c r="F75" s="116"/>
      <c r="G75" s="116"/>
      <c r="H75" s="43"/>
      <c r="I75" s="73"/>
      <c r="J75" s="117"/>
      <c r="K75" s="116"/>
      <c r="L75" s="41"/>
      <c r="M75" s="116"/>
      <c r="N75" s="112"/>
      <c r="O75" s="118"/>
      <c r="P75" s="51"/>
      <c r="Q75" s="51"/>
      <c r="R75" s="51"/>
      <c r="S75" s="22"/>
      <c r="T75" s="19"/>
    </row>
    <row r="76" spans="1:20" s="9" customFormat="1" ht="15" customHeight="1">
      <c r="A76" s="203" t="str">
        <f t="shared" si="4"/>
        <v xml:space="preserve"> </v>
      </c>
      <c r="B76" s="111" t="str">
        <f t="shared" si="3"/>
        <v/>
      </c>
      <c r="C76" s="112"/>
      <c r="D76" s="113"/>
      <c r="E76" s="40"/>
      <c r="F76" s="41"/>
      <c r="G76" s="41"/>
      <c r="H76" s="43"/>
      <c r="I76" s="71"/>
      <c r="J76" s="72"/>
      <c r="K76" s="41"/>
      <c r="L76" s="41"/>
      <c r="M76" s="41"/>
      <c r="N76" s="36"/>
      <c r="O76" s="114"/>
      <c r="P76" s="51"/>
      <c r="Q76" s="51"/>
      <c r="R76" s="51"/>
      <c r="S76" s="22"/>
      <c r="T76" s="19"/>
    </row>
    <row r="77" spans="1:20" s="9" customFormat="1" ht="15" customHeight="1">
      <c r="A77" s="203" t="str">
        <f t="shared" si="4"/>
        <v xml:space="preserve"> </v>
      </c>
      <c r="B77" s="111" t="str">
        <f t="shared" si="3"/>
        <v/>
      </c>
      <c r="C77" s="112"/>
      <c r="D77" s="113"/>
      <c r="E77" s="40"/>
      <c r="F77" s="41"/>
      <c r="G77" s="41"/>
      <c r="H77" s="43"/>
      <c r="I77" s="71"/>
      <c r="J77" s="72"/>
      <c r="K77" s="41"/>
      <c r="L77" s="41"/>
      <c r="M77" s="41"/>
      <c r="N77" s="36"/>
      <c r="O77" s="114"/>
      <c r="P77" s="51"/>
      <c r="Q77" s="51"/>
      <c r="R77" s="51"/>
      <c r="S77" s="22"/>
      <c r="T77" s="19"/>
    </row>
    <row r="78" spans="1:20" s="9" customFormat="1" ht="15" customHeight="1">
      <c r="A78" s="203" t="str">
        <f t="shared" si="4"/>
        <v xml:space="preserve"> </v>
      </c>
      <c r="B78" s="111" t="str">
        <f t="shared" si="3"/>
        <v/>
      </c>
      <c r="C78" s="112"/>
      <c r="D78" s="113"/>
      <c r="E78" s="40"/>
      <c r="F78" s="41"/>
      <c r="G78" s="41"/>
      <c r="H78" s="43"/>
      <c r="I78" s="71"/>
      <c r="J78" s="72"/>
      <c r="K78" s="41"/>
      <c r="L78" s="41"/>
      <c r="M78" s="41"/>
      <c r="N78" s="36"/>
      <c r="O78" s="114"/>
      <c r="P78" s="51"/>
      <c r="Q78" s="51"/>
      <c r="R78" s="51"/>
      <c r="S78" s="22"/>
      <c r="T78" s="19"/>
    </row>
    <row r="79" spans="1:20" s="9" customFormat="1" ht="15" customHeight="1">
      <c r="A79" s="203" t="str">
        <f t="shared" si="4"/>
        <v xml:space="preserve"> </v>
      </c>
      <c r="B79" s="111" t="str">
        <f t="shared" si="3"/>
        <v/>
      </c>
      <c r="C79" s="112"/>
      <c r="D79" s="113"/>
      <c r="E79" s="40"/>
      <c r="F79" s="41"/>
      <c r="G79" s="41"/>
      <c r="H79" s="43"/>
      <c r="I79" s="71"/>
      <c r="J79" s="72"/>
      <c r="K79" s="41"/>
      <c r="L79" s="41"/>
      <c r="M79" s="41"/>
      <c r="N79" s="36"/>
      <c r="O79" s="114"/>
      <c r="P79" s="51"/>
      <c r="Q79" s="51"/>
      <c r="R79" s="51"/>
      <c r="S79" s="22"/>
      <c r="T79" s="19"/>
    </row>
    <row r="80" spans="1:20" s="9" customFormat="1" ht="15" customHeight="1">
      <c r="A80" s="203" t="str">
        <f t="shared" si="4"/>
        <v xml:space="preserve"> </v>
      </c>
      <c r="B80" s="111" t="str">
        <f t="shared" si="3"/>
        <v/>
      </c>
      <c r="C80" s="112"/>
      <c r="D80" s="113"/>
      <c r="E80" s="40"/>
      <c r="F80" s="41"/>
      <c r="G80" s="41"/>
      <c r="H80" s="43"/>
      <c r="I80" s="71"/>
      <c r="J80" s="72"/>
      <c r="K80" s="41"/>
      <c r="L80" s="41"/>
      <c r="M80" s="41"/>
      <c r="N80" s="36"/>
      <c r="O80" s="118"/>
      <c r="P80" s="51"/>
      <c r="Q80" s="51"/>
      <c r="R80" s="51"/>
      <c r="S80" s="22"/>
      <c r="T80" s="19"/>
    </row>
    <row r="81" spans="1:20" s="9" customFormat="1" ht="15" customHeight="1">
      <c r="A81" s="203" t="str">
        <f t="shared" si="4"/>
        <v xml:space="preserve"> </v>
      </c>
      <c r="B81" s="111" t="str">
        <f t="shared" si="3"/>
        <v/>
      </c>
      <c r="C81" s="112"/>
      <c r="D81" s="113"/>
      <c r="E81" s="40"/>
      <c r="F81" s="41"/>
      <c r="G81" s="41"/>
      <c r="H81" s="43"/>
      <c r="I81" s="71"/>
      <c r="J81" s="72"/>
      <c r="K81" s="41"/>
      <c r="L81" s="41"/>
      <c r="M81" s="41"/>
      <c r="N81" s="36"/>
      <c r="O81" s="118"/>
      <c r="P81" s="51"/>
      <c r="Q81" s="51"/>
      <c r="R81" s="51"/>
      <c r="S81" s="22"/>
      <c r="T81" s="19"/>
    </row>
    <row r="82" spans="1:20" s="9" customFormat="1" ht="15" customHeight="1">
      <c r="A82" s="203" t="str">
        <f t="shared" si="4"/>
        <v xml:space="preserve"> </v>
      </c>
      <c r="B82" s="111" t="str">
        <f t="shared" si="3"/>
        <v/>
      </c>
      <c r="C82" s="112"/>
      <c r="D82" s="113"/>
      <c r="E82" s="40"/>
      <c r="F82" s="41"/>
      <c r="G82" s="41"/>
      <c r="H82" s="43"/>
      <c r="I82" s="71"/>
      <c r="J82" s="72"/>
      <c r="K82" s="41"/>
      <c r="L82" s="41"/>
      <c r="M82" s="41"/>
      <c r="N82" s="36"/>
      <c r="O82" s="118"/>
      <c r="P82" s="51"/>
      <c r="Q82" s="51"/>
      <c r="R82" s="51"/>
      <c r="S82" s="22"/>
      <c r="T82" s="19"/>
    </row>
    <row r="83" spans="1:20" s="9" customFormat="1" ht="15" customHeight="1">
      <c r="A83" s="203" t="str">
        <f t="shared" si="4"/>
        <v xml:space="preserve"> </v>
      </c>
      <c r="B83" s="111" t="str">
        <f t="shared" si="3"/>
        <v/>
      </c>
      <c r="C83" s="112"/>
      <c r="D83" s="113"/>
      <c r="E83" s="40"/>
      <c r="F83" s="41"/>
      <c r="G83" s="41"/>
      <c r="H83" s="43"/>
      <c r="I83" s="71"/>
      <c r="J83" s="72"/>
      <c r="K83" s="41"/>
      <c r="L83" s="41"/>
      <c r="M83" s="41"/>
      <c r="N83" s="36"/>
      <c r="O83" s="114"/>
      <c r="P83" s="51"/>
      <c r="Q83" s="51"/>
      <c r="R83" s="51"/>
      <c r="S83" s="22"/>
      <c r="T83" s="19"/>
    </row>
    <row r="84" spans="1:20" s="9" customFormat="1" ht="15" customHeight="1">
      <c r="A84" s="203" t="str">
        <f t="shared" si="4"/>
        <v xml:space="preserve"> </v>
      </c>
      <c r="B84" s="111" t="str">
        <f t="shared" si="3"/>
        <v/>
      </c>
      <c r="C84" s="112"/>
      <c r="D84" s="113"/>
      <c r="E84" s="40"/>
      <c r="F84" s="41"/>
      <c r="G84" s="41"/>
      <c r="H84" s="43"/>
      <c r="I84" s="71"/>
      <c r="J84" s="72"/>
      <c r="K84" s="41"/>
      <c r="L84" s="41"/>
      <c r="M84" s="41"/>
      <c r="N84" s="36"/>
      <c r="O84" s="114"/>
      <c r="P84" s="51"/>
      <c r="Q84" s="51"/>
      <c r="R84" s="51"/>
      <c r="S84" s="22"/>
      <c r="T84" s="19"/>
    </row>
    <row r="85" spans="1:20" s="9" customFormat="1" ht="15" customHeight="1">
      <c r="A85" s="203" t="str">
        <f t="shared" si="4"/>
        <v xml:space="preserve"> </v>
      </c>
      <c r="B85" s="111" t="str">
        <f t="shared" si="3"/>
        <v/>
      </c>
      <c r="C85" s="112"/>
      <c r="D85" s="113"/>
      <c r="E85" s="40"/>
      <c r="F85" s="41"/>
      <c r="G85" s="41"/>
      <c r="H85" s="43"/>
      <c r="I85" s="71"/>
      <c r="J85" s="72"/>
      <c r="K85" s="41"/>
      <c r="L85" s="41"/>
      <c r="M85" s="41"/>
      <c r="N85" s="36"/>
      <c r="O85" s="114"/>
      <c r="P85" s="51"/>
      <c r="Q85" s="51"/>
      <c r="R85" s="51"/>
      <c r="S85" s="22"/>
      <c r="T85" s="19"/>
    </row>
    <row r="86" spans="1:20" s="9" customFormat="1" ht="15" customHeight="1">
      <c r="A86" s="203" t="str">
        <f t="shared" si="4"/>
        <v xml:space="preserve"> </v>
      </c>
      <c r="B86" s="111" t="str">
        <f t="shared" si="3"/>
        <v/>
      </c>
      <c r="C86" s="112"/>
      <c r="D86" s="113"/>
      <c r="E86" s="40"/>
      <c r="F86" s="41"/>
      <c r="G86" s="41"/>
      <c r="H86" s="43"/>
      <c r="I86" s="71"/>
      <c r="J86" s="72"/>
      <c r="K86" s="41"/>
      <c r="L86" s="41"/>
      <c r="M86" s="41"/>
      <c r="N86" s="36"/>
      <c r="O86" s="114"/>
      <c r="P86" s="51"/>
      <c r="Q86" s="51"/>
      <c r="R86" s="51"/>
      <c r="S86" s="22"/>
      <c r="T86" s="19"/>
    </row>
    <row r="87" spans="1:20" s="9" customFormat="1" ht="15" customHeight="1">
      <c r="A87" s="203" t="str">
        <f t="shared" si="4"/>
        <v xml:space="preserve"> </v>
      </c>
      <c r="B87" s="111" t="str">
        <f t="shared" si="3"/>
        <v/>
      </c>
      <c r="C87" s="112"/>
      <c r="D87" s="113"/>
      <c r="E87" s="40"/>
      <c r="F87" s="41"/>
      <c r="G87" s="41"/>
      <c r="H87" s="43"/>
      <c r="I87" s="71"/>
      <c r="J87" s="72"/>
      <c r="K87" s="41"/>
      <c r="L87" s="41"/>
      <c r="M87" s="41"/>
      <c r="N87" s="36"/>
      <c r="O87" s="114"/>
      <c r="P87" s="51"/>
      <c r="Q87" s="51"/>
      <c r="R87" s="51"/>
      <c r="S87" s="22"/>
      <c r="T87" s="19"/>
    </row>
    <row r="88" spans="1:20" s="9" customFormat="1" ht="15" customHeight="1">
      <c r="A88" s="203" t="str">
        <f t="shared" si="4"/>
        <v xml:space="preserve"> </v>
      </c>
      <c r="B88" s="111" t="str">
        <f t="shared" si="3"/>
        <v/>
      </c>
      <c r="C88" s="112"/>
      <c r="D88" s="113"/>
      <c r="E88" s="40"/>
      <c r="F88" s="41"/>
      <c r="G88" s="41"/>
      <c r="H88" s="43"/>
      <c r="I88" s="71"/>
      <c r="J88" s="72"/>
      <c r="K88" s="41"/>
      <c r="L88" s="41"/>
      <c r="M88" s="41"/>
      <c r="N88" s="36"/>
      <c r="O88" s="114"/>
      <c r="P88" s="51"/>
      <c r="Q88" s="51"/>
      <c r="R88" s="51"/>
      <c r="S88" s="22"/>
      <c r="T88" s="19"/>
    </row>
    <row r="89" spans="1:20" s="9" customFormat="1" ht="15" customHeight="1">
      <c r="A89" s="203" t="str">
        <f t="shared" si="4"/>
        <v xml:space="preserve"> </v>
      </c>
      <c r="B89" s="111" t="str">
        <f t="shared" si="3"/>
        <v/>
      </c>
      <c r="C89" s="112"/>
      <c r="D89" s="113"/>
      <c r="E89" s="40"/>
      <c r="F89" s="41"/>
      <c r="G89" s="41"/>
      <c r="H89" s="43"/>
      <c r="I89" s="71"/>
      <c r="J89" s="72"/>
      <c r="K89" s="41"/>
      <c r="L89" s="41"/>
      <c r="M89" s="41"/>
      <c r="N89" s="36"/>
      <c r="O89" s="114"/>
      <c r="P89" s="51"/>
      <c r="Q89" s="51"/>
      <c r="R89" s="51"/>
      <c r="S89" s="22"/>
      <c r="T89" s="19"/>
    </row>
    <row r="90" spans="1:20" s="9" customFormat="1" ht="15" customHeight="1">
      <c r="A90" s="203" t="str">
        <f t="shared" si="4"/>
        <v xml:space="preserve"> </v>
      </c>
      <c r="B90" s="111" t="str">
        <f t="shared" si="3"/>
        <v/>
      </c>
      <c r="C90" s="112"/>
      <c r="D90" s="113"/>
      <c r="E90" s="40"/>
      <c r="F90" s="41"/>
      <c r="G90" s="41"/>
      <c r="H90" s="43"/>
      <c r="I90" s="71"/>
      <c r="J90" s="72"/>
      <c r="K90" s="41"/>
      <c r="L90" s="41"/>
      <c r="M90" s="41"/>
      <c r="N90" s="36"/>
      <c r="O90" s="114"/>
      <c r="P90" s="51"/>
      <c r="Q90" s="51"/>
      <c r="R90" s="51"/>
      <c r="S90" s="22"/>
      <c r="T90" s="19"/>
    </row>
    <row r="91" spans="1:20" s="9" customFormat="1" ht="15" customHeight="1">
      <c r="A91" s="203" t="str">
        <f t="shared" si="4"/>
        <v xml:space="preserve"> </v>
      </c>
      <c r="B91" s="111" t="str">
        <f t="shared" si="3"/>
        <v/>
      </c>
      <c r="C91" s="112"/>
      <c r="D91" s="113"/>
      <c r="E91" s="40"/>
      <c r="F91" s="41"/>
      <c r="G91" s="41"/>
      <c r="H91" s="43"/>
      <c r="I91" s="71"/>
      <c r="J91" s="72"/>
      <c r="K91" s="41"/>
      <c r="L91" s="41"/>
      <c r="M91" s="41"/>
      <c r="N91" s="36"/>
      <c r="O91" s="114"/>
      <c r="P91" s="51"/>
      <c r="Q91" s="51"/>
      <c r="R91" s="51"/>
      <c r="S91" s="22"/>
      <c r="T91" s="19"/>
    </row>
    <row r="92" spans="1:20" s="9" customFormat="1" ht="15" customHeight="1">
      <c r="A92" s="203" t="str">
        <f t="shared" si="4"/>
        <v xml:space="preserve"> </v>
      </c>
      <c r="B92" s="111" t="str">
        <f t="shared" si="3"/>
        <v/>
      </c>
      <c r="C92" s="112"/>
      <c r="D92" s="113"/>
      <c r="E92" s="40"/>
      <c r="F92" s="41"/>
      <c r="G92" s="41"/>
      <c r="H92" s="43"/>
      <c r="I92" s="71"/>
      <c r="J92" s="72"/>
      <c r="K92" s="41"/>
      <c r="L92" s="41"/>
      <c r="M92" s="41"/>
      <c r="N92" s="36"/>
      <c r="O92" s="114"/>
      <c r="P92" s="51"/>
      <c r="Q92" s="51"/>
      <c r="R92" s="51"/>
      <c r="S92" s="22"/>
      <c r="T92" s="19"/>
    </row>
    <row r="93" spans="1:20" s="9" customFormat="1" ht="15" customHeight="1">
      <c r="A93" s="203" t="str">
        <f t="shared" si="4"/>
        <v xml:space="preserve"> </v>
      </c>
      <c r="B93" s="111" t="str">
        <f t="shared" si="3"/>
        <v/>
      </c>
      <c r="C93" s="112"/>
      <c r="D93" s="113"/>
      <c r="E93" s="40"/>
      <c r="F93" s="41"/>
      <c r="G93" s="41"/>
      <c r="H93" s="43"/>
      <c r="I93" s="71"/>
      <c r="J93" s="72"/>
      <c r="K93" s="41"/>
      <c r="L93" s="41"/>
      <c r="M93" s="41"/>
      <c r="N93" s="36"/>
      <c r="O93" s="114"/>
      <c r="P93" s="51"/>
      <c r="Q93" s="51"/>
      <c r="R93" s="51"/>
      <c r="S93" s="22"/>
      <c r="T93" s="19"/>
    </row>
    <row r="94" spans="1:20" s="9" customFormat="1" ht="15" customHeight="1">
      <c r="A94" s="203" t="str">
        <f t="shared" si="4"/>
        <v xml:space="preserve"> </v>
      </c>
      <c r="B94" s="111" t="str">
        <f t="shared" si="3"/>
        <v/>
      </c>
      <c r="C94" s="112"/>
      <c r="D94" s="113"/>
      <c r="E94" s="40"/>
      <c r="F94" s="41"/>
      <c r="G94" s="41"/>
      <c r="H94" s="43"/>
      <c r="I94" s="71"/>
      <c r="J94" s="72"/>
      <c r="K94" s="41"/>
      <c r="L94" s="41"/>
      <c r="M94" s="41"/>
      <c r="N94" s="36"/>
      <c r="O94" s="114"/>
      <c r="P94" s="51"/>
      <c r="Q94" s="51"/>
      <c r="R94" s="51"/>
      <c r="S94" s="22"/>
      <c r="T94" s="19"/>
    </row>
    <row r="95" spans="1:20" s="9" customFormat="1" ht="15" customHeight="1">
      <c r="A95" s="203" t="str">
        <f t="shared" si="4"/>
        <v xml:space="preserve"> </v>
      </c>
      <c r="B95" s="111" t="str">
        <f t="shared" si="3"/>
        <v/>
      </c>
      <c r="C95" s="112"/>
      <c r="D95" s="113"/>
      <c r="E95" s="40"/>
      <c r="F95" s="41"/>
      <c r="G95" s="41"/>
      <c r="H95" s="43"/>
      <c r="I95" s="71"/>
      <c r="J95" s="72"/>
      <c r="K95" s="41"/>
      <c r="L95" s="41"/>
      <c r="M95" s="41"/>
      <c r="N95" s="36"/>
      <c r="O95" s="114"/>
      <c r="P95" s="51"/>
      <c r="Q95" s="51"/>
      <c r="R95" s="51"/>
      <c r="S95" s="22"/>
      <c r="T95" s="19"/>
    </row>
    <row r="96" spans="1:20" s="7" customFormat="1" ht="15" customHeight="1">
      <c r="A96" s="203" t="str">
        <f t="shared" si="4"/>
        <v xml:space="preserve"> </v>
      </c>
      <c r="B96" s="111" t="str">
        <f t="shared" si="3"/>
        <v/>
      </c>
      <c r="C96" s="112"/>
      <c r="D96" s="113"/>
      <c r="E96" s="40"/>
      <c r="F96" s="41"/>
      <c r="G96" s="41"/>
      <c r="H96" s="43"/>
      <c r="I96" s="71"/>
      <c r="J96" s="72"/>
      <c r="K96" s="41"/>
      <c r="L96" s="41"/>
      <c r="M96" s="41"/>
      <c r="N96" s="36"/>
      <c r="O96" s="114"/>
      <c r="P96" s="51"/>
      <c r="Q96" s="51"/>
      <c r="R96" s="51"/>
      <c r="S96" s="22"/>
      <c r="T96" s="19"/>
    </row>
    <row r="97" spans="1:20" s="7" customFormat="1" ht="15" customHeight="1">
      <c r="A97" s="203" t="str">
        <f t="shared" si="4"/>
        <v xml:space="preserve"> </v>
      </c>
      <c r="B97" s="111" t="str">
        <f t="shared" si="3"/>
        <v/>
      </c>
      <c r="C97" s="112"/>
      <c r="D97" s="113"/>
      <c r="E97" s="40"/>
      <c r="F97" s="41"/>
      <c r="G97" s="41"/>
      <c r="H97" s="43"/>
      <c r="I97" s="71"/>
      <c r="J97" s="72"/>
      <c r="K97" s="41"/>
      <c r="L97" s="41"/>
      <c r="M97" s="41"/>
      <c r="N97" s="36"/>
      <c r="O97" s="114"/>
      <c r="P97" s="51"/>
      <c r="Q97" s="51"/>
      <c r="R97" s="51"/>
      <c r="S97" s="22"/>
      <c r="T97" s="19"/>
    </row>
    <row r="98" spans="1:20" s="7" customFormat="1" ht="15" customHeight="1">
      <c r="A98" s="203" t="str">
        <f t="shared" si="4"/>
        <v xml:space="preserve"> </v>
      </c>
      <c r="B98" s="111" t="str">
        <f t="shared" si="3"/>
        <v/>
      </c>
      <c r="C98" s="112"/>
      <c r="D98" s="113"/>
      <c r="E98" s="40"/>
      <c r="F98" s="41"/>
      <c r="G98" s="41"/>
      <c r="H98" s="43"/>
      <c r="I98" s="71"/>
      <c r="J98" s="72"/>
      <c r="K98" s="41"/>
      <c r="L98" s="41"/>
      <c r="M98" s="41"/>
      <c r="N98" s="36"/>
      <c r="O98" s="114"/>
      <c r="P98" s="51"/>
      <c r="Q98" s="51"/>
      <c r="R98" s="51"/>
      <c r="S98" s="22"/>
      <c r="T98" s="19"/>
    </row>
    <row r="99" spans="1:20" s="7" customFormat="1" ht="15" customHeight="1">
      <c r="A99" s="203" t="str">
        <f t="shared" si="4"/>
        <v xml:space="preserve"> </v>
      </c>
      <c r="B99" s="111" t="str">
        <f t="shared" si="3"/>
        <v/>
      </c>
      <c r="C99" s="112"/>
      <c r="D99" s="113"/>
      <c r="E99" s="40"/>
      <c r="F99" s="41"/>
      <c r="G99" s="41"/>
      <c r="H99" s="43"/>
      <c r="I99" s="71"/>
      <c r="J99" s="72"/>
      <c r="K99" s="41"/>
      <c r="L99" s="41"/>
      <c r="M99" s="41"/>
      <c r="N99" s="36"/>
      <c r="O99" s="114"/>
      <c r="P99" s="51"/>
      <c r="Q99" s="51"/>
      <c r="R99" s="51"/>
      <c r="S99" s="22"/>
      <c r="T99" s="19"/>
    </row>
    <row r="100" spans="1:20" s="7" customFormat="1" ht="15" customHeight="1">
      <c r="A100" s="203" t="str">
        <f t="shared" si="4"/>
        <v xml:space="preserve"> </v>
      </c>
      <c r="B100" s="111" t="str">
        <f t="shared" si="3"/>
        <v/>
      </c>
      <c r="C100" s="112"/>
      <c r="D100" s="113"/>
      <c r="E100" s="40"/>
      <c r="F100" s="41"/>
      <c r="G100" s="41"/>
      <c r="H100" s="43"/>
      <c r="I100" s="71"/>
      <c r="J100" s="72"/>
      <c r="K100" s="41"/>
      <c r="L100" s="41"/>
      <c r="M100" s="41"/>
      <c r="N100" s="36"/>
      <c r="O100" s="114"/>
      <c r="P100" s="51"/>
      <c r="Q100" s="51"/>
      <c r="R100" s="51"/>
      <c r="S100" s="22"/>
      <c r="T100" s="19"/>
    </row>
    <row r="101" spans="1:20" s="7" customFormat="1" ht="15" customHeight="1">
      <c r="A101" s="203" t="str">
        <f t="shared" si="4"/>
        <v xml:space="preserve"> </v>
      </c>
      <c r="B101" s="111" t="str">
        <f t="shared" si="3"/>
        <v/>
      </c>
      <c r="C101" s="112"/>
      <c r="D101" s="113"/>
      <c r="E101" s="40"/>
      <c r="F101" s="41"/>
      <c r="G101" s="41"/>
      <c r="H101" s="43"/>
      <c r="I101" s="71"/>
      <c r="J101" s="72"/>
      <c r="K101" s="41"/>
      <c r="L101" s="41"/>
      <c r="M101" s="41"/>
      <c r="N101" s="36"/>
      <c r="O101" s="114"/>
      <c r="P101" s="51"/>
      <c r="Q101" s="51"/>
      <c r="R101" s="51"/>
      <c r="S101" s="22"/>
      <c r="T101" s="19"/>
    </row>
    <row r="102" spans="1:20" s="7" customFormat="1" ht="15" customHeight="1">
      <c r="A102" s="203" t="str">
        <f t="shared" si="4"/>
        <v xml:space="preserve"> </v>
      </c>
      <c r="B102" s="111" t="str">
        <f t="shared" si="3"/>
        <v/>
      </c>
      <c r="C102" s="112"/>
      <c r="D102" s="113"/>
      <c r="E102" s="40"/>
      <c r="F102" s="41"/>
      <c r="G102" s="41"/>
      <c r="H102" s="43"/>
      <c r="I102" s="71"/>
      <c r="J102" s="72"/>
      <c r="K102" s="41"/>
      <c r="L102" s="41"/>
      <c r="M102" s="41"/>
      <c r="N102" s="36"/>
      <c r="O102" s="114"/>
      <c r="P102" s="51"/>
      <c r="Q102" s="51"/>
      <c r="R102" s="51"/>
      <c r="S102" s="22"/>
      <c r="T102" s="19"/>
    </row>
    <row r="103" spans="1:20" s="7" customFormat="1" ht="15" customHeight="1">
      <c r="A103" s="62" t="str">
        <f t="shared" si="4"/>
        <v xml:space="preserve"> </v>
      </c>
      <c r="B103" s="111" t="str">
        <f t="shared" si="3"/>
        <v/>
      </c>
      <c r="C103" s="112"/>
      <c r="D103" s="113"/>
      <c r="E103" s="40"/>
      <c r="F103" s="41"/>
      <c r="G103" s="41"/>
      <c r="H103" s="43"/>
      <c r="I103" s="71"/>
      <c r="J103" s="72"/>
      <c r="K103" s="41"/>
      <c r="L103" s="41"/>
      <c r="M103" s="41"/>
      <c r="N103" s="36"/>
      <c r="O103" s="118"/>
      <c r="P103" s="51"/>
      <c r="Q103" s="51"/>
      <c r="R103" s="51"/>
      <c r="S103" s="22"/>
      <c r="T103" s="19"/>
    </row>
    <row r="104" spans="1:20" s="7" customFormat="1" ht="15" customHeight="1">
      <c r="A104" s="62" t="str">
        <f t="shared" si="4"/>
        <v xml:space="preserve"> </v>
      </c>
      <c r="B104" s="111" t="str">
        <f t="shared" si="3"/>
        <v/>
      </c>
      <c r="C104" s="112"/>
      <c r="D104" s="113"/>
      <c r="E104" s="115"/>
      <c r="F104" s="116"/>
      <c r="G104" s="116"/>
      <c r="H104" s="43"/>
      <c r="I104" s="73"/>
      <c r="J104" s="117"/>
      <c r="K104" s="116"/>
      <c r="L104" s="41"/>
      <c r="M104" s="116"/>
      <c r="N104" s="112"/>
      <c r="O104" s="118"/>
      <c r="P104" s="51"/>
      <c r="Q104" s="51"/>
      <c r="R104" s="51"/>
      <c r="S104" s="22"/>
      <c r="T104" s="19"/>
    </row>
    <row r="105" spans="1:20" s="7" customFormat="1" ht="15" customHeight="1">
      <c r="A105" s="62" t="str">
        <f t="shared" si="4"/>
        <v xml:space="preserve"> </v>
      </c>
      <c r="B105" s="111" t="str">
        <f t="shared" si="3"/>
        <v/>
      </c>
      <c r="C105" s="112"/>
      <c r="D105" s="113"/>
      <c r="E105" s="40"/>
      <c r="F105" s="41"/>
      <c r="G105" s="41"/>
      <c r="H105" s="43"/>
      <c r="I105" s="71"/>
      <c r="J105" s="72"/>
      <c r="K105" s="41"/>
      <c r="L105" s="41"/>
      <c r="M105" s="41"/>
      <c r="N105" s="36"/>
      <c r="O105" s="114"/>
      <c r="P105" s="51"/>
      <c r="Q105" s="51"/>
      <c r="R105" s="51"/>
      <c r="S105" s="22"/>
      <c r="T105" s="19"/>
    </row>
    <row r="106" spans="1:20" s="7" customFormat="1" ht="15" customHeight="1">
      <c r="A106" s="62" t="str">
        <f t="shared" si="4"/>
        <v xml:space="preserve"> </v>
      </c>
      <c r="B106" s="111" t="str">
        <f t="shared" si="3"/>
        <v/>
      </c>
      <c r="C106" s="112"/>
      <c r="D106" s="113"/>
      <c r="E106" s="40"/>
      <c r="F106" s="41"/>
      <c r="G106" s="41"/>
      <c r="H106" s="43"/>
      <c r="I106" s="71"/>
      <c r="J106" s="72"/>
      <c r="K106" s="41"/>
      <c r="L106" s="41"/>
      <c r="M106" s="41"/>
      <c r="N106" s="36"/>
      <c r="O106" s="114"/>
      <c r="P106" s="51"/>
      <c r="Q106" s="51"/>
      <c r="R106" s="51"/>
      <c r="S106" s="22"/>
      <c r="T106" s="19"/>
    </row>
    <row r="107" spans="1:20" s="7" customFormat="1" ht="15" customHeight="1">
      <c r="A107" s="62" t="str">
        <f t="shared" si="4"/>
        <v xml:space="preserve"> </v>
      </c>
      <c r="B107" s="111" t="str">
        <f t="shared" si="3"/>
        <v/>
      </c>
      <c r="C107" s="112"/>
      <c r="D107" s="113"/>
      <c r="E107" s="40"/>
      <c r="F107" s="41"/>
      <c r="G107" s="41"/>
      <c r="H107" s="43"/>
      <c r="I107" s="71"/>
      <c r="J107" s="72"/>
      <c r="K107" s="41"/>
      <c r="L107" s="41"/>
      <c r="M107" s="41"/>
      <c r="N107" s="36"/>
      <c r="O107" s="114"/>
      <c r="P107" s="51"/>
      <c r="Q107" s="51"/>
      <c r="R107" s="51"/>
      <c r="S107" s="22"/>
      <c r="T107" s="19"/>
    </row>
    <row r="108" spans="1:20" s="7" customFormat="1" ht="15" customHeight="1">
      <c r="A108" s="62" t="str">
        <f t="shared" si="4"/>
        <v xml:space="preserve"> </v>
      </c>
      <c r="B108" s="111" t="str">
        <f t="shared" si="3"/>
        <v/>
      </c>
      <c r="C108" s="112"/>
      <c r="D108" s="113"/>
      <c r="E108" s="40"/>
      <c r="F108" s="41"/>
      <c r="G108" s="41"/>
      <c r="H108" s="43"/>
      <c r="I108" s="71"/>
      <c r="J108" s="72"/>
      <c r="K108" s="41"/>
      <c r="L108" s="41"/>
      <c r="M108" s="41"/>
      <c r="N108" s="36"/>
      <c r="O108" s="114"/>
      <c r="P108" s="51"/>
      <c r="Q108" s="51"/>
      <c r="R108" s="51"/>
      <c r="S108" s="22"/>
      <c r="T108" s="19"/>
    </row>
    <row r="109" spans="1:20" s="7" customFormat="1" ht="15" customHeight="1">
      <c r="A109" s="62" t="str">
        <f t="shared" si="4"/>
        <v xml:space="preserve"> </v>
      </c>
      <c r="B109" s="111" t="str">
        <f t="shared" si="3"/>
        <v/>
      </c>
      <c r="C109" s="112"/>
      <c r="D109" s="113"/>
      <c r="E109" s="40"/>
      <c r="F109" s="41"/>
      <c r="G109" s="41"/>
      <c r="H109" s="43"/>
      <c r="I109" s="71"/>
      <c r="J109" s="72"/>
      <c r="K109" s="41"/>
      <c r="L109" s="41"/>
      <c r="M109" s="41"/>
      <c r="N109" s="36"/>
      <c r="O109" s="118"/>
      <c r="P109" s="51"/>
      <c r="Q109" s="51"/>
      <c r="R109" s="51"/>
      <c r="S109" s="22"/>
      <c r="T109" s="19"/>
    </row>
    <row r="110" spans="1:20" s="7" customFormat="1" ht="15" customHeight="1">
      <c r="A110" s="62" t="str">
        <f t="shared" si="4"/>
        <v xml:space="preserve"> </v>
      </c>
      <c r="B110" s="111" t="str">
        <f t="shared" si="3"/>
        <v/>
      </c>
      <c r="C110" s="112"/>
      <c r="D110" s="113"/>
      <c r="E110" s="40"/>
      <c r="F110" s="41"/>
      <c r="G110" s="41"/>
      <c r="H110" s="43"/>
      <c r="I110" s="71"/>
      <c r="J110" s="72"/>
      <c r="K110" s="41"/>
      <c r="L110" s="41"/>
      <c r="M110" s="41"/>
      <c r="N110" s="36"/>
      <c r="O110" s="118"/>
      <c r="P110" s="51"/>
      <c r="Q110" s="51"/>
      <c r="R110" s="51"/>
      <c r="S110" s="22"/>
      <c r="T110" s="19"/>
    </row>
    <row r="111" spans="1:20" s="7" customFormat="1" ht="15" customHeight="1">
      <c r="A111" s="62" t="str">
        <f t="shared" si="4"/>
        <v xml:space="preserve"> </v>
      </c>
      <c r="B111" s="111" t="str">
        <f t="shared" si="3"/>
        <v/>
      </c>
      <c r="C111" s="112"/>
      <c r="D111" s="113"/>
      <c r="E111" s="40"/>
      <c r="F111" s="41"/>
      <c r="G111" s="41"/>
      <c r="H111" s="43"/>
      <c r="I111" s="71"/>
      <c r="J111" s="72"/>
      <c r="K111" s="41"/>
      <c r="L111" s="41"/>
      <c r="M111" s="41"/>
      <c r="N111" s="36"/>
      <c r="O111" s="118"/>
      <c r="P111" s="51"/>
      <c r="Q111" s="51"/>
      <c r="R111" s="51"/>
      <c r="S111" s="22"/>
      <c r="T111" s="19"/>
    </row>
    <row r="112" spans="1:20" s="7" customFormat="1" ht="15" customHeight="1">
      <c r="A112" s="62" t="str">
        <f t="shared" si="4"/>
        <v xml:space="preserve"> </v>
      </c>
      <c r="B112" s="111" t="str">
        <f t="shared" si="3"/>
        <v/>
      </c>
      <c r="C112" s="112"/>
      <c r="D112" s="113"/>
      <c r="E112" s="40"/>
      <c r="F112" s="41"/>
      <c r="G112" s="41"/>
      <c r="H112" s="43"/>
      <c r="I112" s="71"/>
      <c r="J112" s="72"/>
      <c r="K112" s="41"/>
      <c r="L112" s="41"/>
      <c r="M112" s="41"/>
      <c r="N112" s="36"/>
      <c r="O112" s="114"/>
      <c r="P112" s="51"/>
      <c r="Q112" s="51"/>
      <c r="R112" s="51"/>
      <c r="S112" s="22"/>
      <c r="T112" s="19"/>
    </row>
    <row r="113" spans="1:20" s="7" customFormat="1" ht="15" customHeight="1">
      <c r="A113" s="62" t="str">
        <f t="shared" si="4"/>
        <v xml:space="preserve"> </v>
      </c>
      <c r="B113" s="111" t="str">
        <f t="shared" si="3"/>
        <v/>
      </c>
      <c r="C113" s="112"/>
      <c r="D113" s="113"/>
      <c r="E113" s="40"/>
      <c r="F113" s="41"/>
      <c r="G113" s="41"/>
      <c r="H113" s="43"/>
      <c r="I113" s="71"/>
      <c r="J113" s="72"/>
      <c r="K113" s="41"/>
      <c r="L113" s="41"/>
      <c r="M113" s="41"/>
      <c r="N113" s="36"/>
      <c r="O113" s="114"/>
      <c r="P113" s="51"/>
      <c r="Q113" s="51"/>
      <c r="R113" s="51"/>
      <c r="S113" s="22"/>
      <c r="T113" s="19"/>
    </row>
    <row r="114" spans="1:20" s="7" customFormat="1" ht="15" customHeight="1">
      <c r="A114" s="62" t="str">
        <f t="shared" si="4"/>
        <v xml:space="preserve"> </v>
      </c>
      <c r="B114" s="111" t="str">
        <f t="shared" si="3"/>
        <v/>
      </c>
      <c r="C114" s="112"/>
      <c r="D114" s="113"/>
      <c r="E114" s="40"/>
      <c r="F114" s="41"/>
      <c r="G114" s="41"/>
      <c r="H114" s="43"/>
      <c r="I114" s="71"/>
      <c r="J114" s="72"/>
      <c r="K114" s="41"/>
      <c r="L114" s="41"/>
      <c r="M114" s="41"/>
      <c r="N114" s="36"/>
      <c r="O114" s="114"/>
      <c r="P114" s="51"/>
      <c r="Q114" s="51"/>
      <c r="R114" s="51"/>
      <c r="S114" s="22"/>
      <c r="T114" s="19"/>
    </row>
    <row r="115" spans="1:20" s="7" customFormat="1" ht="15" customHeight="1">
      <c r="A115" s="62" t="str">
        <f t="shared" si="4"/>
        <v xml:space="preserve"> </v>
      </c>
      <c r="B115" s="111" t="str">
        <f t="shared" si="3"/>
        <v/>
      </c>
      <c r="C115" s="112"/>
      <c r="D115" s="113"/>
      <c r="E115" s="40"/>
      <c r="F115" s="41"/>
      <c r="G115" s="41"/>
      <c r="H115" s="43"/>
      <c r="I115" s="71"/>
      <c r="J115" s="72"/>
      <c r="K115" s="41"/>
      <c r="L115" s="41"/>
      <c r="M115" s="41"/>
      <c r="N115" s="36"/>
      <c r="O115" s="114"/>
      <c r="P115" s="51"/>
      <c r="Q115" s="51"/>
      <c r="R115" s="51"/>
      <c r="S115" s="22"/>
      <c r="T115" s="19"/>
    </row>
    <row r="116" spans="1:20" s="7" customFormat="1" ht="15" customHeight="1">
      <c r="A116" s="62" t="str">
        <f t="shared" si="4"/>
        <v xml:space="preserve"> </v>
      </c>
      <c r="B116" s="111" t="str">
        <f t="shared" si="3"/>
        <v/>
      </c>
      <c r="C116" s="112"/>
      <c r="D116" s="113"/>
      <c r="E116" s="40"/>
      <c r="F116" s="41"/>
      <c r="G116" s="41"/>
      <c r="H116" s="43"/>
      <c r="I116" s="71"/>
      <c r="J116" s="72"/>
      <c r="K116" s="41"/>
      <c r="L116" s="41"/>
      <c r="M116" s="41"/>
      <c r="N116" s="36"/>
      <c r="O116" s="114"/>
      <c r="P116" s="51"/>
      <c r="Q116" s="51"/>
      <c r="R116" s="51"/>
      <c r="S116" s="22"/>
      <c r="T116" s="19"/>
    </row>
    <row r="117" spans="1:20" s="7" customFormat="1" ht="15" customHeight="1">
      <c r="A117" s="62" t="str">
        <f t="shared" si="4"/>
        <v xml:space="preserve"> </v>
      </c>
      <c r="B117" s="111" t="str">
        <f t="shared" si="3"/>
        <v/>
      </c>
      <c r="C117" s="112"/>
      <c r="D117" s="113"/>
      <c r="E117" s="40"/>
      <c r="F117" s="41"/>
      <c r="G117" s="41"/>
      <c r="H117" s="43"/>
      <c r="I117" s="71"/>
      <c r="J117" s="72"/>
      <c r="K117" s="41"/>
      <c r="L117" s="41"/>
      <c r="M117" s="41"/>
      <c r="N117" s="36"/>
      <c r="O117" s="114"/>
      <c r="P117" s="51"/>
      <c r="Q117" s="51"/>
      <c r="R117" s="51"/>
      <c r="S117" s="22"/>
      <c r="T117" s="19"/>
    </row>
    <row r="118" spans="1:20" s="7" customFormat="1" ht="15" customHeight="1">
      <c r="A118" s="62" t="str">
        <f t="shared" si="4"/>
        <v xml:space="preserve"> </v>
      </c>
      <c r="B118" s="111" t="str">
        <f t="shared" si="3"/>
        <v/>
      </c>
      <c r="C118" s="112"/>
      <c r="D118" s="113"/>
      <c r="E118" s="40"/>
      <c r="F118" s="41"/>
      <c r="G118" s="41"/>
      <c r="H118" s="43"/>
      <c r="I118" s="71"/>
      <c r="J118" s="72"/>
      <c r="K118" s="41"/>
      <c r="L118" s="41"/>
      <c r="M118" s="41"/>
      <c r="N118" s="36"/>
      <c r="O118" s="114"/>
      <c r="P118" s="51"/>
      <c r="Q118" s="51"/>
      <c r="R118" s="51"/>
      <c r="S118" s="22"/>
      <c r="T118" s="19"/>
    </row>
    <row r="119" spans="1:20" s="7" customFormat="1" ht="15" customHeight="1">
      <c r="A119" s="62" t="str">
        <f t="shared" si="4"/>
        <v xml:space="preserve"> </v>
      </c>
      <c r="B119" s="111" t="str">
        <f t="shared" si="3"/>
        <v/>
      </c>
      <c r="C119" s="112"/>
      <c r="D119" s="113"/>
      <c r="E119" s="40"/>
      <c r="F119" s="41"/>
      <c r="G119" s="41"/>
      <c r="H119" s="43"/>
      <c r="I119" s="71"/>
      <c r="J119" s="72"/>
      <c r="K119" s="41"/>
      <c r="L119" s="41"/>
      <c r="M119" s="41"/>
      <c r="N119" s="36"/>
      <c r="O119" s="114"/>
      <c r="P119" s="51"/>
      <c r="Q119" s="51"/>
      <c r="R119" s="51"/>
      <c r="S119" s="22"/>
      <c r="T119" s="19"/>
    </row>
    <row r="120" spans="1:20" s="7" customFormat="1" ht="15" customHeight="1">
      <c r="A120" s="62" t="str">
        <f t="shared" si="4"/>
        <v xml:space="preserve"> </v>
      </c>
      <c r="B120" s="111" t="str">
        <f t="shared" si="3"/>
        <v/>
      </c>
      <c r="C120" s="112"/>
      <c r="D120" s="113"/>
      <c r="E120" s="40"/>
      <c r="F120" s="41"/>
      <c r="G120" s="41"/>
      <c r="H120" s="43"/>
      <c r="I120" s="71"/>
      <c r="J120" s="72"/>
      <c r="K120" s="41"/>
      <c r="L120" s="41"/>
      <c r="M120" s="41"/>
      <c r="N120" s="36"/>
      <c r="O120" s="114"/>
      <c r="P120" s="51"/>
      <c r="Q120" s="51"/>
      <c r="R120" s="51"/>
      <c r="S120" s="22"/>
      <c r="T120" s="19"/>
    </row>
    <row r="121" spans="1:20" s="7" customFormat="1" ht="15" customHeight="1">
      <c r="A121" s="62" t="str">
        <f t="shared" si="4"/>
        <v xml:space="preserve"> </v>
      </c>
      <c r="B121" s="111" t="str">
        <f t="shared" si="3"/>
        <v/>
      </c>
      <c r="C121" s="112"/>
      <c r="D121" s="113"/>
      <c r="E121" s="115"/>
      <c r="F121" s="116"/>
      <c r="G121" s="116"/>
      <c r="H121" s="43"/>
      <c r="I121" s="48"/>
      <c r="J121" s="119"/>
      <c r="K121" s="116"/>
      <c r="L121" s="112"/>
      <c r="M121" s="116"/>
      <c r="N121" s="112"/>
      <c r="O121" s="114"/>
      <c r="P121" s="52"/>
      <c r="Q121" s="52"/>
      <c r="R121" s="52"/>
      <c r="S121" s="96"/>
      <c r="T121" s="97"/>
    </row>
    <row r="122" spans="1:20" s="7" customFormat="1" ht="15" customHeight="1">
      <c r="A122" s="62" t="str">
        <f t="shared" si="4"/>
        <v xml:space="preserve"> </v>
      </c>
      <c r="B122" s="111" t="str">
        <f t="shared" si="3"/>
        <v/>
      </c>
      <c r="C122" s="112"/>
      <c r="D122" s="113"/>
      <c r="E122" s="115"/>
      <c r="F122" s="116"/>
      <c r="G122" s="116"/>
      <c r="H122" s="43"/>
      <c r="I122" s="48"/>
      <c r="J122" s="119"/>
      <c r="K122" s="116"/>
      <c r="L122" s="112"/>
      <c r="M122" s="116"/>
      <c r="N122" s="112"/>
      <c r="O122" s="118"/>
      <c r="P122" s="52"/>
      <c r="Q122" s="52"/>
      <c r="R122" s="52"/>
      <c r="S122" s="96"/>
      <c r="T122" s="97"/>
    </row>
    <row r="123" spans="1:20" s="7" customFormat="1" ht="15" customHeight="1">
      <c r="A123" s="62" t="str">
        <f t="shared" si="4"/>
        <v xml:space="preserve"> </v>
      </c>
      <c r="B123" s="111" t="str">
        <f t="shared" si="3"/>
        <v/>
      </c>
      <c r="C123" s="112"/>
      <c r="D123" s="113"/>
      <c r="E123" s="115"/>
      <c r="F123" s="116"/>
      <c r="G123" s="116"/>
      <c r="H123" s="43"/>
      <c r="I123" s="48"/>
      <c r="J123" s="119"/>
      <c r="K123" s="116"/>
      <c r="L123" s="112"/>
      <c r="M123" s="116"/>
      <c r="N123" s="112"/>
      <c r="O123" s="118"/>
      <c r="P123" s="52"/>
      <c r="Q123" s="52"/>
      <c r="R123" s="52"/>
      <c r="S123" s="96"/>
      <c r="T123" s="97"/>
    </row>
    <row r="124" spans="1:20" s="7" customFormat="1" ht="15" customHeight="1">
      <c r="A124" s="62" t="str">
        <f t="shared" si="4"/>
        <v xml:space="preserve"> </v>
      </c>
      <c r="B124" s="111" t="str">
        <f t="shared" si="3"/>
        <v/>
      </c>
      <c r="C124" s="112"/>
      <c r="D124" s="113"/>
      <c r="E124" s="40"/>
      <c r="F124" s="41"/>
      <c r="G124" s="41"/>
      <c r="H124" s="43"/>
      <c r="I124" s="44"/>
      <c r="J124" s="42"/>
      <c r="K124" s="41"/>
      <c r="L124" s="41"/>
      <c r="M124" s="41"/>
      <c r="N124" s="36"/>
      <c r="O124" s="114"/>
      <c r="P124" s="52"/>
      <c r="Q124" s="52"/>
      <c r="R124" s="52"/>
      <c r="S124" s="96"/>
      <c r="T124" s="97"/>
    </row>
    <row r="125" spans="1:20" s="7" customFormat="1" ht="15" customHeight="1">
      <c r="A125" s="62" t="str">
        <f t="shared" si="4"/>
        <v xml:space="preserve"> </v>
      </c>
      <c r="B125" s="111" t="str">
        <f t="shared" si="3"/>
        <v/>
      </c>
      <c r="C125" s="112"/>
      <c r="D125" s="113"/>
      <c r="E125" s="40"/>
      <c r="F125" s="41"/>
      <c r="G125" s="41"/>
      <c r="H125" s="43"/>
      <c r="I125" s="44"/>
      <c r="J125" s="42"/>
      <c r="K125" s="41"/>
      <c r="L125" s="41"/>
      <c r="M125" s="41"/>
      <c r="N125" s="36"/>
      <c r="O125" s="114"/>
      <c r="P125" s="52"/>
      <c r="Q125" s="52"/>
      <c r="R125" s="52"/>
      <c r="S125" s="96"/>
      <c r="T125" s="97"/>
    </row>
    <row r="126" spans="1:20" s="7" customFormat="1" ht="15" customHeight="1">
      <c r="A126" s="62" t="str">
        <f t="shared" si="4"/>
        <v xml:space="preserve"> </v>
      </c>
      <c r="B126" s="111" t="str">
        <f t="shared" si="3"/>
        <v/>
      </c>
      <c r="C126" s="112"/>
      <c r="D126" s="113"/>
      <c r="E126" s="40"/>
      <c r="F126" s="41"/>
      <c r="G126" s="41"/>
      <c r="H126" s="43"/>
      <c r="I126" s="44"/>
      <c r="J126" s="42"/>
      <c r="K126" s="41"/>
      <c r="L126" s="41"/>
      <c r="M126" s="41"/>
      <c r="N126" s="36"/>
      <c r="O126" s="114"/>
      <c r="P126" s="52"/>
      <c r="Q126" s="52"/>
      <c r="R126" s="52"/>
      <c r="S126" s="96"/>
      <c r="T126" s="97"/>
    </row>
    <row r="127" spans="1:20" s="7" customFormat="1" ht="15" customHeight="1">
      <c r="A127" s="62" t="str">
        <f t="shared" si="4"/>
        <v xml:space="preserve"> </v>
      </c>
      <c r="B127" s="111" t="str">
        <f t="shared" si="3"/>
        <v/>
      </c>
      <c r="C127" s="112"/>
      <c r="D127" s="113"/>
      <c r="E127" s="40"/>
      <c r="F127" s="41"/>
      <c r="G127" s="41"/>
      <c r="H127" s="43"/>
      <c r="I127" s="44"/>
      <c r="J127" s="42"/>
      <c r="K127" s="41"/>
      <c r="L127" s="41"/>
      <c r="M127" s="41"/>
      <c r="N127" s="36"/>
      <c r="O127" s="114"/>
      <c r="P127" s="52"/>
      <c r="Q127" s="52"/>
      <c r="R127" s="52"/>
      <c r="S127" s="96"/>
      <c r="T127" s="97"/>
    </row>
    <row r="128" spans="1:20" s="7" customFormat="1" ht="15" customHeight="1">
      <c r="A128" s="62" t="str">
        <f t="shared" si="4"/>
        <v xml:space="preserve"> </v>
      </c>
      <c r="B128" s="111" t="str">
        <f t="shared" si="3"/>
        <v/>
      </c>
      <c r="C128" s="112"/>
      <c r="D128" s="113"/>
      <c r="E128" s="40"/>
      <c r="F128" s="41"/>
      <c r="G128" s="41"/>
      <c r="H128" s="43"/>
      <c r="I128" s="44"/>
      <c r="J128" s="42"/>
      <c r="K128" s="41"/>
      <c r="L128" s="41"/>
      <c r="M128" s="41"/>
      <c r="N128" s="36"/>
      <c r="O128" s="118"/>
      <c r="P128" s="52"/>
      <c r="Q128" s="52"/>
      <c r="R128" s="52"/>
      <c r="S128" s="96"/>
      <c r="T128" s="97"/>
    </row>
    <row r="129" spans="1:20" s="7" customFormat="1" ht="15" customHeight="1">
      <c r="A129" s="62" t="str">
        <f t="shared" si="4"/>
        <v xml:space="preserve"> </v>
      </c>
      <c r="B129" s="111" t="str">
        <f t="shared" si="3"/>
        <v/>
      </c>
      <c r="C129" s="112"/>
      <c r="D129" s="113"/>
      <c r="E129" s="40"/>
      <c r="F129" s="41"/>
      <c r="G129" s="41"/>
      <c r="H129" s="43"/>
      <c r="I129" s="44"/>
      <c r="J129" s="42"/>
      <c r="K129" s="41"/>
      <c r="L129" s="41"/>
      <c r="M129" s="41"/>
      <c r="N129" s="36"/>
      <c r="O129" s="118"/>
      <c r="P129" s="52"/>
      <c r="Q129" s="52"/>
      <c r="R129" s="52"/>
      <c r="S129" s="96"/>
      <c r="T129" s="97"/>
    </row>
    <row r="130" spans="1:20" s="7" customFormat="1" ht="15" customHeight="1">
      <c r="A130" s="62" t="str">
        <f t="shared" si="4"/>
        <v xml:space="preserve"> </v>
      </c>
      <c r="B130" s="111" t="str">
        <f t="shared" si="3"/>
        <v/>
      </c>
      <c r="C130" s="112"/>
      <c r="D130" s="113"/>
      <c r="E130" s="40"/>
      <c r="F130" s="41"/>
      <c r="G130" s="41"/>
      <c r="H130" s="43"/>
      <c r="I130" s="44"/>
      <c r="J130" s="42"/>
      <c r="K130" s="41"/>
      <c r="L130" s="41"/>
      <c r="M130" s="41"/>
      <c r="N130" s="36"/>
      <c r="O130" s="118"/>
      <c r="P130" s="52"/>
      <c r="Q130" s="52"/>
      <c r="R130" s="52"/>
      <c r="S130" s="96"/>
      <c r="T130" s="97"/>
    </row>
    <row r="131" spans="1:20" s="7" customFormat="1" ht="15" customHeight="1">
      <c r="A131" s="62" t="str">
        <f t="shared" si="4"/>
        <v xml:space="preserve"> </v>
      </c>
      <c r="B131" s="111" t="str">
        <f t="shared" si="3"/>
        <v/>
      </c>
      <c r="C131" s="112"/>
      <c r="D131" s="113"/>
      <c r="E131" s="40"/>
      <c r="F131" s="41"/>
      <c r="G131" s="41"/>
      <c r="H131" s="43"/>
      <c r="I131" s="44"/>
      <c r="J131" s="42"/>
      <c r="K131" s="41"/>
      <c r="L131" s="41"/>
      <c r="M131" s="41"/>
      <c r="N131" s="36"/>
      <c r="O131" s="114"/>
      <c r="P131" s="52"/>
      <c r="Q131" s="52"/>
      <c r="R131" s="52"/>
      <c r="S131" s="96"/>
      <c r="T131" s="97"/>
    </row>
    <row r="132" spans="1:20" s="7" customFormat="1" ht="15" customHeight="1">
      <c r="A132" s="62" t="str">
        <f t="shared" si="4"/>
        <v xml:space="preserve"> </v>
      </c>
      <c r="B132" s="111" t="str">
        <f t="shared" ref="B132:B195" si="5">IF(ISBLANK(C132),"",CONCATENATE(D132,"-",TEXT(A132,"000")))</f>
        <v/>
      </c>
      <c r="C132" s="112"/>
      <c r="D132" s="113"/>
      <c r="E132" s="40"/>
      <c r="F132" s="41"/>
      <c r="G132" s="41"/>
      <c r="H132" s="43"/>
      <c r="I132" s="44"/>
      <c r="J132" s="42"/>
      <c r="K132" s="41"/>
      <c r="L132" s="41"/>
      <c r="M132" s="41"/>
      <c r="N132" s="36"/>
      <c r="O132" s="114"/>
      <c r="P132" s="52"/>
      <c r="Q132" s="52"/>
      <c r="R132" s="52"/>
      <c r="S132" s="96"/>
      <c r="T132" s="97"/>
    </row>
    <row r="133" spans="1:20" ht="15" customHeight="1">
      <c r="A133" s="62" t="str">
        <f t="shared" si="4"/>
        <v xml:space="preserve"> </v>
      </c>
      <c r="B133" s="111" t="str">
        <f t="shared" si="5"/>
        <v/>
      </c>
      <c r="C133" s="112"/>
      <c r="D133" s="113"/>
      <c r="E133" s="40"/>
      <c r="F133" s="41"/>
      <c r="G133" s="41"/>
      <c r="H133" s="43"/>
      <c r="I133" s="44"/>
      <c r="J133" s="42"/>
      <c r="K133" s="41"/>
      <c r="L133" s="41"/>
      <c r="M133" s="41"/>
      <c r="N133" s="36"/>
      <c r="O133" s="114"/>
      <c r="P133" s="53"/>
      <c r="Q133" s="53"/>
      <c r="R133" s="53"/>
      <c r="S133" s="98"/>
      <c r="T133" s="99"/>
    </row>
    <row r="134" spans="1:20" ht="15" customHeight="1">
      <c r="A134" s="62" t="str">
        <f t="shared" ref="A134:A197" si="6">IF(ISBLANK(C134)," ",A133+1)</f>
        <v xml:space="preserve"> </v>
      </c>
      <c r="B134" s="111" t="str">
        <f t="shared" si="5"/>
        <v/>
      </c>
      <c r="C134" s="112"/>
      <c r="D134" s="113"/>
      <c r="E134" s="40"/>
      <c r="F134" s="41"/>
      <c r="G134" s="41"/>
      <c r="H134" s="43"/>
      <c r="I134" s="44"/>
      <c r="J134" s="42"/>
      <c r="K134" s="41"/>
      <c r="L134" s="41"/>
      <c r="M134" s="41"/>
      <c r="N134" s="36"/>
      <c r="O134" s="114"/>
      <c r="P134" s="53"/>
      <c r="Q134" s="53"/>
      <c r="R134" s="53"/>
      <c r="S134" s="98"/>
      <c r="T134" s="99"/>
    </row>
    <row r="135" spans="1:20" ht="15" customHeight="1">
      <c r="A135" s="62" t="str">
        <f t="shared" si="6"/>
        <v xml:space="preserve"> </v>
      </c>
      <c r="B135" s="111" t="str">
        <f t="shared" si="5"/>
        <v/>
      </c>
      <c r="C135" s="112"/>
      <c r="D135" s="113"/>
      <c r="E135" s="40"/>
      <c r="F135" s="41"/>
      <c r="G135" s="41"/>
      <c r="H135" s="43"/>
      <c r="I135" s="44"/>
      <c r="J135" s="42"/>
      <c r="K135" s="41"/>
      <c r="L135" s="41"/>
      <c r="M135" s="41"/>
      <c r="N135" s="36"/>
      <c r="O135" s="114"/>
      <c r="P135" s="53"/>
      <c r="Q135" s="53"/>
      <c r="R135" s="53"/>
      <c r="S135" s="98"/>
      <c r="T135" s="99"/>
    </row>
    <row r="136" spans="1:20" ht="15" customHeight="1">
      <c r="A136" s="62" t="str">
        <f t="shared" si="6"/>
        <v xml:space="preserve"> </v>
      </c>
      <c r="B136" s="111" t="str">
        <f t="shared" si="5"/>
        <v/>
      </c>
      <c r="C136" s="112"/>
      <c r="D136" s="113"/>
      <c r="E136" s="40"/>
      <c r="F136" s="41"/>
      <c r="G136" s="41"/>
      <c r="H136" s="43"/>
      <c r="I136" s="44"/>
      <c r="J136" s="42"/>
      <c r="K136" s="41"/>
      <c r="L136" s="41"/>
      <c r="M136" s="41"/>
      <c r="N136" s="36"/>
      <c r="O136" s="114"/>
      <c r="P136" s="53"/>
      <c r="Q136" s="53"/>
      <c r="R136" s="53"/>
      <c r="S136" s="98"/>
      <c r="T136" s="99"/>
    </row>
    <row r="137" spans="1:20" ht="15" customHeight="1">
      <c r="A137" s="62" t="str">
        <f t="shared" si="6"/>
        <v xml:space="preserve"> </v>
      </c>
      <c r="B137" s="111" t="str">
        <f t="shared" si="5"/>
        <v/>
      </c>
      <c r="C137" s="112"/>
      <c r="D137" s="113"/>
      <c r="E137" s="40"/>
      <c r="F137" s="41"/>
      <c r="G137" s="41"/>
      <c r="H137" s="43"/>
      <c r="I137" s="44"/>
      <c r="J137" s="42"/>
      <c r="K137" s="41"/>
      <c r="L137" s="41"/>
      <c r="M137" s="41"/>
      <c r="N137" s="36"/>
      <c r="O137" s="114"/>
      <c r="P137" s="53"/>
      <c r="Q137" s="53"/>
      <c r="R137" s="53"/>
      <c r="S137" s="98"/>
      <c r="T137" s="99"/>
    </row>
    <row r="138" spans="1:20" ht="15" customHeight="1">
      <c r="A138" s="62" t="str">
        <f t="shared" si="6"/>
        <v xml:space="preserve"> </v>
      </c>
      <c r="B138" s="111" t="str">
        <f t="shared" si="5"/>
        <v/>
      </c>
      <c r="C138" s="112"/>
      <c r="D138" s="113"/>
      <c r="E138" s="40"/>
      <c r="F138" s="41"/>
      <c r="G138" s="41"/>
      <c r="H138" s="43"/>
      <c r="I138" s="44"/>
      <c r="J138" s="42"/>
      <c r="K138" s="41"/>
      <c r="L138" s="41"/>
      <c r="M138" s="41"/>
      <c r="N138" s="36"/>
      <c r="O138" s="114"/>
      <c r="P138" s="53"/>
      <c r="Q138" s="53"/>
      <c r="R138" s="53"/>
      <c r="S138" s="98"/>
      <c r="T138" s="99"/>
    </row>
    <row r="139" spans="1:20" ht="15" customHeight="1">
      <c r="A139" s="62" t="str">
        <f t="shared" si="6"/>
        <v xml:space="preserve"> </v>
      </c>
      <c r="B139" s="111" t="str">
        <f t="shared" si="5"/>
        <v/>
      </c>
      <c r="C139" s="112"/>
      <c r="D139" s="113"/>
      <c r="E139" s="40"/>
      <c r="F139" s="41"/>
      <c r="G139" s="41"/>
      <c r="H139" s="43"/>
      <c r="I139" s="44"/>
      <c r="J139" s="42"/>
      <c r="K139" s="41"/>
      <c r="L139" s="41"/>
      <c r="M139" s="41"/>
      <c r="N139" s="36"/>
      <c r="O139" s="114"/>
      <c r="P139" s="53"/>
      <c r="Q139" s="53"/>
      <c r="R139" s="53"/>
      <c r="S139" s="98"/>
      <c r="T139" s="99"/>
    </row>
    <row r="140" spans="1:20" ht="15" customHeight="1">
      <c r="A140" s="62" t="str">
        <f t="shared" si="6"/>
        <v xml:space="preserve"> </v>
      </c>
      <c r="B140" s="111" t="str">
        <f t="shared" si="5"/>
        <v/>
      </c>
      <c r="C140" s="112"/>
      <c r="D140" s="113"/>
      <c r="E140" s="40"/>
      <c r="F140" s="41"/>
      <c r="G140" s="41"/>
      <c r="H140" s="43"/>
      <c r="I140" s="44"/>
      <c r="J140" s="42"/>
      <c r="K140" s="41"/>
      <c r="L140" s="41"/>
      <c r="M140" s="41"/>
      <c r="N140" s="36"/>
      <c r="O140" s="114"/>
      <c r="P140" s="53"/>
      <c r="Q140" s="53"/>
      <c r="R140" s="53"/>
      <c r="S140" s="98"/>
      <c r="T140" s="99"/>
    </row>
    <row r="141" spans="1:20" ht="15" customHeight="1">
      <c r="A141" s="62" t="str">
        <f t="shared" si="6"/>
        <v xml:space="preserve"> </v>
      </c>
      <c r="B141" s="111" t="str">
        <f t="shared" si="5"/>
        <v/>
      </c>
      <c r="C141" s="112"/>
      <c r="D141" s="113"/>
      <c r="E141" s="40"/>
      <c r="F141" s="41"/>
      <c r="G141" s="41"/>
      <c r="H141" s="43"/>
      <c r="I141" s="44"/>
      <c r="J141" s="42"/>
      <c r="K141" s="41"/>
      <c r="L141" s="41"/>
      <c r="M141" s="41"/>
      <c r="N141" s="36"/>
      <c r="O141" s="114"/>
      <c r="P141" s="53"/>
      <c r="Q141" s="53"/>
      <c r="R141" s="53"/>
      <c r="S141" s="98"/>
      <c r="T141" s="99"/>
    </row>
    <row r="142" spans="1:20" ht="15" customHeight="1">
      <c r="A142" s="62" t="str">
        <f t="shared" si="6"/>
        <v xml:space="preserve"> </v>
      </c>
      <c r="B142" s="111" t="str">
        <f t="shared" si="5"/>
        <v/>
      </c>
      <c r="C142" s="112"/>
      <c r="D142" s="113"/>
      <c r="E142" s="40"/>
      <c r="F142" s="41"/>
      <c r="G142" s="41"/>
      <c r="H142" s="43"/>
      <c r="I142" s="44"/>
      <c r="J142" s="42"/>
      <c r="K142" s="41"/>
      <c r="L142" s="41"/>
      <c r="M142" s="41"/>
      <c r="N142" s="36"/>
      <c r="O142" s="114"/>
      <c r="P142" s="53"/>
      <c r="Q142" s="53"/>
      <c r="R142" s="53"/>
      <c r="S142" s="98"/>
      <c r="T142" s="99"/>
    </row>
    <row r="143" spans="1:20" ht="15" customHeight="1">
      <c r="A143" s="62" t="str">
        <f t="shared" si="6"/>
        <v xml:space="preserve"> </v>
      </c>
      <c r="B143" s="111" t="str">
        <f t="shared" si="5"/>
        <v/>
      </c>
      <c r="C143" s="112"/>
      <c r="D143" s="113"/>
      <c r="E143" s="40"/>
      <c r="F143" s="41"/>
      <c r="G143" s="41"/>
      <c r="H143" s="43"/>
      <c r="I143" s="44"/>
      <c r="J143" s="42"/>
      <c r="K143" s="41"/>
      <c r="L143" s="41"/>
      <c r="M143" s="41"/>
      <c r="N143" s="36"/>
      <c r="O143" s="114"/>
      <c r="P143" s="53"/>
      <c r="Q143" s="53"/>
      <c r="R143" s="53"/>
      <c r="S143" s="98"/>
      <c r="T143" s="99"/>
    </row>
    <row r="144" spans="1:20" ht="15" customHeight="1">
      <c r="A144" s="62" t="str">
        <f t="shared" si="6"/>
        <v xml:space="preserve"> </v>
      </c>
      <c r="B144" s="111" t="str">
        <f t="shared" si="5"/>
        <v/>
      </c>
      <c r="C144" s="112"/>
      <c r="D144" s="113"/>
      <c r="E144" s="40"/>
      <c r="F144" s="41"/>
      <c r="G144" s="41"/>
      <c r="H144" s="43"/>
      <c r="I144" s="44"/>
      <c r="J144" s="42"/>
      <c r="K144" s="41"/>
      <c r="L144" s="41"/>
      <c r="M144" s="41"/>
      <c r="N144" s="36"/>
      <c r="O144" s="118"/>
      <c r="P144" s="53"/>
      <c r="Q144" s="53"/>
      <c r="R144" s="53"/>
      <c r="S144" s="98"/>
      <c r="T144" s="99"/>
    </row>
    <row r="145" spans="1:20" ht="15" customHeight="1">
      <c r="A145" s="62" t="str">
        <f t="shared" si="6"/>
        <v xml:space="preserve"> </v>
      </c>
      <c r="B145" s="111" t="str">
        <f t="shared" si="5"/>
        <v/>
      </c>
      <c r="C145" s="112"/>
      <c r="D145" s="113"/>
      <c r="E145" s="40"/>
      <c r="F145" s="41"/>
      <c r="G145" s="41"/>
      <c r="H145" s="43"/>
      <c r="I145" s="44"/>
      <c r="J145" s="42"/>
      <c r="K145" s="41"/>
      <c r="L145" s="41"/>
      <c r="M145" s="41"/>
      <c r="N145" s="36"/>
      <c r="O145" s="40"/>
      <c r="P145" s="53"/>
      <c r="Q145" s="53"/>
      <c r="R145" s="53"/>
      <c r="S145" s="98"/>
      <c r="T145" s="99"/>
    </row>
    <row r="146" spans="1:20" ht="15" customHeight="1">
      <c r="A146" s="62" t="str">
        <f t="shared" si="6"/>
        <v xml:space="preserve"> </v>
      </c>
      <c r="B146" s="111" t="str">
        <f t="shared" si="5"/>
        <v/>
      </c>
      <c r="C146" s="112"/>
      <c r="D146" s="113"/>
      <c r="E146" s="115"/>
      <c r="F146" s="116"/>
      <c r="G146" s="116"/>
      <c r="H146" s="43"/>
      <c r="I146" s="48"/>
      <c r="J146" s="119"/>
      <c r="K146" s="116"/>
      <c r="L146" s="112"/>
      <c r="M146" s="116"/>
      <c r="N146" s="112"/>
      <c r="O146" s="118"/>
      <c r="P146" s="53"/>
      <c r="Q146" s="53"/>
      <c r="R146" s="53"/>
      <c r="S146" s="98"/>
      <c r="T146" s="99"/>
    </row>
    <row r="147" spans="1:20" ht="15" customHeight="1">
      <c r="A147" s="62" t="str">
        <f t="shared" si="6"/>
        <v xml:space="preserve"> </v>
      </c>
      <c r="B147" s="111" t="str">
        <f t="shared" si="5"/>
        <v/>
      </c>
      <c r="C147" s="112"/>
      <c r="D147" s="113"/>
      <c r="E147" s="115"/>
      <c r="F147" s="116"/>
      <c r="G147" s="116"/>
      <c r="H147" s="43"/>
      <c r="I147" s="48"/>
      <c r="J147" s="119"/>
      <c r="K147" s="116"/>
      <c r="L147" s="112"/>
      <c r="M147" s="116"/>
      <c r="N147" s="112"/>
      <c r="O147" s="118"/>
      <c r="P147" s="53"/>
      <c r="Q147" s="53"/>
      <c r="R147" s="53"/>
      <c r="S147" s="98"/>
      <c r="T147" s="99"/>
    </row>
    <row r="148" spans="1:20" ht="15" customHeight="1">
      <c r="A148" s="62" t="str">
        <f t="shared" si="6"/>
        <v xml:space="preserve"> </v>
      </c>
      <c r="B148" s="111" t="str">
        <f t="shared" si="5"/>
        <v/>
      </c>
      <c r="C148" s="112"/>
      <c r="D148" s="113"/>
      <c r="E148" s="115"/>
      <c r="F148" s="116"/>
      <c r="G148" s="116"/>
      <c r="H148" s="43"/>
      <c r="I148" s="48"/>
      <c r="J148" s="119"/>
      <c r="K148" s="116"/>
      <c r="L148" s="112"/>
      <c r="M148" s="116"/>
      <c r="N148" s="112"/>
      <c r="O148" s="118"/>
      <c r="P148" s="53"/>
      <c r="Q148" s="53"/>
      <c r="R148" s="53"/>
      <c r="S148" s="98"/>
      <c r="T148" s="99"/>
    </row>
    <row r="149" spans="1:20" ht="15" customHeight="1">
      <c r="A149" s="62" t="str">
        <f t="shared" si="6"/>
        <v xml:space="preserve"> </v>
      </c>
      <c r="B149" s="111" t="str">
        <f t="shared" si="5"/>
        <v/>
      </c>
      <c r="C149" s="112"/>
      <c r="D149" s="113"/>
      <c r="E149" s="115"/>
      <c r="F149" s="116"/>
      <c r="G149" s="116"/>
      <c r="H149" s="43"/>
      <c r="I149" s="48"/>
      <c r="J149" s="119"/>
      <c r="K149" s="116"/>
      <c r="L149" s="112"/>
      <c r="M149" s="116"/>
      <c r="N149" s="112"/>
      <c r="O149" s="118"/>
      <c r="P149" s="53"/>
      <c r="Q149" s="53"/>
      <c r="R149" s="53"/>
      <c r="S149" s="98"/>
      <c r="T149" s="99"/>
    </row>
    <row r="150" spans="1:20" ht="15" customHeight="1">
      <c r="A150" s="62" t="str">
        <f t="shared" si="6"/>
        <v xml:space="preserve"> </v>
      </c>
      <c r="B150" s="111" t="str">
        <f t="shared" si="5"/>
        <v/>
      </c>
      <c r="C150" s="112"/>
      <c r="D150" s="113"/>
      <c r="E150" s="115"/>
      <c r="F150" s="116"/>
      <c r="G150" s="116"/>
      <c r="H150" s="43"/>
      <c r="I150" s="48"/>
      <c r="J150" s="119"/>
      <c r="K150" s="116"/>
      <c r="L150" s="112"/>
      <c r="M150" s="116"/>
      <c r="N150" s="112"/>
      <c r="O150" s="118"/>
      <c r="P150" s="53"/>
      <c r="Q150" s="53"/>
      <c r="R150" s="53"/>
      <c r="S150" s="98"/>
      <c r="T150" s="99"/>
    </row>
    <row r="151" spans="1:20" ht="15" customHeight="1">
      <c r="A151" s="62" t="str">
        <f t="shared" si="6"/>
        <v xml:space="preserve"> </v>
      </c>
      <c r="B151" s="111" t="str">
        <f t="shared" si="5"/>
        <v/>
      </c>
      <c r="C151" s="112"/>
      <c r="D151" s="113"/>
      <c r="E151" s="40"/>
      <c r="F151" s="41"/>
      <c r="G151" s="41"/>
      <c r="H151" s="43"/>
      <c r="I151" s="44"/>
      <c r="J151" s="42"/>
      <c r="K151" s="41"/>
      <c r="L151" s="41"/>
      <c r="M151" s="41"/>
      <c r="N151" s="36"/>
      <c r="O151" s="114"/>
      <c r="P151" s="53"/>
      <c r="Q151" s="53"/>
      <c r="R151" s="53"/>
      <c r="S151" s="98"/>
      <c r="T151" s="99"/>
    </row>
    <row r="152" spans="1:20" ht="15" customHeight="1">
      <c r="A152" s="62" t="str">
        <f t="shared" si="6"/>
        <v xml:space="preserve"> </v>
      </c>
      <c r="B152" s="111" t="str">
        <f t="shared" si="5"/>
        <v/>
      </c>
      <c r="C152" s="112"/>
      <c r="D152" s="113"/>
      <c r="E152" s="40"/>
      <c r="F152" s="41"/>
      <c r="G152" s="41"/>
      <c r="H152" s="43"/>
      <c r="I152" s="44"/>
      <c r="J152" s="42"/>
      <c r="K152" s="41"/>
      <c r="L152" s="41"/>
      <c r="M152" s="41"/>
      <c r="N152" s="36"/>
      <c r="O152" s="114"/>
      <c r="P152" s="53"/>
      <c r="Q152" s="53"/>
      <c r="R152" s="53"/>
      <c r="S152" s="98"/>
      <c r="T152" s="99"/>
    </row>
    <row r="153" spans="1:20" ht="15" customHeight="1">
      <c r="A153" s="62" t="str">
        <f t="shared" si="6"/>
        <v xml:space="preserve"> </v>
      </c>
      <c r="B153" s="111" t="str">
        <f t="shared" si="5"/>
        <v/>
      </c>
      <c r="C153" s="112"/>
      <c r="D153" s="113"/>
      <c r="E153" s="40"/>
      <c r="F153" s="41"/>
      <c r="G153" s="41"/>
      <c r="H153" s="43"/>
      <c r="I153" s="44"/>
      <c r="J153" s="42"/>
      <c r="K153" s="41"/>
      <c r="L153" s="41"/>
      <c r="M153" s="41"/>
      <c r="N153" s="36"/>
      <c r="O153" s="114"/>
      <c r="P153" s="53"/>
      <c r="Q153" s="53"/>
      <c r="R153" s="53"/>
      <c r="S153" s="98"/>
      <c r="T153" s="99"/>
    </row>
    <row r="154" spans="1:20" ht="15" customHeight="1">
      <c r="A154" s="62" t="str">
        <f t="shared" si="6"/>
        <v xml:space="preserve"> </v>
      </c>
      <c r="B154" s="111" t="str">
        <f t="shared" si="5"/>
        <v/>
      </c>
      <c r="C154" s="112"/>
      <c r="D154" s="113"/>
      <c r="E154" s="40"/>
      <c r="F154" s="41"/>
      <c r="G154" s="41"/>
      <c r="H154" s="43"/>
      <c r="I154" s="44"/>
      <c r="J154" s="42"/>
      <c r="K154" s="41"/>
      <c r="L154" s="41"/>
      <c r="M154" s="41"/>
      <c r="N154" s="36"/>
      <c r="O154" s="114"/>
      <c r="P154" s="53"/>
      <c r="Q154" s="53"/>
      <c r="R154" s="53"/>
      <c r="S154" s="98"/>
      <c r="T154" s="99"/>
    </row>
    <row r="155" spans="1:20" ht="15" customHeight="1">
      <c r="A155" s="62" t="str">
        <f t="shared" si="6"/>
        <v xml:space="preserve"> </v>
      </c>
      <c r="B155" s="111" t="str">
        <f t="shared" si="5"/>
        <v/>
      </c>
      <c r="C155" s="112"/>
      <c r="D155" s="113"/>
      <c r="E155" s="40"/>
      <c r="F155" s="41"/>
      <c r="G155" s="41"/>
      <c r="H155" s="43"/>
      <c r="I155" s="44"/>
      <c r="J155" s="42"/>
      <c r="K155" s="41"/>
      <c r="L155" s="41"/>
      <c r="M155" s="41"/>
      <c r="N155" s="36"/>
      <c r="O155" s="114"/>
      <c r="P155" s="53"/>
      <c r="Q155" s="53"/>
      <c r="R155" s="53"/>
      <c r="S155" s="98"/>
      <c r="T155" s="99"/>
    </row>
    <row r="156" spans="1:20" ht="15" customHeight="1">
      <c r="A156" s="62" t="str">
        <f t="shared" si="6"/>
        <v xml:space="preserve"> </v>
      </c>
      <c r="B156" s="111" t="str">
        <f t="shared" si="5"/>
        <v/>
      </c>
      <c r="C156" s="17"/>
      <c r="D156" s="113"/>
      <c r="E156" s="40"/>
      <c r="F156" s="41"/>
      <c r="G156" s="41"/>
      <c r="H156" s="43"/>
      <c r="I156" s="44"/>
      <c r="J156" s="42"/>
      <c r="K156" s="41"/>
      <c r="L156" s="41"/>
      <c r="M156" s="41"/>
      <c r="N156" s="36"/>
      <c r="O156" s="40"/>
      <c r="P156" s="53"/>
      <c r="Q156" s="53"/>
      <c r="R156" s="53"/>
      <c r="S156" s="98"/>
      <c r="T156" s="99"/>
    </row>
    <row r="157" spans="1:20" ht="15" customHeight="1">
      <c r="A157" s="62" t="str">
        <f t="shared" si="6"/>
        <v xml:space="preserve"> </v>
      </c>
      <c r="B157" s="111" t="str">
        <f t="shared" si="5"/>
        <v/>
      </c>
      <c r="C157" s="17"/>
      <c r="D157" s="113"/>
      <c r="E157" s="40"/>
      <c r="F157" s="41"/>
      <c r="G157" s="41"/>
      <c r="H157" s="43"/>
      <c r="I157" s="44"/>
      <c r="J157" s="42"/>
      <c r="K157" s="41"/>
      <c r="L157" s="41"/>
      <c r="M157" s="41"/>
      <c r="N157" s="36"/>
      <c r="O157" s="114"/>
      <c r="P157" s="53"/>
      <c r="Q157" s="53"/>
      <c r="R157" s="53"/>
      <c r="S157" s="98"/>
      <c r="T157" s="99"/>
    </row>
    <row r="158" spans="1:20" ht="15" customHeight="1">
      <c r="A158" s="62" t="str">
        <f t="shared" si="6"/>
        <v xml:space="preserve"> </v>
      </c>
      <c r="B158" s="111" t="str">
        <f t="shared" si="5"/>
        <v/>
      </c>
      <c r="C158" s="17"/>
      <c r="D158" s="113"/>
      <c r="E158" s="40"/>
      <c r="F158" s="41"/>
      <c r="G158" s="41"/>
      <c r="H158" s="43"/>
      <c r="I158" s="44"/>
      <c r="J158" s="42"/>
      <c r="K158" s="41"/>
      <c r="L158" s="41"/>
      <c r="M158" s="41"/>
      <c r="N158" s="36"/>
      <c r="O158" s="114"/>
      <c r="P158" s="53"/>
      <c r="Q158" s="53"/>
      <c r="R158" s="53"/>
      <c r="S158" s="98"/>
      <c r="T158" s="99"/>
    </row>
    <row r="159" spans="1:20" ht="15" customHeight="1">
      <c r="A159" s="62" t="str">
        <f t="shared" si="6"/>
        <v xml:space="preserve"> </v>
      </c>
      <c r="B159" s="111" t="str">
        <f t="shared" si="5"/>
        <v/>
      </c>
      <c r="C159" s="17"/>
      <c r="D159" s="113"/>
      <c r="E159" s="40"/>
      <c r="F159" s="41"/>
      <c r="G159" s="41"/>
      <c r="H159" s="43"/>
      <c r="I159" s="44"/>
      <c r="J159" s="42"/>
      <c r="K159" s="41"/>
      <c r="L159" s="41"/>
      <c r="M159" s="41"/>
      <c r="N159" s="36"/>
      <c r="O159" s="114"/>
      <c r="P159" s="53"/>
      <c r="Q159" s="53"/>
      <c r="R159" s="53"/>
      <c r="S159" s="98"/>
      <c r="T159" s="99"/>
    </row>
    <row r="160" spans="1:20" ht="15" customHeight="1">
      <c r="A160" s="62" t="str">
        <f t="shared" si="6"/>
        <v xml:space="preserve"> </v>
      </c>
      <c r="B160" s="111" t="str">
        <f t="shared" si="5"/>
        <v/>
      </c>
      <c r="C160" s="17"/>
      <c r="D160" s="113"/>
      <c r="E160" s="120"/>
      <c r="F160" s="113"/>
      <c r="G160" s="113"/>
      <c r="H160" s="43"/>
      <c r="I160" s="44"/>
      <c r="J160" s="121"/>
      <c r="K160" s="113"/>
      <c r="L160" s="122"/>
      <c r="M160" s="113"/>
      <c r="N160" s="112"/>
      <c r="O160" s="123"/>
      <c r="P160" s="53"/>
      <c r="Q160" s="53"/>
      <c r="R160" s="53"/>
      <c r="S160" s="98"/>
      <c r="T160" s="99"/>
    </row>
    <row r="161" spans="1:20" ht="15" customHeight="1">
      <c r="A161" s="62" t="str">
        <f t="shared" si="6"/>
        <v xml:space="preserve"> </v>
      </c>
      <c r="B161" s="111" t="str">
        <f t="shared" si="5"/>
        <v/>
      </c>
      <c r="C161" s="17"/>
      <c r="D161" s="113"/>
      <c r="E161" s="120"/>
      <c r="F161" s="113"/>
      <c r="G161" s="113"/>
      <c r="H161" s="43"/>
      <c r="I161" s="44"/>
      <c r="J161" s="121"/>
      <c r="K161" s="113"/>
      <c r="L161" s="122"/>
      <c r="M161" s="113"/>
      <c r="N161" s="112"/>
      <c r="O161" s="123"/>
      <c r="P161" s="53"/>
      <c r="Q161" s="53"/>
      <c r="R161" s="53"/>
      <c r="S161" s="98"/>
      <c r="T161" s="99"/>
    </row>
    <row r="162" spans="1:20" ht="15" customHeight="1">
      <c r="A162" s="62" t="str">
        <f t="shared" si="6"/>
        <v xml:space="preserve"> </v>
      </c>
      <c r="B162" s="111" t="str">
        <f t="shared" si="5"/>
        <v/>
      </c>
      <c r="C162" s="17"/>
      <c r="D162" s="113"/>
      <c r="E162" s="120"/>
      <c r="F162" s="113"/>
      <c r="G162" s="113"/>
      <c r="H162" s="43"/>
      <c r="I162" s="44"/>
      <c r="J162" s="121"/>
      <c r="K162" s="113"/>
      <c r="L162" s="122"/>
      <c r="M162" s="113"/>
      <c r="N162" s="112"/>
      <c r="O162" s="123"/>
      <c r="P162" s="53"/>
      <c r="Q162" s="53"/>
      <c r="R162" s="53"/>
      <c r="S162" s="98"/>
      <c r="T162" s="99"/>
    </row>
    <row r="163" spans="1:20" ht="15" customHeight="1">
      <c r="A163" s="62" t="str">
        <f t="shared" si="6"/>
        <v xml:space="preserve"> </v>
      </c>
      <c r="B163" s="111" t="str">
        <f t="shared" si="5"/>
        <v/>
      </c>
      <c r="C163" s="17"/>
      <c r="D163" s="113"/>
      <c r="E163" s="120"/>
      <c r="F163" s="113"/>
      <c r="G163" s="113"/>
      <c r="H163" s="43"/>
      <c r="I163" s="44"/>
      <c r="J163" s="121"/>
      <c r="K163" s="113"/>
      <c r="L163" s="122"/>
      <c r="M163" s="113"/>
      <c r="N163" s="112"/>
      <c r="O163" s="123"/>
      <c r="P163" s="53"/>
      <c r="Q163" s="53"/>
      <c r="R163" s="53"/>
      <c r="S163" s="98"/>
      <c r="T163" s="99"/>
    </row>
    <row r="164" spans="1:20" ht="15" customHeight="1">
      <c r="A164" s="62" t="str">
        <f t="shared" si="6"/>
        <v xml:space="preserve"> </v>
      </c>
      <c r="B164" s="111" t="str">
        <f t="shared" si="5"/>
        <v/>
      </c>
      <c r="C164" s="17"/>
      <c r="D164" s="113"/>
      <c r="E164" s="120"/>
      <c r="F164" s="113"/>
      <c r="G164" s="113"/>
      <c r="H164" s="43"/>
      <c r="I164" s="44"/>
      <c r="J164" s="121"/>
      <c r="K164" s="113"/>
      <c r="L164" s="122"/>
      <c r="M164" s="113"/>
      <c r="N164" s="112"/>
      <c r="O164" s="123"/>
      <c r="P164" s="53"/>
      <c r="Q164" s="53"/>
      <c r="R164" s="53"/>
      <c r="S164" s="98"/>
      <c r="T164" s="99"/>
    </row>
    <row r="165" spans="1:20" ht="15" customHeight="1">
      <c r="A165" s="62" t="str">
        <f t="shared" si="6"/>
        <v xml:space="preserve"> </v>
      </c>
      <c r="B165" s="111" t="str">
        <f t="shared" si="5"/>
        <v/>
      </c>
      <c r="C165" s="17"/>
      <c r="D165" s="113"/>
      <c r="E165" s="120"/>
      <c r="F165" s="113"/>
      <c r="G165" s="113"/>
      <c r="H165" s="43"/>
      <c r="I165" s="44"/>
      <c r="J165" s="121"/>
      <c r="K165" s="113"/>
      <c r="L165" s="122"/>
      <c r="M165" s="113"/>
      <c r="N165" s="112"/>
      <c r="O165" s="123"/>
      <c r="P165" s="53"/>
      <c r="Q165" s="53"/>
      <c r="R165" s="53"/>
      <c r="S165" s="98"/>
      <c r="T165" s="99"/>
    </row>
    <row r="166" spans="1:20" ht="15" customHeight="1">
      <c r="A166" s="62" t="str">
        <f t="shared" si="6"/>
        <v xml:space="preserve"> </v>
      </c>
      <c r="B166" s="111" t="str">
        <f t="shared" si="5"/>
        <v/>
      </c>
      <c r="C166" s="17"/>
      <c r="D166" s="113"/>
      <c r="E166" s="120"/>
      <c r="F166" s="113"/>
      <c r="G166" s="113"/>
      <c r="H166" s="43"/>
      <c r="I166" s="44"/>
      <c r="J166" s="121"/>
      <c r="K166" s="113"/>
      <c r="L166" s="122"/>
      <c r="M166" s="113"/>
      <c r="N166" s="112"/>
      <c r="O166" s="123"/>
      <c r="P166" s="53"/>
      <c r="Q166" s="53"/>
      <c r="R166" s="53"/>
      <c r="S166" s="98"/>
      <c r="T166" s="99"/>
    </row>
    <row r="167" spans="1:20" ht="15" customHeight="1">
      <c r="A167" s="62" t="str">
        <f t="shared" si="6"/>
        <v xml:space="preserve"> </v>
      </c>
      <c r="B167" s="111" t="str">
        <f t="shared" si="5"/>
        <v/>
      </c>
      <c r="C167" s="17"/>
      <c r="D167" s="113"/>
      <c r="E167" s="120"/>
      <c r="F167" s="113"/>
      <c r="G167" s="113"/>
      <c r="H167" s="43"/>
      <c r="I167" s="44"/>
      <c r="J167" s="121"/>
      <c r="K167" s="113"/>
      <c r="L167" s="122"/>
      <c r="M167" s="113"/>
      <c r="N167" s="112"/>
      <c r="O167" s="123"/>
      <c r="P167" s="53"/>
      <c r="Q167" s="53"/>
      <c r="R167" s="53"/>
      <c r="S167" s="98"/>
      <c r="T167" s="99"/>
    </row>
    <row r="168" spans="1:20" ht="15" customHeight="1">
      <c r="A168" s="62" t="str">
        <f t="shared" si="6"/>
        <v xml:space="preserve"> </v>
      </c>
      <c r="B168" s="111" t="str">
        <f t="shared" si="5"/>
        <v/>
      </c>
      <c r="C168" s="17"/>
      <c r="D168" s="113"/>
      <c r="E168" s="120"/>
      <c r="F168" s="113"/>
      <c r="G168" s="113"/>
      <c r="H168" s="43"/>
      <c r="I168" s="44"/>
      <c r="J168" s="121"/>
      <c r="K168" s="113"/>
      <c r="L168" s="122"/>
      <c r="M168" s="113"/>
      <c r="N168" s="112"/>
      <c r="O168" s="123"/>
      <c r="P168" s="53"/>
      <c r="Q168" s="53"/>
      <c r="R168" s="53"/>
      <c r="S168" s="98"/>
      <c r="T168" s="99"/>
    </row>
    <row r="169" spans="1:20" ht="15" customHeight="1">
      <c r="A169" s="62" t="str">
        <f t="shared" si="6"/>
        <v xml:space="preserve"> </v>
      </c>
      <c r="B169" s="111" t="str">
        <f t="shared" si="5"/>
        <v/>
      </c>
      <c r="C169" s="17"/>
      <c r="D169" s="113"/>
      <c r="E169" s="120"/>
      <c r="F169" s="113"/>
      <c r="G169" s="113"/>
      <c r="H169" s="43"/>
      <c r="I169" s="44"/>
      <c r="J169" s="121"/>
      <c r="K169" s="113"/>
      <c r="L169" s="122"/>
      <c r="M169" s="113"/>
      <c r="N169" s="112"/>
      <c r="O169" s="123"/>
      <c r="P169" s="53"/>
      <c r="Q169" s="53"/>
      <c r="R169" s="53"/>
      <c r="S169" s="98"/>
      <c r="T169" s="99"/>
    </row>
    <row r="170" spans="1:20" ht="15" customHeight="1">
      <c r="A170" s="62" t="str">
        <f t="shared" si="6"/>
        <v xml:space="preserve"> </v>
      </c>
      <c r="B170" s="111" t="str">
        <f t="shared" si="5"/>
        <v/>
      </c>
      <c r="C170" s="17"/>
      <c r="D170" s="113"/>
      <c r="E170" s="120"/>
      <c r="F170" s="113"/>
      <c r="G170" s="113"/>
      <c r="H170" s="43"/>
      <c r="I170" s="44"/>
      <c r="J170" s="121"/>
      <c r="K170" s="113"/>
      <c r="L170" s="122"/>
      <c r="M170" s="113"/>
      <c r="N170" s="112"/>
      <c r="O170" s="123"/>
      <c r="P170" s="53"/>
      <c r="Q170" s="53"/>
      <c r="R170" s="53"/>
      <c r="S170" s="98"/>
      <c r="T170" s="99"/>
    </row>
    <row r="171" spans="1:20" ht="15" customHeight="1">
      <c r="A171" s="62" t="str">
        <f t="shared" si="6"/>
        <v xml:space="preserve"> </v>
      </c>
      <c r="B171" s="111" t="str">
        <f t="shared" si="5"/>
        <v/>
      </c>
      <c r="C171" s="17"/>
      <c r="D171" s="113"/>
      <c r="E171" s="120"/>
      <c r="F171" s="113"/>
      <c r="G171" s="113"/>
      <c r="H171" s="43"/>
      <c r="I171" s="44"/>
      <c r="J171" s="121"/>
      <c r="K171" s="113"/>
      <c r="L171" s="122"/>
      <c r="M171" s="113"/>
      <c r="N171" s="112"/>
      <c r="O171" s="123"/>
      <c r="P171" s="53"/>
      <c r="Q171" s="53"/>
      <c r="R171" s="53"/>
      <c r="S171" s="98"/>
      <c r="T171" s="99"/>
    </row>
    <row r="172" spans="1:20" ht="15" customHeight="1">
      <c r="A172" s="62" t="str">
        <f t="shared" si="6"/>
        <v xml:space="preserve"> </v>
      </c>
      <c r="B172" s="111" t="str">
        <f t="shared" si="5"/>
        <v/>
      </c>
      <c r="C172" s="17"/>
      <c r="D172" s="113"/>
      <c r="E172" s="120"/>
      <c r="F172" s="113"/>
      <c r="G172" s="113"/>
      <c r="H172" s="43"/>
      <c r="I172" s="44"/>
      <c r="J172" s="121"/>
      <c r="K172" s="113"/>
      <c r="L172" s="122"/>
      <c r="M172" s="113"/>
      <c r="N172" s="112"/>
      <c r="O172" s="123"/>
      <c r="P172" s="53"/>
      <c r="Q172" s="53"/>
      <c r="R172" s="53"/>
      <c r="S172" s="98"/>
      <c r="T172" s="99"/>
    </row>
    <row r="173" spans="1:20" ht="15" customHeight="1">
      <c r="A173" s="62" t="str">
        <f t="shared" si="6"/>
        <v xml:space="preserve"> </v>
      </c>
      <c r="B173" s="111" t="str">
        <f t="shared" si="5"/>
        <v/>
      </c>
      <c r="C173" s="17"/>
      <c r="D173" s="113"/>
      <c r="E173" s="120"/>
      <c r="F173" s="113"/>
      <c r="G173" s="113"/>
      <c r="H173" s="43"/>
      <c r="I173" s="44"/>
      <c r="J173" s="121"/>
      <c r="K173" s="113"/>
      <c r="L173" s="122"/>
      <c r="M173" s="113"/>
      <c r="N173" s="112"/>
      <c r="O173" s="123"/>
      <c r="P173" s="53"/>
      <c r="Q173" s="53"/>
      <c r="R173" s="53"/>
      <c r="S173" s="98"/>
      <c r="T173" s="99"/>
    </row>
    <row r="174" spans="1:20" ht="15" customHeight="1">
      <c r="A174" s="62" t="str">
        <f t="shared" si="6"/>
        <v xml:space="preserve"> </v>
      </c>
      <c r="B174" s="111" t="str">
        <f t="shared" si="5"/>
        <v/>
      </c>
      <c r="C174" s="17"/>
      <c r="D174" s="113"/>
      <c r="E174" s="120"/>
      <c r="F174" s="113"/>
      <c r="G174" s="113"/>
      <c r="H174" s="43"/>
      <c r="I174" s="44"/>
      <c r="J174" s="121"/>
      <c r="K174" s="113"/>
      <c r="L174" s="122"/>
      <c r="M174" s="113"/>
      <c r="N174" s="112"/>
      <c r="O174" s="123"/>
      <c r="P174" s="53"/>
      <c r="Q174" s="53"/>
      <c r="R174" s="53"/>
      <c r="S174" s="98"/>
      <c r="T174" s="99"/>
    </row>
    <row r="175" spans="1:20" ht="15" customHeight="1">
      <c r="A175" s="62" t="str">
        <f t="shared" si="6"/>
        <v xml:space="preserve"> </v>
      </c>
      <c r="B175" s="111" t="str">
        <f t="shared" si="5"/>
        <v/>
      </c>
      <c r="C175" s="17"/>
      <c r="D175" s="113"/>
      <c r="E175" s="120"/>
      <c r="F175" s="113"/>
      <c r="G175" s="113"/>
      <c r="H175" s="43"/>
      <c r="I175" s="44"/>
      <c r="J175" s="121"/>
      <c r="K175" s="113"/>
      <c r="L175" s="122"/>
      <c r="M175" s="113"/>
      <c r="N175" s="112"/>
      <c r="O175" s="123"/>
      <c r="P175" s="53"/>
      <c r="Q175" s="53"/>
      <c r="R175" s="53"/>
      <c r="S175" s="98"/>
      <c r="T175" s="99"/>
    </row>
    <row r="176" spans="1:20" ht="15" customHeight="1">
      <c r="A176" s="62" t="str">
        <f t="shared" si="6"/>
        <v xml:space="preserve"> </v>
      </c>
      <c r="B176" s="111" t="str">
        <f t="shared" si="5"/>
        <v/>
      </c>
      <c r="C176" s="17"/>
      <c r="D176" s="113"/>
      <c r="E176" s="120"/>
      <c r="F176" s="113"/>
      <c r="G176" s="113"/>
      <c r="H176" s="43"/>
      <c r="I176" s="44"/>
      <c r="J176" s="121"/>
      <c r="K176" s="113"/>
      <c r="L176" s="122"/>
      <c r="M176" s="113"/>
      <c r="N176" s="112"/>
      <c r="O176" s="123"/>
      <c r="P176" s="53"/>
      <c r="Q176" s="53"/>
      <c r="R176" s="53"/>
      <c r="S176" s="98"/>
      <c r="T176" s="99"/>
    </row>
    <row r="177" spans="1:20" ht="15" customHeight="1">
      <c r="A177" s="62" t="str">
        <f t="shared" si="6"/>
        <v xml:space="preserve"> </v>
      </c>
      <c r="B177" s="111" t="str">
        <f t="shared" si="5"/>
        <v/>
      </c>
      <c r="C177" s="17"/>
      <c r="D177" s="113"/>
      <c r="E177" s="120"/>
      <c r="F177" s="113"/>
      <c r="G177" s="113"/>
      <c r="H177" s="43"/>
      <c r="I177" s="44"/>
      <c r="J177" s="121"/>
      <c r="K177" s="113"/>
      <c r="L177" s="122"/>
      <c r="M177" s="113"/>
      <c r="N177" s="112"/>
      <c r="O177" s="123"/>
      <c r="P177" s="53"/>
      <c r="Q177" s="53"/>
      <c r="R177" s="53"/>
      <c r="S177" s="98"/>
      <c r="T177" s="99"/>
    </row>
    <row r="178" spans="1:20" ht="15" customHeight="1">
      <c r="A178" s="62" t="str">
        <f t="shared" si="6"/>
        <v xml:space="preserve"> </v>
      </c>
      <c r="B178" s="111" t="str">
        <f t="shared" si="5"/>
        <v/>
      </c>
      <c r="C178" s="17"/>
      <c r="D178" s="113"/>
      <c r="E178" s="120"/>
      <c r="F178" s="113"/>
      <c r="G178" s="113"/>
      <c r="H178" s="43"/>
      <c r="I178" s="44"/>
      <c r="J178" s="121"/>
      <c r="K178" s="113"/>
      <c r="L178" s="122"/>
      <c r="M178" s="113"/>
      <c r="N178" s="112"/>
      <c r="O178" s="123"/>
      <c r="P178" s="53"/>
      <c r="Q178" s="53"/>
      <c r="R178" s="53"/>
      <c r="S178" s="98"/>
      <c r="T178" s="99"/>
    </row>
    <row r="179" spans="1:20" ht="15" customHeight="1">
      <c r="A179" s="62" t="str">
        <f t="shared" si="6"/>
        <v xml:space="preserve"> </v>
      </c>
      <c r="B179" s="111" t="str">
        <f t="shared" si="5"/>
        <v/>
      </c>
      <c r="C179" s="17"/>
      <c r="D179" s="113"/>
      <c r="E179" s="120"/>
      <c r="F179" s="113"/>
      <c r="G179" s="113"/>
      <c r="H179" s="43"/>
      <c r="I179" s="44"/>
      <c r="J179" s="121"/>
      <c r="K179" s="113"/>
      <c r="L179" s="122"/>
      <c r="M179" s="113"/>
      <c r="N179" s="112"/>
      <c r="O179" s="123"/>
      <c r="P179" s="53"/>
      <c r="Q179" s="53"/>
      <c r="R179" s="53"/>
      <c r="S179" s="98"/>
      <c r="T179" s="99"/>
    </row>
    <row r="180" spans="1:20" ht="15" customHeight="1">
      <c r="A180" s="62" t="str">
        <f t="shared" si="6"/>
        <v xml:space="preserve"> </v>
      </c>
      <c r="B180" s="111" t="str">
        <f t="shared" si="5"/>
        <v/>
      </c>
      <c r="C180" s="17"/>
      <c r="D180" s="113"/>
      <c r="E180" s="120"/>
      <c r="F180" s="113"/>
      <c r="G180" s="113"/>
      <c r="H180" s="43"/>
      <c r="I180" s="44"/>
      <c r="J180" s="121"/>
      <c r="K180" s="113"/>
      <c r="L180" s="122"/>
      <c r="M180" s="113"/>
      <c r="N180" s="112"/>
      <c r="O180" s="123"/>
      <c r="P180" s="53"/>
      <c r="Q180" s="53"/>
      <c r="R180" s="53"/>
      <c r="S180" s="98"/>
      <c r="T180" s="99"/>
    </row>
    <row r="181" spans="1:20" ht="15" customHeight="1">
      <c r="A181" s="62" t="str">
        <f t="shared" si="6"/>
        <v xml:space="preserve"> </v>
      </c>
      <c r="B181" s="111" t="str">
        <f t="shared" si="5"/>
        <v/>
      </c>
      <c r="C181" s="17"/>
      <c r="D181" s="113"/>
      <c r="E181" s="120"/>
      <c r="F181" s="113"/>
      <c r="G181" s="113"/>
      <c r="H181" s="43"/>
      <c r="I181" s="44"/>
      <c r="J181" s="121"/>
      <c r="K181" s="113"/>
      <c r="L181" s="122"/>
      <c r="M181" s="113"/>
      <c r="N181" s="112"/>
      <c r="O181" s="123"/>
      <c r="P181" s="53"/>
      <c r="Q181" s="53"/>
      <c r="R181" s="53"/>
      <c r="S181" s="98"/>
      <c r="T181" s="99"/>
    </row>
    <row r="182" spans="1:20" ht="15" customHeight="1">
      <c r="A182" s="62" t="str">
        <f t="shared" si="6"/>
        <v xml:space="preserve"> </v>
      </c>
      <c r="B182" s="111" t="str">
        <f t="shared" si="5"/>
        <v/>
      </c>
      <c r="C182" s="17"/>
      <c r="D182" s="113"/>
      <c r="E182" s="120"/>
      <c r="F182" s="113"/>
      <c r="G182" s="113"/>
      <c r="H182" s="43"/>
      <c r="I182" s="44"/>
      <c r="J182" s="121"/>
      <c r="K182" s="113"/>
      <c r="L182" s="122"/>
      <c r="M182" s="113"/>
      <c r="N182" s="112"/>
      <c r="O182" s="123"/>
      <c r="P182" s="53"/>
      <c r="Q182" s="53"/>
      <c r="R182" s="53"/>
      <c r="S182" s="98"/>
      <c r="T182" s="99"/>
    </row>
    <row r="183" spans="1:20" ht="15" customHeight="1">
      <c r="A183" s="62" t="str">
        <f t="shared" si="6"/>
        <v xml:space="preserve"> </v>
      </c>
      <c r="B183" s="111" t="str">
        <f t="shared" si="5"/>
        <v/>
      </c>
      <c r="C183" s="17"/>
      <c r="D183" s="113"/>
      <c r="E183" s="120"/>
      <c r="F183" s="113"/>
      <c r="G183" s="113"/>
      <c r="H183" s="43"/>
      <c r="I183" s="44"/>
      <c r="J183" s="121"/>
      <c r="K183" s="113"/>
      <c r="L183" s="122"/>
      <c r="M183" s="113"/>
      <c r="N183" s="112"/>
      <c r="O183" s="123"/>
      <c r="P183" s="53"/>
      <c r="Q183" s="53"/>
      <c r="R183" s="53"/>
      <c r="S183" s="98"/>
      <c r="T183" s="99"/>
    </row>
    <row r="184" spans="1:20" ht="15" customHeight="1">
      <c r="A184" s="62" t="str">
        <f t="shared" si="6"/>
        <v xml:space="preserve"> </v>
      </c>
      <c r="B184" s="111" t="str">
        <f t="shared" si="5"/>
        <v/>
      </c>
      <c r="C184" s="17"/>
      <c r="D184" s="113"/>
      <c r="E184" s="120"/>
      <c r="F184" s="113"/>
      <c r="G184" s="113"/>
      <c r="H184" s="43"/>
      <c r="I184" s="44"/>
      <c r="J184" s="121"/>
      <c r="K184" s="113"/>
      <c r="L184" s="122"/>
      <c r="M184" s="113"/>
      <c r="N184" s="112"/>
      <c r="O184" s="123"/>
      <c r="P184" s="53"/>
      <c r="Q184" s="53"/>
      <c r="R184" s="53"/>
      <c r="S184" s="98"/>
      <c r="T184" s="99"/>
    </row>
    <row r="185" spans="1:20" ht="15" customHeight="1">
      <c r="A185" s="62" t="str">
        <f t="shared" si="6"/>
        <v xml:space="preserve"> </v>
      </c>
      <c r="B185" s="111" t="str">
        <f t="shared" si="5"/>
        <v/>
      </c>
      <c r="C185" s="17"/>
      <c r="D185" s="113"/>
      <c r="E185" s="120"/>
      <c r="F185" s="113"/>
      <c r="G185" s="113"/>
      <c r="H185" s="43"/>
      <c r="I185" s="44"/>
      <c r="J185" s="121"/>
      <c r="K185" s="113"/>
      <c r="L185" s="122"/>
      <c r="M185" s="113"/>
      <c r="N185" s="112"/>
      <c r="O185" s="123"/>
      <c r="P185" s="53"/>
      <c r="Q185" s="53"/>
      <c r="R185" s="53"/>
      <c r="S185" s="98"/>
      <c r="T185" s="99"/>
    </row>
    <row r="186" spans="1:20" ht="15" customHeight="1">
      <c r="A186" s="62" t="str">
        <f t="shared" si="6"/>
        <v xml:space="preserve"> </v>
      </c>
      <c r="B186" s="111" t="str">
        <f t="shared" si="5"/>
        <v/>
      </c>
      <c r="C186" s="17"/>
      <c r="D186" s="113"/>
      <c r="E186" s="120"/>
      <c r="F186" s="113"/>
      <c r="G186" s="113"/>
      <c r="H186" s="43"/>
      <c r="I186" s="44"/>
      <c r="J186" s="121"/>
      <c r="K186" s="113"/>
      <c r="L186" s="122"/>
      <c r="M186" s="113"/>
      <c r="N186" s="112"/>
      <c r="O186" s="123"/>
      <c r="P186" s="53"/>
      <c r="Q186" s="53"/>
      <c r="R186" s="53"/>
      <c r="S186" s="98"/>
      <c r="T186" s="99"/>
    </row>
    <row r="187" spans="1:20" ht="15" customHeight="1">
      <c r="A187" s="62" t="str">
        <f t="shared" si="6"/>
        <v xml:space="preserve"> </v>
      </c>
      <c r="B187" s="111" t="str">
        <f t="shared" si="5"/>
        <v/>
      </c>
      <c r="C187" s="17"/>
      <c r="D187" s="113"/>
      <c r="E187" s="120"/>
      <c r="F187" s="113"/>
      <c r="G187" s="113"/>
      <c r="H187" s="43"/>
      <c r="I187" s="44"/>
      <c r="J187" s="121"/>
      <c r="K187" s="113"/>
      <c r="L187" s="122"/>
      <c r="M187" s="113"/>
      <c r="N187" s="112"/>
      <c r="O187" s="123"/>
      <c r="P187" s="53"/>
      <c r="Q187" s="53"/>
      <c r="R187" s="53"/>
      <c r="S187" s="98"/>
      <c r="T187" s="99"/>
    </row>
    <row r="188" spans="1:20" ht="15" customHeight="1">
      <c r="A188" s="62" t="str">
        <f t="shared" si="6"/>
        <v xml:space="preserve"> </v>
      </c>
      <c r="B188" s="111" t="str">
        <f t="shared" si="5"/>
        <v/>
      </c>
      <c r="C188" s="17"/>
      <c r="D188" s="113"/>
      <c r="E188" s="120"/>
      <c r="F188" s="113"/>
      <c r="G188" s="113"/>
      <c r="H188" s="43"/>
      <c r="I188" s="44"/>
      <c r="J188" s="121"/>
      <c r="K188" s="113"/>
      <c r="L188" s="122"/>
      <c r="M188" s="113"/>
      <c r="N188" s="112"/>
      <c r="O188" s="123"/>
      <c r="P188" s="53"/>
      <c r="Q188" s="53"/>
      <c r="R188" s="53"/>
      <c r="S188" s="98"/>
      <c r="T188" s="99"/>
    </row>
    <row r="189" spans="1:20" ht="15" customHeight="1">
      <c r="A189" s="62" t="str">
        <f t="shared" si="6"/>
        <v xml:space="preserve"> </v>
      </c>
      <c r="B189" s="111" t="str">
        <f t="shared" si="5"/>
        <v/>
      </c>
      <c r="C189" s="17"/>
      <c r="D189" s="113"/>
      <c r="E189" s="120"/>
      <c r="F189" s="113"/>
      <c r="G189" s="113"/>
      <c r="H189" s="43"/>
      <c r="I189" s="44"/>
      <c r="J189" s="121"/>
      <c r="K189" s="113"/>
      <c r="L189" s="122"/>
      <c r="M189" s="113"/>
      <c r="N189" s="112"/>
      <c r="O189" s="123"/>
      <c r="P189" s="53"/>
      <c r="Q189" s="53"/>
      <c r="R189" s="53"/>
      <c r="S189" s="98"/>
      <c r="T189" s="99"/>
    </row>
    <row r="190" spans="1:20" ht="15" customHeight="1">
      <c r="A190" s="62" t="str">
        <f t="shared" si="6"/>
        <v xml:space="preserve"> </v>
      </c>
      <c r="B190" s="111" t="str">
        <f t="shared" si="5"/>
        <v/>
      </c>
      <c r="C190" s="17"/>
      <c r="D190" s="113"/>
      <c r="E190" s="120"/>
      <c r="F190" s="113"/>
      <c r="G190" s="113"/>
      <c r="H190" s="43"/>
      <c r="I190" s="44"/>
      <c r="J190" s="121"/>
      <c r="K190" s="113"/>
      <c r="L190" s="122"/>
      <c r="M190" s="113"/>
      <c r="N190" s="112"/>
      <c r="O190" s="123"/>
      <c r="P190" s="53"/>
      <c r="Q190" s="53"/>
      <c r="R190" s="53"/>
      <c r="S190" s="98"/>
      <c r="T190" s="99"/>
    </row>
    <row r="191" spans="1:20" ht="15" customHeight="1">
      <c r="A191" s="62" t="str">
        <f t="shared" si="6"/>
        <v xml:space="preserve"> </v>
      </c>
      <c r="B191" s="111" t="str">
        <f t="shared" si="5"/>
        <v/>
      </c>
      <c r="C191" s="17"/>
      <c r="D191" s="113"/>
      <c r="E191" s="120"/>
      <c r="F191" s="113"/>
      <c r="G191" s="113"/>
      <c r="H191" s="43"/>
      <c r="I191" s="124"/>
      <c r="J191" s="121"/>
      <c r="K191" s="113"/>
      <c r="L191" s="122"/>
      <c r="M191" s="113"/>
      <c r="N191" s="112"/>
      <c r="O191" s="123"/>
      <c r="P191" s="53"/>
      <c r="Q191" s="53"/>
      <c r="R191" s="53"/>
      <c r="S191" s="98"/>
      <c r="T191" s="99"/>
    </row>
    <row r="192" spans="1:20" ht="15" customHeight="1">
      <c r="A192" s="62" t="str">
        <f t="shared" si="6"/>
        <v xml:space="preserve"> </v>
      </c>
      <c r="B192" s="111" t="str">
        <f t="shared" si="5"/>
        <v/>
      </c>
      <c r="C192" s="17"/>
      <c r="D192" s="113"/>
      <c r="E192" s="120"/>
      <c r="F192" s="113"/>
      <c r="G192" s="113"/>
      <c r="H192" s="43"/>
      <c r="I192" s="124"/>
      <c r="J192" s="121"/>
      <c r="K192" s="113"/>
      <c r="L192" s="122"/>
      <c r="M192" s="113"/>
      <c r="N192" s="112"/>
      <c r="O192" s="123"/>
      <c r="P192" s="53"/>
      <c r="Q192" s="53"/>
      <c r="R192" s="53"/>
      <c r="S192" s="98"/>
      <c r="T192" s="99"/>
    </row>
    <row r="193" spans="1:20" ht="15" customHeight="1">
      <c r="A193" s="62" t="str">
        <f t="shared" si="6"/>
        <v xml:space="preserve"> </v>
      </c>
      <c r="B193" s="111" t="str">
        <f t="shared" si="5"/>
        <v/>
      </c>
      <c r="C193" s="17"/>
      <c r="D193" s="113"/>
      <c r="E193" s="120"/>
      <c r="F193" s="113"/>
      <c r="G193" s="113"/>
      <c r="H193" s="43"/>
      <c r="I193" s="124"/>
      <c r="J193" s="121"/>
      <c r="K193" s="113"/>
      <c r="L193" s="122"/>
      <c r="M193" s="113"/>
      <c r="N193" s="112"/>
      <c r="O193" s="123"/>
      <c r="P193" s="53"/>
      <c r="Q193" s="53"/>
      <c r="R193" s="53"/>
      <c r="S193" s="98"/>
      <c r="T193" s="99"/>
    </row>
    <row r="194" spans="1:20" ht="15" customHeight="1">
      <c r="A194" s="62" t="str">
        <f t="shared" si="6"/>
        <v xml:space="preserve"> </v>
      </c>
      <c r="B194" s="111" t="str">
        <f t="shared" si="5"/>
        <v/>
      </c>
      <c r="C194" s="17"/>
      <c r="D194" s="113"/>
      <c r="E194" s="120"/>
      <c r="F194" s="113"/>
      <c r="G194" s="113"/>
      <c r="H194" s="43"/>
      <c r="I194" s="124"/>
      <c r="J194" s="121"/>
      <c r="K194" s="113"/>
      <c r="L194" s="122"/>
      <c r="M194" s="113"/>
      <c r="N194" s="112"/>
      <c r="O194" s="123"/>
      <c r="P194" s="53"/>
      <c r="Q194" s="53"/>
      <c r="R194" s="53"/>
      <c r="S194" s="98"/>
      <c r="T194" s="99"/>
    </row>
    <row r="195" spans="1:20" ht="15" customHeight="1">
      <c r="A195" s="62" t="str">
        <f t="shared" si="6"/>
        <v xml:space="preserve"> </v>
      </c>
      <c r="B195" s="111" t="str">
        <f t="shared" si="5"/>
        <v/>
      </c>
      <c r="C195" s="17"/>
      <c r="D195" s="113"/>
      <c r="E195" s="120"/>
      <c r="F195" s="113"/>
      <c r="G195" s="113"/>
      <c r="H195" s="43"/>
      <c r="I195" s="124"/>
      <c r="J195" s="121"/>
      <c r="K195" s="113"/>
      <c r="L195" s="122"/>
      <c r="M195" s="113"/>
      <c r="N195" s="112"/>
      <c r="O195" s="123"/>
      <c r="P195" s="53"/>
      <c r="Q195" s="53"/>
      <c r="R195" s="53"/>
      <c r="S195" s="98"/>
      <c r="T195" s="99"/>
    </row>
    <row r="196" spans="1:20" ht="15" customHeight="1">
      <c r="A196" s="62" t="str">
        <f t="shared" si="6"/>
        <v xml:space="preserve"> </v>
      </c>
      <c r="B196" s="111" t="str">
        <f t="shared" ref="B196:B259" si="7">IF(ISBLANK(C196),"",CONCATENATE(D196,"-",TEXT(A196,"000")))</f>
        <v/>
      </c>
      <c r="C196" s="17"/>
      <c r="D196" s="113"/>
      <c r="E196" s="120"/>
      <c r="F196" s="113"/>
      <c r="G196" s="113"/>
      <c r="H196" s="43"/>
      <c r="I196" s="124"/>
      <c r="J196" s="121"/>
      <c r="K196" s="113"/>
      <c r="L196" s="122"/>
      <c r="M196" s="113"/>
      <c r="N196" s="112"/>
      <c r="O196" s="123"/>
      <c r="P196" s="53"/>
      <c r="Q196" s="53"/>
      <c r="R196" s="53"/>
      <c r="S196" s="98"/>
      <c r="T196" s="99"/>
    </row>
    <row r="197" spans="1:20" ht="15" customHeight="1">
      <c r="A197" s="62" t="str">
        <f t="shared" si="6"/>
        <v xml:space="preserve"> </v>
      </c>
      <c r="B197" s="111" t="str">
        <f t="shared" si="7"/>
        <v/>
      </c>
      <c r="C197" s="17"/>
      <c r="D197" s="113"/>
      <c r="E197" s="120"/>
      <c r="F197" s="113"/>
      <c r="G197" s="113"/>
      <c r="H197" s="43"/>
      <c r="I197" s="124"/>
      <c r="J197" s="121"/>
      <c r="K197" s="113"/>
      <c r="L197" s="122"/>
      <c r="M197" s="113"/>
      <c r="N197" s="112"/>
      <c r="O197" s="123"/>
      <c r="P197" s="53"/>
      <c r="Q197" s="53"/>
      <c r="R197" s="53"/>
      <c r="S197" s="98"/>
      <c r="T197" s="99"/>
    </row>
    <row r="198" spans="1:20" ht="15" customHeight="1">
      <c r="A198" s="62" t="str">
        <f t="shared" ref="A198:A261" si="8">IF(ISBLANK(C198)," ",A197+1)</f>
        <v xml:space="preserve"> </v>
      </c>
      <c r="B198" s="111" t="str">
        <f t="shared" si="7"/>
        <v/>
      </c>
      <c r="C198" s="17"/>
      <c r="D198" s="113"/>
      <c r="E198" s="120"/>
      <c r="F198" s="113"/>
      <c r="G198" s="113"/>
      <c r="H198" s="43"/>
      <c r="I198" s="124"/>
      <c r="J198" s="121"/>
      <c r="K198" s="113"/>
      <c r="L198" s="122"/>
      <c r="M198" s="113"/>
      <c r="N198" s="112"/>
      <c r="O198" s="123"/>
      <c r="P198" s="53"/>
      <c r="Q198" s="53"/>
      <c r="R198" s="53"/>
      <c r="S198" s="98"/>
      <c r="T198" s="99"/>
    </row>
    <row r="199" spans="1:20" ht="15" customHeight="1">
      <c r="A199" s="62" t="str">
        <f t="shared" si="8"/>
        <v xml:space="preserve"> </v>
      </c>
      <c r="B199" s="111" t="str">
        <f t="shared" si="7"/>
        <v/>
      </c>
      <c r="C199" s="17"/>
      <c r="D199" s="113"/>
      <c r="E199" s="120"/>
      <c r="F199" s="113"/>
      <c r="G199" s="113"/>
      <c r="H199" s="43"/>
      <c r="I199" s="124"/>
      <c r="J199" s="121"/>
      <c r="K199" s="113"/>
      <c r="L199" s="122"/>
      <c r="M199" s="113"/>
      <c r="N199" s="112"/>
      <c r="O199" s="123"/>
      <c r="P199" s="53"/>
      <c r="Q199" s="53"/>
      <c r="R199" s="53"/>
      <c r="S199" s="98"/>
      <c r="T199" s="99"/>
    </row>
    <row r="200" spans="1:20" ht="15" customHeight="1">
      <c r="A200" s="62" t="str">
        <f t="shared" si="8"/>
        <v xml:space="preserve"> </v>
      </c>
      <c r="B200" s="111" t="str">
        <f t="shared" si="7"/>
        <v/>
      </c>
      <c r="C200" s="17"/>
      <c r="D200" s="113"/>
      <c r="E200" s="120"/>
      <c r="F200" s="113"/>
      <c r="G200" s="113"/>
      <c r="H200" s="43"/>
      <c r="I200" s="124"/>
      <c r="J200" s="121"/>
      <c r="K200" s="113"/>
      <c r="L200" s="122"/>
      <c r="M200" s="113"/>
      <c r="N200" s="112"/>
      <c r="O200" s="123"/>
      <c r="P200" s="53"/>
      <c r="Q200" s="53"/>
      <c r="R200" s="53"/>
      <c r="S200" s="98"/>
      <c r="T200" s="99"/>
    </row>
    <row r="201" spans="1:20" ht="15" customHeight="1">
      <c r="A201" s="62" t="str">
        <f t="shared" si="8"/>
        <v xml:space="preserve"> </v>
      </c>
      <c r="B201" s="111" t="str">
        <f t="shared" si="7"/>
        <v/>
      </c>
      <c r="C201" s="17"/>
      <c r="D201" s="113"/>
      <c r="E201" s="120"/>
      <c r="F201" s="113"/>
      <c r="G201" s="113"/>
      <c r="H201" s="43"/>
      <c r="I201" s="124"/>
      <c r="J201" s="121"/>
      <c r="K201" s="113"/>
      <c r="L201" s="122"/>
      <c r="M201" s="113"/>
      <c r="N201" s="112"/>
      <c r="O201" s="123"/>
      <c r="P201" s="53"/>
      <c r="Q201" s="53"/>
      <c r="R201" s="53"/>
      <c r="S201" s="98"/>
      <c r="T201" s="99"/>
    </row>
    <row r="202" spans="1:20" ht="15" customHeight="1">
      <c r="A202" s="62" t="str">
        <f t="shared" si="8"/>
        <v xml:space="preserve"> </v>
      </c>
      <c r="B202" s="111" t="str">
        <f t="shared" si="7"/>
        <v/>
      </c>
      <c r="C202" s="17"/>
      <c r="D202" s="113"/>
      <c r="E202" s="120"/>
      <c r="F202" s="113"/>
      <c r="G202" s="113"/>
      <c r="H202" s="43"/>
      <c r="I202" s="124"/>
      <c r="J202" s="121"/>
      <c r="K202" s="113"/>
      <c r="L202" s="122"/>
      <c r="M202" s="113"/>
      <c r="N202" s="112"/>
      <c r="O202" s="123"/>
      <c r="P202" s="53"/>
      <c r="Q202" s="53"/>
      <c r="R202" s="53"/>
      <c r="S202" s="98"/>
      <c r="T202" s="99"/>
    </row>
    <row r="203" spans="1:20" ht="15" customHeight="1">
      <c r="A203" s="62" t="str">
        <f t="shared" si="8"/>
        <v xml:space="preserve"> </v>
      </c>
      <c r="B203" s="111" t="str">
        <f t="shared" si="7"/>
        <v/>
      </c>
      <c r="C203" s="17"/>
      <c r="D203" s="113"/>
      <c r="E203" s="120"/>
      <c r="F203" s="113"/>
      <c r="G203" s="113"/>
      <c r="H203" s="43"/>
      <c r="I203" s="124"/>
      <c r="J203" s="121"/>
      <c r="K203" s="113"/>
      <c r="L203" s="122"/>
      <c r="M203" s="113"/>
      <c r="N203" s="112"/>
      <c r="O203" s="123"/>
      <c r="P203" s="53"/>
      <c r="Q203" s="53"/>
      <c r="R203" s="53"/>
      <c r="S203" s="98"/>
      <c r="T203" s="99"/>
    </row>
    <row r="204" spans="1:20" ht="15" customHeight="1">
      <c r="A204" s="62" t="str">
        <f t="shared" si="8"/>
        <v xml:space="preserve"> </v>
      </c>
      <c r="B204" s="111" t="str">
        <f t="shared" si="7"/>
        <v/>
      </c>
      <c r="C204" s="17"/>
      <c r="D204" s="113"/>
      <c r="E204" s="120"/>
      <c r="F204" s="113"/>
      <c r="G204" s="113"/>
      <c r="H204" s="43"/>
      <c r="I204" s="124"/>
      <c r="J204" s="121"/>
      <c r="K204" s="113"/>
      <c r="L204" s="122"/>
      <c r="M204" s="113"/>
      <c r="N204" s="112"/>
      <c r="O204" s="123"/>
      <c r="P204" s="53"/>
      <c r="Q204" s="53"/>
      <c r="R204" s="53"/>
      <c r="S204" s="98"/>
      <c r="T204" s="99"/>
    </row>
    <row r="205" spans="1:20" ht="15" customHeight="1">
      <c r="A205" s="62" t="str">
        <f t="shared" si="8"/>
        <v xml:space="preserve"> </v>
      </c>
      <c r="B205" s="111" t="str">
        <f t="shared" si="7"/>
        <v/>
      </c>
      <c r="C205" s="17"/>
      <c r="D205" s="113"/>
      <c r="E205" s="120"/>
      <c r="F205" s="113"/>
      <c r="G205" s="113"/>
      <c r="H205" s="43"/>
      <c r="I205" s="124"/>
      <c r="J205" s="121"/>
      <c r="K205" s="113"/>
      <c r="L205" s="122"/>
      <c r="M205" s="113"/>
      <c r="N205" s="112"/>
      <c r="O205" s="123"/>
      <c r="P205" s="53"/>
      <c r="Q205" s="53"/>
      <c r="R205" s="53"/>
      <c r="S205" s="98"/>
      <c r="T205" s="99"/>
    </row>
    <row r="206" spans="1:20" ht="15" customHeight="1">
      <c r="A206" s="62" t="str">
        <f t="shared" si="8"/>
        <v xml:space="preserve"> </v>
      </c>
      <c r="B206" s="111" t="str">
        <f t="shared" si="7"/>
        <v/>
      </c>
      <c r="C206" s="17"/>
      <c r="D206" s="113"/>
      <c r="E206" s="120"/>
      <c r="F206" s="113"/>
      <c r="G206" s="113"/>
      <c r="H206" s="43"/>
      <c r="I206" s="124"/>
      <c r="J206" s="121"/>
      <c r="K206" s="113"/>
      <c r="L206" s="122"/>
      <c r="M206" s="113"/>
      <c r="N206" s="112"/>
      <c r="O206" s="123"/>
      <c r="P206" s="53"/>
      <c r="Q206" s="53"/>
      <c r="R206" s="53"/>
      <c r="S206" s="98"/>
      <c r="T206" s="99"/>
    </row>
    <row r="207" spans="1:20" ht="15" customHeight="1">
      <c r="A207" s="62" t="str">
        <f t="shared" si="8"/>
        <v xml:space="preserve"> </v>
      </c>
      <c r="B207" s="111" t="str">
        <f t="shared" si="7"/>
        <v/>
      </c>
      <c r="C207" s="17"/>
      <c r="D207" s="113"/>
      <c r="E207" s="120"/>
      <c r="F207" s="113"/>
      <c r="G207" s="113"/>
      <c r="H207" s="43"/>
      <c r="I207" s="124"/>
      <c r="J207" s="121"/>
      <c r="K207" s="113"/>
      <c r="L207" s="122"/>
      <c r="M207" s="113"/>
      <c r="N207" s="112"/>
      <c r="O207" s="123"/>
      <c r="P207" s="53"/>
      <c r="Q207" s="53"/>
      <c r="R207" s="53"/>
      <c r="S207" s="98"/>
      <c r="T207" s="99"/>
    </row>
    <row r="208" spans="1:20" ht="15" customHeight="1">
      <c r="A208" s="62" t="str">
        <f t="shared" si="8"/>
        <v xml:space="preserve"> </v>
      </c>
      <c r="B208" s="111" t="str">
        <f t="shared" si="7"/>
        <v/>
      </c>
      <c r="C208" s="17"/>
      <c r="D208" s="113"/>
      <c r="E208" s="120"/>
      <c r="F208" s="113"/>
      <c r="G208" s="113"/>
      <c r="H208" s="43"/>
      <c r="I208" s="124"/>
      <c r="J208" s="121"/>
      <c r="K208" s="113"/>
      <c r="L208" s="122"/>
      <c r="M208" s="113"/>
      <c r="N208" s="112"/>
      <c r="O208" s="123"/>
      <c r="P208" s="53"/>
      <c r="Q208" s="53"/>
      <c r="R208" s="53"/>
      <c r="S208" s="98"/>
      <c r="T208" s="99"/>
    </row>
    <row r="209" spans="1:20" ht="15" customHeight="1">
      <c r="A209" s="62" t="str">
        <f t="shared" si="8"/>
        <v xml:space="preserve"> </v>
      </c>
      <c r="B209" s="111" t="str">
        <f t="shared" si="7"/>
        <v/>
      </c>
      <c r="C209" s="17"/>
      <c r="D209" s="113"/>
      <c r="E209" s="120"/>
      <c r="F209" s="113"/>
      <c r="G209" s="113"/>
      <c r="H209" s="43"/>
      <c r="I209" s="124"/>
      <c r="J209" s="121"/>
      <c r="K209" s="113"/>
      <c r="L209" s="122"/>
      <c r="M209" s="113"/>
      <c r="N209" s="112"/>
      <c r="O209" s="123"/>
      <c r="P209" s="53"/>
      <c r="Q209" s="53"/>
      <c r="R209" s="53"/>
      <c r="S209" s="98"/>
      <c r="T209" s="99"/>
    </row>
    <row r="210" spans="1:20" ht="15" customHeight="1">
      <c r="A210" s="62" t="str">
        <f t="shared" si="8"/>
        <v xml:space="preserve"> </v>
      </c>
      <c r="B210" s="111" t="str">
        <f t="shared" si="7"/>
        <v/>
      </c>
      <c r="C210" s="17"/>
      <c r="D210" s="113"/>
      <c r="E210" s="120"/>
      <c r="F210" s="113"/>
      <c r="G210" s="113"/>
      <c r="H210" s="43"/>
      <c r="I210" s="124"/>
      <c r="J210" s="121"/>
      <c r="K210" s="113"/>
      <c r="L210" s="122"/>
      <c r="M210" s="113"/>
      <c r="N210" s="112"/>
      <c r="O210" s="123"/>
      <c r="P210" s="53"/>
      <c r="Q210" s="53"/>
      <c r="R210" s="53"/>
      <c r="S210" s="98"/>
      <c r="T210" s="99"/>
    </row>
    <row r="211" spans="1:20" ht="15" customHeight="1">
      <c r="A211" s="62" t="str">
        <f t="shared" si="8"/>
        <v xml:space="preserve"> </v>
      </c>
      <c r="B211" s="111" t="str">
        <f t="shared" si="7"/>
        <v/>
      </c>
      <c r="C211" s="17"/>
      <c r="D211" s="113"/>
      <c r="E211" s="120"/>
      <c r="F211" s="113"/>
      <c r="G211" s="113"/>
      <c r="H211" s="43"/>
      <c r="I211" s="124"/>
      <c r="J211" s="121"/>
      <c r="K211" s="113"/>
      <c r="L211" s="122"/>
      <c r="M211" s="113"/>
      <c r="N211" s="112"/>
      <c r="O211" s="123"/>
      <c r="P211" s="53"/>
      <c r="Q211" s="53"/>
      <c r="R211" s="53"/>
      <c r="S211" s="98"/>
      <c r="T211" s="99"/>
    </row>
    <row r="212" spans="1:20" ht="15" customHeight="1">
      <c r="A212" s="62" t="str">
        <f t="shared" si="8"/>
        <v xml:space="preserve"> </v>
      </c>
      <c r="B212" s="111" t="str">
        <f t="shared" si="7"/>
        <v/>
      </c>
      <c r="C212" s="17"/>
      <c r="D212" s="113"/>
      <c r="E212" s="120"/>
      <c r="F212" s="113"/>
      <c r="G212" s="113"/>
      <c r="H212" s="43"/>
      <c r="I212" s="124"/>
      <c r="J212" s="121"/>
      <c r="K212" s="113"/>
      <c r="L212" s="122"/>
      <c r="M212" s="113"/>
      <c r="N212" s="112"/>
      <c r="O212" s="123"/>
      <c r="P212" s="53"/>
      <c r="Q212" s="53"/>
      <c r="R212" s="53"/>
      <c r="S212" s="98"/>
      <c r="T212" s="99"/>
    </row>
    <row r="213" spans="1:20" ht="15" customHeight="1">
      <c r="A213" s="62" t="str">
        <f t="shared" si="8"/>
        <v xml:space="preserve"> </v>
      </c>
      <c r="B213" s="111" t="str">
        <f t="shared" si="7"/>
        <v/>
      </c>
      <c r="C213" s="17"/>
      <c r="D213" s="113"/>
      <c r="E213" s="120"/>
      <c r="F213" s="113"/>
      <c r="G213" s="113"/>
      <c r="H213" s="43"/>
      <c r="I213" s="124"/>
      <c r="J213" s="121"/>
      <c r="K213" s="113"/>
      <c r="L213" s="122"/>
      <c r="M213" s="113"/>
      <c r="N213" s="112"/>
      <c r="O213" s="123"/>
      <c r="P213" s="53"/>
      <c r="Q213" s="53"/>
      <c r="R213" s="53"/>
      <c r="S213" s="98"/>
      <c r="T213" s="99"/>
    </row>
    <row r="214" spans="1:20" ht="15" customHeight="1">
      <c r="A214" s="62" t="str">
        <f t="shared" si="8"/>
        <v xml:space="preserve"> </v>
      </c>
      <c r="B214" s="111" t="str">
        <f t="shared" si="7"/>
        <v/>
      </c>
      <c r="C214" s="17"/>
      <c r="D214" s="113"/>
      <c r="E214" s="120"/>
      <c r="F214" s="113"/>
      <c r="G214" s="113"/>
      <c r="H214" s="43"/>
      <c r="I214" s="124"/>
      <c r="J214" s="121"/>
      <c r="K214" s="113"/>
      <c r="L214" s="122"/>
      <c r="M214" s="113"/>
      <c r="N214" s="112"/>
      <c r="O214" s="123"/>
      <c r="P214" s="53"/>
      <c r="Q214" s="53"/>
      <c r="R214" s="53"/>
      <c r="S214" s="98"/>
      <c r="T214" s="99"/>
    </row>
    <row r="215" spans="1:20" ht="15" customHeight="1">
      <c r="A215" s="62" t="str">
        <f t="shared" si="8"/>
        <v xml:space="preserve"> </v>
      </c>
      <c r="B215" s="111" t="str">
        <f t="shared" si="7"/>
        <v/>
      </c>
      <c r="C215" s="17"/>
      <c r="D215" s="113"/>
      <c r="E215" s="120"/>
      <c r="F215" s="113"/>
      <c r="G215" s="113"/>
      <c r="H215" s="43"/>
      <c r="I215" s="124"/>
      <c r="J215" s="121"/>
      <c r="K215" s="113"/>
      <c r="L215" s="122"/>
      <c r="M215" s="113"/>
      <c r="N215" s="112"/>
      <c r="O215" s="123"/>
      <c r="P215" s="53"/>
      <c r="Q215" s="53"/>
      <c r="R215" s="53"/>
      <c r="S215" s="98"/>
      <c r="T215" s="99"/>
    </row>
    <row r="216" spans="1:20" ht="15" customHeight="1">
      <c r="A216" s="62" t="str">
        <f t="shared" si="8"/>
        <v xml:space="preserve"> </v>
      </c>
      <c r="B216" s="111" t="str">
        <f t="shared" si="7"/>
        <v/>
      </c>
      <c r="C216" s="17"/>
      <c r="D216" s="113"/>
      <c r="E216" s="120"/>
      <c r="F216" s="113"/>
      <c r="G216" s="113"/>
      <c r="H216" s="43"/>
      <c r="I216" s="124"/>
      <c r="J216" s="121"/>
      <c r="K216" s="113"/>
      <c r="L216" s="122"/>
      <c r="M216" s="113"/>
      <c r="N216" s="112"/>
      <c r="O216" s="123"/>
      <c r="P216" s="53"/>
      <c r="Q216" s="53"/>
      <c r="R216" s="53"/>
      <c r="S216" s="98"/>
      <c r="T216" s="99"/>
    </row>
    <row r="217" spans="1:20" ht="15" customHeight="1">
      <c r="A217" s="62" t="str">
        <f t="shared" si="8"/>
        <v xml:space="preserve"> </v>
      </c>
      <c r="B217" s="111" t="str">
        <f t="shared" si="7"/>
        <v/>
      </c>
      <c r="C217" s="17"/>
      <c r="D217" s="113"/>
      <c r="E217" s="120"/>
      <c r="F217" s="113"/>
      <c r="G217" s="113"/>
      <c r="H217" s="43"/>
      <c r="I217" s="124"/>
      <c r="J217" s="121"/>
      <c r="K217" s="113"/>
      <c r="L217" s="122"/>
      <c r="M217" s="113"/>
      <c r="N217" s="112"/>
      <c r="O217" s="123"/>
      <c r="P217" s="53"/>
      <c r="Q217" s="53"/>
      <c r="R217" s="53"/>
      <c r="S217" s="98"/>
      <c r="T217" s="99"/>
    </row>
    <row r="218" spans="1:20" ht="15" customHeight="1">
      <c r="A218" s="62" t="str">
        <f t="shared" si="8"/>
        <v xml:space="preserve"> </v>
      </c>
      <c r="B218" s="111" t="str">
        <f t="shared" si="7"/>
        <v/>
      </c>
      <c r="C218" s="17"/>
      <c r="D218" s="113"/>
      <c r="E218" s="120"/>
      <c r="F218" s="113"/>
      <c r="G218" s="113"/>
      <c r="H218" s="43"/>
      <c r="I218" s="124"/>
      <c r="J218" s="121"/>
      <c r="K218" s="113"/>
      <c r="L218" s="122"/>
      <c r="M218" s="113"/>
      <c r="N218" s="112"/>
      <c r="O218" s="123"/>
      <c r="P218" s="53"/>
      <c r="Q218" s="53"/>
      <c r="R218" s="53"/>
      <c r="S218" s="98"/>
      <c r="T218" s="99"/>
    </row>
    <row r="219" spans="1:20" ht="15" customHeight="1">
      <c r="A219" s="62" t="str">
        <f t="shared" si="8"/>
        <v xml:space="preserve"> </v>
      </c>
      <c r="B219" s="111" t="str">
        <f t="shared" si="7"/>
        <v/>
      </c>
      <c r="C219" s="17"/>
      <c r="D219" s="113"/>
      <c r="E219" s="120"/>
      <c r="F219" s="113"/>
      <c r="G219" s="113"/>
      <c r="H219" s="43"/>
      <c r="I219" s="124"/>
      <c r="J219" s="121"/>
      <c r="K219" s="113"/>
      <c r="L219" s="122"/>
      <c r="M219" s="113"/>
      <c r="N219" s="112"/>
      <c r="O219" s="123"/>
      <c r="P219" s="53"/>
      <c r="Q219" s="53"/>
      <c r="R219" s="53"/>
      <c r="S219" s="98"/>
      <c r="T219" s="99"/>
    </row>
    <row r="220" spans="1:20" ht="15" customHeight="1">
      <c r="A220" s="62" t="str">
        <f t="shared" si="8"/>
        <v xml:space="preserve"> </v>
      </c>
      <c r="B220" s="111" t="str">
        <f t="shared" si="7"/>
        <v/>
      </c>
      <c r="C220" s="17"/>
      <c r="D220" s="113"/>
      <c r="E220" s="120"/>
      <c r="F220" s="113"/>
      <c r="G220" s="113"/>
      <c r="H220" s="43"/>
      <c r="I220" s="124"/>
      <c r="J220" s="121"/>
      <c r="K220" s="113"/>
      <c r="L220" s="122"/>
      <c r="M220" s="113"/>
      <c r="N220" s="112"/>
      <c r="O220" s="123"/>
      <c r="P220" s="53"/>
      <c r="Q220" s="53"/>
      <c r="R220" s="53"/>
      <c r="S220" s="98"/>
      <c r="T220" s="99"/>
    </row>
    <row r="221" spans="1:20" ht="15" customHeight="1">
      <c r="A221" s="62" t="str">
        <f t="shared" si="8"/>
        <v xml:space="preserve"> </v>
      </c>
      <c r="B221" s="111" t="str">
        <f t="shared" si="7"/>
        <v/>
      </c>
      <c r="C221" s="17"/>
      <c r="D221" s="113"/>
      <c r="E221" s="120"/>
      <c r="F221" s="113"/>
      <c r="G221" s="113"/>
      <c r="H221" s="43"/>
      <c r="I221" s="124"/>
      <c r="J221" s="121"/>
      <c r="K221" s="113"/>
      <c r="L221" s="122"/>
      <c r="M221" s="113"/>
      <c r="N221" s="112"/>
      <c r="O221" s="123"/>
      <c r="P221" s="53"/>
      <c r="Q221" s="53"/>
      <c r="R221" s="53"/>
      <c r="S221" s="98"/>
      <c r="T221" s="99"/>
    </row>
    <row r="222" spans="1:20" ht="15" customHeight="1">
      <c r="A222" s="62" t="str">
        <f t="shared" si="8"/>
        <v xml:space="preserve"> </v>
      </c>
      <c r="B222" s="111" t="str">
        <f t="shared" si="7"/>
        <v/>
      </c>
      <c r="C222" s="17"/>
      <c r="D222" s="113"/>
      <c r="E222" s="120"/>
      <c r="F222" s="113"/>
      <c r="G222" s="113"/>
      <c r="H222" s="43"/>
      <c r="I222" s="124"/>
      <c r="J222" s="121"/>
      <c r="K222" s="113"/>
      <c r="L222" s="122"/>
      <c r="M222" s="113"/>
      <c r="N222" s="112"/>
      <c r="O222" s="123"/>
      <c r="P222" s="53"/>
      <c r="Q222" s="53"/>
      <c r="R222" s="53"/>
      <c r="S222" s="98"/>
      <c r="T222" s="99"/>
    </row>
    <row r="223" spans="1:20" ht="15" customHeight="1">
      <c r="A223" s="62" t="str">
        <f t="shared" si="8"/>
        <v xml:space="preserve"> </v>
      </c>
      <c r="B223" s="111" t="str">
        <f t="shared" si="7"/>
        <v/>
      </c>
      <c r="C223" s="17"/>
      <c r="D223" s="113"/>
      <c r="E223" s="120"/>
      <c r="F223" s="113"/>
      <c r="G223" s="113"/>
      <c r="H223" s="43"/>
      <c r="I223" s="124"/>
      <c r="J223" s="121"/>
      <c r="K223" s="113"/>
      <c r="L223" s="122"/>
      <c r="M223" s="113"/>
      <c r="N223" s="112"/>
      <c r="O223" s="123"/>
      <c r="P223" s="53"/>
      <c r="Q223" s="53"/>
      <c r="R223" s="53"/>
      <c r="S223" s="98"/>
      <c r="T223" s="99"/>
    </row>
    <row r="224" spans="1:20" ht="15" customHeight="1">
      <c r="A224" s="62" t="str">
        <f t="shared" si="8"/>
        <v xml:space="preserve"> </v>
      </c>
      <c r="B224" s="111" t="str">
        <f t="shared" si="7"/>
        <v/>
      </c>
      <c r="C224" s="17"/>
      <c r="D224" s="113"/>
      <c r="E224" s="120"/>
      <c r="F224" s="113"/>
      <c r="G224" s="113"/>
      <c r="H224" s="43"/>
      <c r="I224" s="124"/>
      <c r="J224" s="121"/>
      <c r="K224" s="113"/>
      <c r="L224" s="122"/>
      <c r="M224" s="113"/>
      <c r="N224" s="112"/>
      <c r="O224" s="123"/>
      <c r="P224" s="53"/>
      <c r="Q224" s="53"/>
      <c r="R224" s="53"/>
      <c r="S224" s="98"/>
      <c r="T224" s="99"/>
    </row>
    <row r="225" spans="1:20" ht="15" customHeight="1">
      <c r="A225" s="62" t="str">
        <f t="shared" si="8"/>
        <v xml:space="preserve"> </v>
      </c>
      <c r="B225" s="111" t="str">
        <f t="shared" si="7"/>
        <v/>
      </c>
      <c r="C225" s="17"/>
      <c r="D225" s="113"/>
      <c r="E225" s="120"/>
      <c r="F225" s="113"/>
      <c r="G225" s="113"/>
      <c r="H225" s="43"/>
      <c r="I225" s="124"/>
      <c r="J225" s="121"/>
      <c r="K225" s="113"/>
      <c r="L225" s="122"/>
      <c r="M225" s="113"/>
      <c r="N225" s="112"/>
      <c r="O225" s="123"/>
      <c r="P225" s="53"/>
      <c r="Q225" s="53"/>
      <c r="R225" s="53"/>
      <c r="S225" s="98"/>
      <c r="T225" s="99"/>
    </row>
    <row r="226" spans="1:20" ht="15" customHeight="1">
      <c r="A226" s="62" t="str">
        <f t="shared" si="8"/>
        <v xml:space="preserve"> </v>
      </c>
      <c r="B226" s="111" t="str">
        <f t="shared" si="7"/>
        <v/>
      </c>
      <c r="C226" s="17"/>
      <c r="D226" s="113"/>
      <c r="E226" s="120"/>
      <c r="F226" s="113"/>
      <c r="G226" s="113"/>
      <c r="H226" s="43"/>
      <c r="I226" s="124"/>
      <c r="J226" s="121"/>
      <c r="K226" s="113"/>
      <c r="L226" s="122"/>
      <c r="M226" s="113"/>
      <c r="N226" s="112"/>
      <c r="O226" s="123"/>
      <c r="P226" s="53"/>
      <c r="Q226" s="53"/>
      <c r="R226" s="53"/>
      <c r="S226" s="98"/>
      <c r="T226" s="99"/>
    </row>
    <row r="227" spans="1:20" ht="15" customHeight="1">
      <c r="A227" s="62" t="str">
        <f t="shared" si="8"/>
        <v xml:space="preserve"> </v>
      </c>
      <c r="B227" s="111" t="str">
        <f t="shared" si="7"/>
        <v/>
      </c>
      <c r="C227" s="17"/>
      <c r="D227" s="113"/>
      <c r="E227" s="120"/>
      <c r="F227" s="113"/>
      <c r="G227" s="113"/>
      <c r="H227" s="43"/>
      <c r="I227" s="124"/>
      <c r="J227" s="121"/>
      <c r="K227" s="113"/>
      <c r="L227" s="122"/>
      <c r="M227" s="113"/>
      <c r="N227" s="112"/>
      <c r="O227" s="123"/>
      <c r="P227" s="53"/>
      <c r="Q227" s="53"/>
      <c r="R227" s="53"/>
      <c r="S227" s="98"/>
      <c r="T227" s="99"/>
    </row>
    <row r="228" spans="1:20" ht="15" customHeight="1">
      <c r="A228" s="62" t="str">
        <f t="shared" si="8"/>
        <v xml:space="preserve"> </v>
      </c>
      <c r="B228" s="111" t="str">
        <f t="shared" si="7"/>
        <v/>
      </c>
      <c r="C228" s="17"/>
      <c r="D228" s="113"/>
      <c r="E228" s="120"/>
      <c r="F228" s="113"/>
      <c r="G228" s="113"/>
      <c r="H228" s="43"/>
      <c r="I228" s="124"/>
      <c r="J228" s="121"/>
      <c r="K228" s="113"/>
      <c r="L228" s="122"/>
      <c r="M228" s="113"/>
      <c r="N228" s="112"/>
      <c r="O228" s="123"/>
      <c r="P228" s="53"/>
      <c r="Q228" s="53"/>
      <c r="R228" s="53"/>
      <c r="S228" s="98"/>
      <c r="T228" s="99"/>
    </row>
    <row r="229" spans="1:20" ht="15" customHeight="1">
      <c r="A229" s="62" t="str">
        <f t="shared" si="8"/>
        <v xml:space="preserve"> </v>
      </c>
      <c r="B229" s="111" t="str">
        <f t="shared" si="7"/>
        <v/>
      </c>
      <c r="C229" s="17"/>
      <c r="D229" s="113"/>
      <c r="E229" s="120"/>
      <c r="F229" s="113"/>
      <c r="G229" s="113"/>
      <c r="H229" s="43"/>
      <c r="I229" s="124"/>
      <c r="J229" s="121"/>
      <c r="K229" s="113"/>
      <c r="L229" s="122"/>
      <c r="M229" s="113"/>
      <c r="N229" s="112"/>
      <c r="O229" s="123"/>
      <c r="P229" s="53"/>
      <c r="Q229" s="53"/>
      <c r="R229" s="53"/>
      <c r="S229" s="98"/>
      <c r="T229" s="99"/>
    </row>
    <row r="230" spans="1:20" ht="15" customHeight="1">
      <c r="A230" s="62" t="str">
        <f t="shared" si="8"/>
        <v xml:space="preserve"> </v>
      </c>
      <c r="B230" s="111" t="str">
        <f t="shared" si="7"/>
        <v/>
      </c>
      <c r="C230" s="17"/>
      <c r="D230" s="113"/>
      <c r="E230" s="120"/>
      <c r="F230" s="113"/>
      <c r="G230" s="113"/>
      <c r="H230" s="113"/>
      <c r="I230" s="124"/>
      <c r="J230" s="121"/>
      <c r="K230" s="113"/>
      <c r="L230" s="122"/>
      <c r="M230" s="113"/>
      <c r="N230" s="112"/>
      <c r="O230" s="123"/>
      <c r="P230" s="53"/>
      <c r="Q230" s="53"/>
      <c r="R230" s="53"/>
      <c r="S230" s="98"/>
      <c r="T230" s="99"/>
    </row>
    <row r="231" spans="1:20" ht="15" customHeight="1">
      <c r="A231" s="62" t="str">
        <f t="shared" si="8"/>
        <v xml:space="preserve"> </v>
      </c>
      <c r="B231" s="111" t="str">
        <f t="shared" si="7"/>
        <v/>
      </c>
      <c r="C231" s="17"/>
      <c r="D231" s="113"/>
      <c r="E231" s="120"/>
      <c r="F231" s="113"/>
      <c r="G231" s="113"/>
      <c r="H231" s="113"/>
      <c r="I231" s="124"/>
      <c r="J231" s="121"/>
      <c r="K231" s="113"/>
      <c r="L231" s="122"/>
      <c r="M231" s="113"/>
      <c r="N231" s="112"/>
      <c r="O231" s="123"/>
      <c r="P231" s="53"/>
      <c r="Q231" s="53"/>
      <c r="R231" s="53"/>
      <c r="S231" s="98"/>
      <c r="T231" s="99"/>
    </row>
    <row r="232" spans="1:20" ht="15" customHeight="1">
      <c r="A232" s="62" t="str">
        <f t="shared" si="8"/>
        <v xml:space="preserve"> </v>
      </c>
      <c r="B232" s="111" t="str">
        <f t="shared" si="7"/>
        <v/>
      </c>
      <c r="C232" s="17"/>
      <c r="D232" s="113"/>
      <c r="E232" s="120"/>
      <c r="F232" s="113"/>
      <c r="G232" s="113"/>
      <c r="H232" s="113"/>
      <c r="I232" s="124"/>
      <c r="J232" s="121"/>
      <c r="K232" s="113"/>
      <c r="L232" s="122"/>
      <c r="M232" s="113"/>
      <c r="N232" s="112"/>
      <c r="O232" s="123"/>
      <c r="P232" s="53"/>
      <c r="Q232" s="53"/>
      <c r="R232" s="53"/>
      <c r="S232" s="98"/>
      <c r="T232" s="99"/>
    </row>
    <row r="233" spans="1:20" ht="15" customHeight="1">
      <c r="A233" s="62" t="str">
        <f t="shared" si="8"/>
        <v xml:space="preserve"> </v>
      </c>
      <c r="B233" s="111" t="str">
        <f t="shared" si="7"/>
        <v/>
      </c>
      <c r="C233" s="17"/>
      <c r="D233" s="113"/>
      <c r="E233" s="120"/>
      <c r="F233" s="113"/>
      <c r="G233" s="113"/>
      <c r="H233" s="113"/>
      <c r="I233" s="124"/>
      <c r="J233" s="121"/>
      <c r="K233" s="113"/>
      <c r="L233" s="122"/>
      <c r="M233" s="113"/>
      <c r="N233" s="112"/>
      <c r="O233" s="123"/>
      <c r="P233" s="53"/>
      <c r="Q233" s="53"/>
      <c r="R233" s="53"/>
      <c r="S233" s="98"/>
      <c r="T233" s="99"/>
    </row>
    <row r="234" spans="1:20" ht="15" customHeight="1">
      <c r="A234" s="62" t="str">
        <f t="shared" si="8"/>
        <v xml:space="preserve"> </v>
      </c>
      <c r="B234" s="111" t="str">
        <f t="shared" si="7"/>
        <v/>
      </c>
      <c r="C234" s="17"/>
      <c r="D234" s="113"/>
      <c r="E234" s="120"/>
      <c r="F234" s="113"/>
      <c r="G234" s="113"/>
      <c r="H234" s="113"/>
      <c r="I234" s="124"/>
      <c r="J234" s="121"/>
      <c r="K234" s="113"/>
      <c r="L234" s="122"/>
      <c r="M234" s="113"/>
      <c r="N234" s="112"/>
      <c r="O234" s="123"/>
      <c r="P234" s="53"/>
      <c r="Q234" s="53"/>
      <c r="R234" s="53"/>
      <c r="S234" s="98"/>
      <c r="T234" s="99"/>
    </row>
    <row r="235" spans="1:20" ht="15" customHeight="1">
      <c r="A235" s="62" t="str">
        <f t="shared" si="8"/>
        <v xml:space="preserve"> </v>
      </c>
      <c r="B235" s="111" t="str">
        <f t="shared" si="7"/>
        <v/>
      </c>
      <c r="C235" s="17"/>
      <c r="D235" s="113"/>
      <c r="E235" s="120"/>
      <c r="F235" s="113"/>
      <c r="G235" s="113"/>
      <c r="H235" s="113"/>
      <c r="I235" s="124"/>
      <c r="J235" s="121"/>
      <c r="K235" s="113"/>
      <c r="L235" s="122"/>
      <c r="M235" s="113"/>
      <c r="N235" s="112"/>
      <c r="O235" s="123"/>
      <c r="P235" s="53"/>
      <c r="Q235" s="53"/>
      <c r="R235" s="53"/>
      <c r="S235" s="98"/>
      <c r="T235" s="99"/>
    </row>
    <row r="236" spans="1:20" ht="15" customHeight="1">
      <c r="A236" s="62" t="str">
        <f t="shared" si="8"/>
        <v xml:space="preserve"> </v>
      </c>
      <c r="B236" s="111" t="str">
        <f t="shared" si="7"/>
        <v/>
      </c>
      <c r="C236" s="17"/>
      <c r="D236" s="113"/>
      <c r="E236" s="120"/>
      <c r="F236" s="113"/>
      <c r="G236" s="113"/>
      <c r="H236" s="113"/>
      <c r="I236" s="124"/>
      <c r="J236" s="121"/>
      <c r="K236" s="113"/>
      <c r="L236" s="122"/>
      <c r="M236" s="113"/>
      <c r="N236" s="112"/>
      <c r="O236" s="123"/>
      <c r="P236" s="53"/>
      <c r="Q236" s="53"/>
      <c r="R236" s="53"/>
      <c r="S236" s="98"/>
      <c r="T236" s="99"/>
    </row>
    <row r="237" spans="1:20" ht="15" customHeight="1">
      <c r="A237" s="62" t="str">
        <f t="shared" si="8"/>
        <v xml:space="preserve"> </v>
      </c>
      <c r="B237" s="111" t="str">
        <f t="shared" si="7"/>
        <v/>
      </c>
      <c r="C237" s="17"/>
      <c r="D237" s="113"/>
      <c r="E237" s="120"/>
      <c r="F237" s="113"/>
      <c r="G237" s="113"/>
      <c r="H237" s="113"/>
      <c r="I237" s="124"/>
      <c r="J237" s="121"/>
      <c r="K237" s="113"/>
      <c r="L237" s="122"/>
      <c r="M237" s="113"/>
      <c r="N237" s="112"/>
      <c r="O237" s="123"/>
      <c r="P237" s="53"/>
      <c r="Q237" s="53"/>
      <c r="R237" s="53"/>
      <c r="S237" s="98"/>
      <c r="T237" s="99"/>
    </row>
    <row r="238" spans="1:20" ht="15" customHeight="1">
      <c r="A238" s="62" t="str">
        <f t="shared" si="8"/>
        <v xml:space="preserve"> </v>
      </c>
      <c r="B238" s="111" t="str">
        <f t="shared" si="7"/>
        <v/>
      </c>
      <c r="C238" s="17"/>
      <c r="D238" s="113"/>
      <c r="E238" s="120"/>
      <c r="F238" s="113"/>
      <c r="G238" s="113"/>
      <c r="H238" s="113"/>
      <c r="I238" s="124"/>
      <c r="J238" s="121"/>
      <c r="K238" s="113"/>
      <c r="L238" s="122"/>
      <c r="M238" s="113"/>
      <c r="N238" s="112"/>
      <c r="O238" s="123"/>
      <c r="P238" s="53"/>
      <c r="Q238" s="53"/>
      <c r="R238" s="53"/>
      <c r="S238" s="98"/>
      <c r="T238" s="99"/>
    </row>
    <row r="239" spans="1:20" ht="15" customHeight="1">
      <c r="A239" s="62" t="str">
        <f t="shared" si="8"/>
        <v xml:space="preserve"> </v>
      </c>
      <c r="B239" s="111" t="str">
        <f t="shared" si="7"/>
        <v/>
      </c>
      <c r="C239" s="17"/>
      <c r="D239" s="113"/>
      <c r="E239" s="120"/>
      <c r="F239" s="113"/>
      <c r="G239" s="113"/>
      <c r="H239" s="113"/>
      <c r="I239" s="124"/>
      <c r="J239" s="121"/>
      <c r="K239" s="113"/>
      <c r="L239" s="122"/>
      <c r="M239" s="113"/>
      <c r="N239" s="112"/>
      <c r="O239" s="123"/>
      <c r="P239" s="53"/>
      <c r="Q239" s="53"/>
      <c r="R239" s="53"/>
      <c r="S239" s="98"/>
      <c r="T239" s="99"/>
    </row>
    <row r="240" spans="1:20" ht="15" customHeight="1">
      <c r="A240" s="62" t="str">
        <f t="shared" si="8"/>
        <v xml:space="preserve"> </v>
      </c>
      <c r="B240" s="111" t="str">
        <f t="shared" si="7"/>
        <v/>
      </c>
      <c r="C240" s="17"/>
      <c r="D240" s="113"/>
      <c r="E240" s="120"/>
      <c r="F240" s="113"/>
      <c r="G240" s="113"/>
      <c r="H240" s="113"/>
      <c r="I240" s="124"/>
      <c r="J240" s="121"/>
      <c r="K240" s="113"/>
      <c r="L240" s="122"/>
      <c r="M240" s="113"/>
      <c r="N240" s="112"/>
      <c r="O240" s="123"/>
      <c r="P240" s="53"/>
      <c r="Q240" s="53"/>
      <c r="R240" s="53"/>
      <c r="S240" s="98"/>
      <c r="T240" s="99"/>
    </row>
    <row r="241" spans="1:20" ht="15" customHeight="1">
      <c r="A241" s="62" t="str">
        <f t="shared" si="8"/>
        <v xml:space="preserve"> </v>
      </c>
      <c r="B241" s="111" t="str">
        <f t="shared" si="7"/>
        <v/>
      </c>
      <c r="C241" s="17"/>
      <c r="D241" s="113"/>
      <c r="E241" s="120"/>
      <c r="F241" s="113"/>
      <c r="G241" s="113"/>
      <c r="H241" s="113"/>
      <c r="I241" s="124"/>
      <c r="J241" s="121"/>
      <c r="K241" s="113"/>
      <c r="L241" s="122"/>
      <c r="M241" s="113"/>
      <c r="N241" s="112"/>
      <c r="O241" s="123"/>
      <c r="P241" s="53"/>
      <c r="Q241" s="53"/>
      <c r="R241" s="53"/>
      <c r="S241" s="98"/>
      <c r="T241" s="99"/>
    </row>
    <row r="242" spans="1:20" ht="15" customHeight="1">
      <c r="A242" s="62" t="str">
        <f t="shared" si="8"/>
        <v xml:space="preserve"> </v>
      </c>
      <c r="B242" s="111" t="str">
        <f t="shared" si="7"/>
        <v/>
      </c>
      <c r="C242" s="17"/>
      <c r="D242" s="113"/>
      <c r="E242" s="120"/>
      <c r="F242" s="113"/>
      <c r="G242" s="113"/>
      <c r="H242" s="113"/>
      <c r="I242" s="124"/>
      <c r="J242" s="121"/>
      <c r="K242" s="113"/>
      <c r="L242" s="122"/>
      <c r="M242" s="113"/>
      <c r="N242" s="112"/>
      <c r="O242" s="123"/>
      <c r="P242" s="53"/>
      <c r="Q242" s="53"/>
      <c r="R242" s="53"/>
      <c r="S242" s="98"/>
      <c r="T242" s="99"/>
    </row>
    <row r="243" spans="1:20" ht="15" customHeight="1">
      <c r="A243" s="62" t="str">
        <f t="shared" si="8"/>
        <v xml:space="preserve"> </v>
      </c>
      <c r="B243" s="111" t="str">
        <f t="shared" si="7"/>
        <v/>
      </c>
      <c r="C243" s="17"/>
      <c r="D243" s="113"/>
      <c r="E243" s="120"/>
      <c r="F243" s="113"/>
      <c r="G243" s="113"/>
      <c r="H243" s="113"/>
      <c r="I243" s="124"/>
      <c r="J243" s="121"/>
      <c r="K243" s="113"/>
      <c r="L243" s="122"/>
      <c r="M243" s="113"/>
      <c r="N243" s="112"/>
      <c r="O243" s="123"/>
      <c r="P243" s="53"/>
      <c r="Q243" s="53"/>
      <c r="R243" s="53"/>
      <c r="S243" s="98"/>
      <c r="T243" s="99"/>
    </row>
    <row r="244" spans="1:20" ht="15" customHeight="1">
      <c r="A244" s="62" t="str">
        <f t="shared" si="8"/>
        <v xml:space="preserve"> </v>
      </c>
      <c r="B244" s="111" t="str">
        <f t="shared" si="7"/>
        <v/>
      </c>
      <c r="C244" s="17"/>
      <c r="D244" s="113"/>
      <c r="E244" s="120"/>
      <c r="F244" s="113"/>
      <c r="G244" s="113"/>
      <c r="H244" s="113"/>
      <c r="I244" s="124"/>
      <c r="J244" s="121"/>
      <c r="K244" s="113"/>
      <c r="L244" s="122"/>
      <c r="M244" s="113"/>
      <c r="N244" s="112"/>
      <c r="O244" s="123"/>
      <c r="P244" s="53"/>
      <c r="Q244" s="53"/>
      <c r="R244" s="53"/>
      <c r="S244" s="98"/>
      <c r="T244" s="99"/>
    </row>
    <row r="245" spans="1:20" ht="15" customHeight="1">
      <c r="A245" s="62" t="str">
        <f t="shared" si="8"/>
        <v xml:space="preserve"> </v>
      </c>
      <c r="B245" s="111" t="str">
        <f t="shared" si="7"/>
        <v/>
      </c>
      <c r="C245" s="17"/>
      <c r="D245" s="113"/>
      <c r="E245" s="120"/>
      <c r="F245" s="113"/>
      <c r="G245" s="113"/>
      <c r="H245" s="113"/>
      <c r="I245" s="124"/>
      <c r="J245" s="121"/>
      <c r="K245" s="113"/>
      <c r="L245" s="122"/>
      <c r="M245" s="113"/>
      <c r="N245" s="112"/>
      <c r="O245" s="123"/>
      <c r="P245" s="53"/>
      <c r="Q245" s="53"/>
      <c r="R245" s="53"/>
      <c r="S245" s="98"/>
      <c r="T245" s="99"/>
    </row>
    <row r="246" spans="1:20" ht="15" customHeight="1">
      <c r="A246" s="62" t="str">
        <f t="shared" si="8"/>
        <v xml:space="preserve"> </v>
      </c>
      <c r="B246" s="111" t="str">
        <f t="shared" si="7"/>
        <v/>
      </c>
      <c r="C246" s="17"/>
      <c r="D246" s="113"/>
      <c r="E246" s="120"/>
      <c r="F246" s="113"/>
      <c r="G246" s="113"/>
      <c r="H246" s="113"/>
      <c r="I246" s="124"/>
      <c r="J246" s="121"/>
      <c r="K246" s="113"/>
      <c r="L246" s="122"/>
      <c r="M246" s="113"/>
      <c r="N246" s="112"/>
      <c r="O246" s="123"/>
      <c r="P246" s="53"/>
      <c r="Q246" s="53"/>
      <c r="R246" s="53"/>
      <c r="S246" s="98"/>
      <c r="T246" s="99"/>
    </row>
    <row r="247" spans="1:20" ht="15" customHeight="1">
      <c r="A247" s="62" t="str">
        <f t="shared" si="8"/>
        <v xml:space="preserve"> </v>
      </c>
      <c r="B247" s="111" t="str">
        <f t="shared" si="7"/>
        <v/>
      </c>
      <c r="C247" s="17"/>
      <c r="D247" s="113"/>
      <c r="E247" s="120"/>
      <c r="F247" s="113"/>
      <c r="G247" s="113"/>
      <c r="H247" s="113"/>
      <c r="I247" s="124"/>
      <c r="J247" s="121"/>
      <c r="K247" s="113"/>
      <c r="L247" s="122"/>
      <c r="M247" s="113"/>
      <c r="N247" s="112"/>
      <c r="O247" s="123"/>
      <c r="P247" s="53"/>
      <c r="Q247" s="53"/>
      <c r="R247" s="53"/>
      <c r="S247" s="98"/>
      <c r="T247" s="99"/>
    </row>
    <row r="248" spans="1:20" ht="15" customHeight="1">
      <c r="A248" s="62" t="str">
        <f t="shared" si="8"/>
        <v xml:space="preserve"> </v>
      </c>
      <c r="B248" s="111" t="str">
        <f t="shared" si="7"/>
        <v/>
      </c>
      <c r="C248" s="17"/>
      <c r="D248" s="113"/>
      <c r="E248" s="120"/>
      <c r="F248" s="113"/>
      <c r="G248" s="113"/>
      <c r="H248" s="113"/>
      <c r="I248" s="124"/>
      <c r="J248" s="121"/>
      <c r="K248" s="113"/>
      <c r="L248" s="122"/>
      <c r="M248" s="113"/>
      <c r="N248" s="112"/>
      <c r="O248" s="123"/>
      <c r="P248" s="53"/>
      <c r="Q248" s="53"/>
      <c r="R248" s="53"/>
      <c r="S248" s="98"/>
      <c r="T248" s="99"/>
    </row>
    <row r="249" spans="1:20" ht="15" customHeight="1">
      <c r="A249" s="62" t="str">
        <f t="shared" si="8"/>
        <v xml:space="preserve"> </v>
      </c>
      <c r="B249" s="111" t="str">
        <f t="shared" si="7"/>
        <v/>
      </c>
      <c r="C249" s="17"/>
      <c r="D249" s="113"/>
      <c r="E249" s="120"/>
      <c r="F249" s="113"/>
      <c r="G249" s="113"/>
      <c r="H249" s="113"/>
      <c r="I249" s="124"/>
      <c r="J249" s="121"/>
      <c r="K249" s="113"/>
      <c r="L249" s="122"/>
      <c r="M249" s="113"/>
      <c r="N249" s="112"/>
      <c r="O249" s="123"/>
      <c r="P249" s="53"/>
      <c r="Q249" s="53"/>
      <c r="R249" s="53"/>
      <c r="S249" s="98"/>
      <c r="T249" s="99"/>
    </row>
    <row r="250" spans="1:20" ht="15" customHeight="1">
      <c r="A250" s="62" t="str">
        <f t="shared" si="8"/>
        <v xml:space="preserve"> </v>
      </c>
      <c r="B250" s="111" t="str">
        <f t="shared" si="7"/>
        <v/>
      </c>
      <c r="C250" s="17"/>
      <c r="D250" s="113"/>
      <c r="E250" s="120"/>
      <c r="F250" s="113"/>
      <c r="G250" s="113"/>
      <c r="H250" s="113"/>
      <c r="I250" s="124"/>
      <c r="J250" s="121"/>
      <c r="K250" s="113"/>
      <c r="L250" s="122"/>
      <c r="M250" s="113"/>
      <c r="N250" s="112"/>
      <c r="O250" s="123"/>
      <c r="P250" s="53"/>
      <c r="Q250" s="53"/>
      <c r="R250" s="53"/>
      <c r="S250" s="98"/>
      <c r="T250" s="99"/>
    </row>
    <row r="251" spans="1:20" ht="15" customHeight="1">
      <c r="A251" s="62" t="str">
        <f t="shared" si="8"/>
        <v xml:space="preserve"> </v>
      </c>
      <c r="B251" s="111" t="str">
        <f t="shared" si="7"/>
        <v/>
      </c>
      <c r="C251" s="17"/>
      <c r="D251" s="113"/>
      <c r="E251" s="120"/>
      <c r="F251" s="113"/>
      <c r="G251" s="113"/>
      <c r="H251" s="113"/>
      <c r="I251" s="124"/>
      <c r="J251" s="121"/>
      <c r="K251" s="113"/>
      <c r="L251" s="122"/>
      <c r="M251" s="113"/>
      <c r="N251" s="112"/>
      <c r="O251" s="123"/>
      <c r="P251" s="53"/>
      <c r="Q251" s="53"/>
      <c r="R251" s="53"/>
      <c r="S251" s="98"/>
      <c r="T251" s="99"/>
    </row>
    <row r="252" spans="1:20" ht="15" customHeight="1">
      <c r="A252" s="62" t="str">
        <f t="shared" si="8"/>
        <v xml:space="preserve"> </v>
      </c>
      <c r="B252" s="111" t="str">
        <f t="shared" si="7"/>
        <v/>
      </c>
      <c r="C252" s="17"/>
      <c r="D252" s="113"/>
      <c r="E252" s="120"/>
      <c r="F252" s="113"/>
      <c r="G252" s="113"/>
      <c r="H252" s="113"/>
      <c r="I252" s="124"/>
      <c r="J252" s="124"/>
      <c r="K252" s="113"/>
      <c r="L252" s="122"/>
      <c r="M252" s="113"/>
      <c r="N252" s="112"/>
      <c r="O252" s="123"/>
      <c r="P252" s="53"/>
      <c r="Q252" s="53"/>
      <c r="R252" s="53"/>
      <c r="S252" s="98"/>
      <c r="T252" s="99"/>
    </row>
    <row r="253" spans="1:20" ht="15" customHeight="1">
      <c r="A253" s="62" t="str">
        <f t="shared" si="8"/>
        <v xml:space="preserve"> </v>
      </c>
      <c r="B253" s="111" t="str">
        <f t="shared" si="7"/>
        <v/>
      </c>
      <c r="C253" s="17"/>
      <c r="D253" s="113"/>
      <c r="E253" s="120"/>
      <c r="F253" s="113"/>
      <c r="G253" s="113"/>
      <c r="H253" s="113"/>
      <c r="I253" s="124"/>
      <c r="J253" s="124"/>
      <c r="K253" s="113"/>
      <c r="L253" s="122"/>
      <c r="M253" s="113"/>
      <c r="N253" s="112"/>
      <c r="O253" s="123"/>
      <c r="P253" s="53"/>
      <c r="Q253" s="53"/>
      <c r="R253" s="53"/>
      <c r="S253" s="98"/>
      <c r="T253" s="99"/>
    </row>
    <row r="254" spans="1:20" ht="15" customHeight="1">
      <c r="A254" s="62" t="str">
        <f t="shared" si="8"/>
        <v xml:space="preserve"> </v>
      </c>
      <c r="B254" s="111" t="str">
        <f t="shared" si="7"/>
        <v/>
      </c>
      <c r="C254" s="17"/>
      <c r="D254" s="113"/>
      <c r="E254" s="120"/>
      <c r="F254" s="113"/>
      <c r="G254" s="113"/>
      <c r="H254" s="113"/>
      <c r="I254" s="124"/>
      <c r="J254" s="124"/>
      <c r="K254" s="113"/>
      <c r="L254" s="122"/>
      <c r="M254" s="113"/>
      <c r="N254" s="112"/>
      <c r="O254" s="123"/>
      <c r="P254" s="53"/>
      <c r="Q254" s="53"/>
      <c r="R254" s="53"/>
      <c r="S254" s="98"/>
      <c r="T254" s="99"/>
    </row>
    <row r="255" spans="1:20" ht="15" customHeight="1">
      <c r="A255" s="62" t="str">
        <f t="shared" si="8"/>
        <v xml:space="preserve"> </v>
      </c>
      <c r="B255" s="111" t="str">
        <f t="shared" si="7"/>
        <v/>
      </c>
      <c r="C255" s="17"/>
      <c r="D255" s="113"/>
      <c r="E255" s="120"/>
      <c r="F255" s="113"/>
      <c r="G255" s="113"/>
      <c r="H255" s="113"/>
      <c r="I255" s="124"/>
      <c r="J255" s="124"/>
      <c r="K255" s="113"/>
      <c r="L255" s="122"/>
      <c r="M255" s="113"/>
      <c r="N255" s="112"/>
      <c r="O255" s="123"/>
      <c r="P255" s="53"/>
      <c r="Q255" s="53"/>
      <c r="R255" s="53"/>
      <c r="S255" s="98"/>
      <c r="T255" s="99"/>
    </row>
    <row r="256" spans="1:20" ht="15" customHeight="1">
      <c r="A256" s="62" t="str">
        <f t="shared" si="8"/>
        <v xml:space="preserve"> </v>
      </c>
      <c r="B256" s="111" t="str">
        <f t="shared" si="7"/>
        <v/>
      </c>
      <c r="C256" s="17"/>
      <c r="D256" s="113"/>
      <c r="E256" s="120"/>
      <c r="F256" s="113"/>
      <c r="G256" s="113"/>
      <c r="H256" s="113"/>
      <c r="I256" s="124"/>
      <c r="J256" s="124"/>
      <c r="K256" s="113"/>
      <c r="L256" s="122"/>
      <c r="M256" s="113"/>
      <c r="N256" s="112"/>
      <c r="O256" s="123"/>
      <c r="P256" s="53"/>
      <c r="Q256" s="53"/>
      <c r="R256" s="53"/>
      <c r="S256" s="98"/>
      <c r="T256" s="99"/>
    </row>
    <row r="257" spans="1:20" ht="15" customHeight="1">
      <c r="A257" s="62" t="str">
        <f t="shared" si="8"/>
        <v xml:space="preserve"> </v>
      </c>
      <c r="B257" s="111" t="str">
        <f t="shared" si="7"/>
        <v/>
      </c>
      <c r="C257" s="17"/>
      <c r="D257" s="113"/>
      <c r="E257" s="120"/>
      <c r="F257" s="113"/>
      <c r="G257" s="113"/>
      <c r="H257" s="113"/>
      <c r="I257" s="124"/>
      <c r="J257" s="124"/>
      <c r="K257" s="113"/>
      <c r="L257" s="122"/>
      <c r="M257" s="113"/>
      <c r="N257" s="112"/>
      <c r="O257" s="123"/>
      <c r="P257" s="53"/>
      <c r="Q257" s="53"/>
      <c r="R257" s="53"/>
      <c r="S257" s="98"/>
      <c r="T257" s="99"/>
    </row>
    <row r="258" spans="1:20" ht="15" customHeight="1">
      <c r="A258" s="62" t="str">
        <f t="shared" si="8"/>
        <v xml:space="preserve"> </v>
      </c>
      <c r="B258" s="111" t="str">
        <f t="shared" si="7"/>
        <v/>
      </c>
      <c r="C258" s="17"/>
      <c r="D258" s="113"/>
      <c r="E258" s="120"/>
      <c r="F258" s="113"/>
      <c r="G258" s="113"/>
      <c r="H258" s="113"/>
      <c r="I258" s="124"/>
      <c r="J258" s="124"/>
      <c r="K258" s="113"/>
      <c r="L258" s="122"/>
      <c r="M258" s="113"/>
      <c r="N258" s="112"/>
      <c r="O258" s="123"/>
      <c r="P258" s="53"/>
      <c r="Q258" s="53"/>
      <c r="R258" s="53"/>
      <c r="S258" s="98"/>
      <c r="T258" s="99"/>
    </row>
    <row r="259" spans="1:20" ht="15" customHeight="1">
      <c r="A259" s="62" t="str">
        <f t="shared" si="8"/>
        <v xml:space="preserve"> </v>
      </c>
      <c r="B259" s="111" t="str">
        <f t="shared" si="7"/>
        <v/>
      </c>
      <c r="C259" s="17"/>
      <c r="D259" s="113"/>
      <c r="E259" s="120"/>
      <c r="F259" s="113"/>
      <c r="G259" s="113"/>
      <c r="H259" s="113"/>
      <c r="I259" s="124"/>
      <c r="J259" s="124"/>
      <c r="K259" s="113"/>
      <c r="L259" s="122"/>
      <c r="M259" s="113"/>
      <c r="N259" s="112"/>
      <c r="O259" s="123"/>
      <c r="P259" s="53"/>
      <c r="Q259" s="53"/>
      <c r="R259" s="53"/>
      <c r="S259" s="98"/>
      <c r="T259" s="99"/>
    </row>
    <row r="260" spans="1:20" ht="15" customHeight="1">
      <c r="A260" s="62" t="str">
        <f t="shared" si="8"/>
        <v xml:space="preserve"> </v>
      </c>
      <c r="B260" s="111" t="str">
        <f t="shared" ref="B260:B323" si="9">IF(ISBLANK(C260),"",CONCATENATE(D260,"-",TEXT(A260,"000")))</f>
        <v/>
      </c>
      <c r="C260" s="17"/>
      <c r="D260" s="113"/>
      <c r="E260" s="120"/>
      <c r="F260" s="113"/>
      <c r="G260" s="113"/>
      <c r="H260" s="113"/>
      <c r="I260" s="124"/>
      <c r="J260" s="124"/>
      <c r="K260" s="113"/>
      <c r="L260" s="122"/>
      <c r="M260" s="113"/>
      <c r="N260" s="112"/>
      <c r="O260" s="123"/>
      <c r="P260" s="53"/>
      <c r="Q260" s="53"/>
      <c r="R260" s="53"/>
      <c r="S260" s="98"/>
      <c r="T260" s="99"/>
    </row>
    <row r="261" spans="1:20" ht="15" customHeight="1">
      <c r="A261" s="62" t="str">
        <f t="shared" si="8"/>
        <v xml:space="preserve"> </v>
      </c>
      <c r="B261" s="111" t="str">
        <f t="shared" si="9"/>
        <v/>
      </c>
      <c r="C261" s="17"/>
      <c r="D261" s="113"/>
      <c r="E261" s="120"/>
      <c r="F261" s="113"/>
      <c r="G261" s="113"/>
      <c r="H261" s="113"/>
      <c r="I261" s="124"/>
      <c r="J261" s="124"/>
      <c r="K261" s="113"/>
      <c r="L261" s="122"/>
      <c r="M261" s="113"/>
      <c r="N261" s="112"/>
      <c r="O261" s="123"/>
      <c r="P261" s="53"/>
      <c r="Q261" s="53"/>
      <c r="R261" s="53"/>
      <c r="S261" s="98"/>
      <c r="T261" s="99"/>
    </row>
    <row r="262" spans="1:20" ht="15" customHeight="1">
      <c r="A262" s="62" t="str">
        <f t="shared" ref="A262:A325" si="10">IF(ISBLANK(C262)," ",A261+1)</f>
        <v xml:space="preserve"> </v>
      </c>
      <c r="B262" s="111" t="str">
        <f t="shared" si="9"/>
        <v/>
      </c>
      <c r="C262" s="17"/>
      <c r="D262" s="113"/>
      <c r="E262" s="120"/>
      <c r="F262" s="113"/>
      <c r="G262" s="113"/>
      <c r="H262" s="113"/>
      <c r="I262" s="124"/>
      <c r="J262" s="124"/>
      <c r="K262" s="113"/>
      <c r="L262" s="122"/>
      <c r="M262" s="113"/>
      <c r="N262" s="112"/>
      <c r="O262" s="123"/>
      <c r="P262" s="53"/>
      <c r="Q262" s="53"/>
      <c r="R262" s="53"/>
      <c r="S262" s="98"/>
      <c r="T262" s="99"/>
    </row>
    <row r="263" spans="1:20" ht="15" customHeight="1">
      <c r="A263" s="62" t="str">
        <f t="shared" si="10"/>
        <v xml:space="preserve"> </v>
      </c>
      <c r="B263" s="111" t="str">
        <f t="shared" si="9"/>
        <v/>
      </c>
      <c r="C263" s="17"/>
      <c r="D263" s="113"/>
      <c r="E263" s="120"/>
      <c r="F263" s="113"/>
      <c r="G263" s="113"/>
      <c r="H263" s="113"/>
      <c r="I263" s="124"/>
      <c r="J263" s="124"/>
      <c r="K263" s="113"/>
      <c r="L263" s="122"/>
      <c r="M263" s="113"/>
      <c r="N263" s="112"/>
      <c r="O263" s="123"/>
      <c r="P263" s="53"/>
      <c r="Q263" s="53"/>
      <c r="R263" s="53"/>
      <c r="S263" s="98"/>
      <c r="T263" s="99"/>
    </row>
    <row r="264" spans="1:20" ht="15" customHeight="1">
      <c r="A264" s="62" t="str">
        <f t="shared" si="10"/>
        <v xml:space="preserve"> </v>
      </c>
      <c r="B264" s="111" t="str">
        <f t="shared" si="9"/>
        <v/>
      </c>
      <c r="C264" s="17"/>
      <c r="D264" s="113"/>
      <c r="E264" s="120"/>
      <c r="F264" s="113"/>
      <c r="G264" s="113"/>
      <c r="H264" s="113"/>
      <c r="I264" s="124"/>
      <c r="J264" s="124"/>
      <c r="K264" s="113"/>
      <c r="L264" s="122"/>
      <c r="M264" s="113"/>
      <c r="N264" s="112"/>
      <c r="O264" s="123"/>
      <c r="P264" s="53"/>
      <c r="Q264" s="53"/>
      <c r="R264" s="53"/>
      <c r="S264" s="98"/>
      <c r="T264" s="99"/>
    </row>
    <row r="265" spans="1:20" ht="15" customHeight="1">
      <c r="A265" s="62" t="str">
        <f t="shared" si="10"/>
        <v xml:space="preserve"> </v>
      </c>
      <c r="B265" s="111" t="str">
        <f t="shared" si="9"/>
        <v/>
      </c>
      <c r="C265" s="17"/>
      <c r="D265" s="113"/>
      <c r="E265" s="120"/>
      <c r="F265" s="113"/>
      <c r="G265" s="113"/>
      <c r="H265" s="113"/>
      <c r="I265" s="124"/>
      <c r="J265" s="124"/>
      <c r="K265" s="113"/>
      <c r="L265" s="122"/>
      <c r="M265" s="113"/>
      <c r="N265" s="112"/>
      <c r="O265" s="123"/>
      <c r="P265" s="53"/>
      <c r="Q265" s="53"/>
      <c r="R265" s="53"/>
      <c r="S265" s="98"/>
      <c r="T265" s="99"/>
    </row>
    <row r="266" spans="1:20" ht="15" customHeight="1">
      <c r="A266" s="62" t="str">
        <f t="shared" si="10"/>
        <v xml:space="preserve"> </v>
      </c>
      <c r="B266" s="111" t="str">
        <f t="shared" si="9"/>
        <v/>
      </c>
      <c r="C266" s="17"/>
      <c r="D266" s="113"/>
      <c r="E266" s="120"/>
      <c r="F266" s="113"/>
      <c r="G266" s="113"/>
      <c r="H266" s="113"/>
      <c r="I266" s="124"/>
      <c r="J266" s="124"/>
      <c r="K266" s="113"/>
      <c r="L266" s="122"/>
      <c r="M266" s="113"/>
      <c r="N266" s="112"/>
      <c r="O266" s="123"/>
      <c r="P266" s="53"/>
      <c r="Q266" s="53"/>
      <c r="R266" s="53"/>
      <c r="S266" s="98"/>
      <c r="T266" s="99"/>
    </row>
    <row r="267" spans="1:20" ht="15" customHeight="1">
      <c r="A267" s="62" t="str">
        <f t="shared" si="10"/>
        <v xml:space="preserve"> </v>
      </c>
      <c r="B267" s="111" t="str">
        <f t="shared" si="9"/>
        <v/>
      </c>
      <c r="C267" s="17"/>
      <c r="D267" s="113"/>
      <c r="E267" s="120"/>
      <c r="F267" s="113"/>
      <c r="G267" s="113"/>
      <c r="H267" s="113"/>
      <c r="I267" s="124"/>
      <c r="J267" s="124"/>
      <c r="K267" s="113"/>
      <c r="L267" s="122"/>
      <c r="M267" s="113"/>
      <c r="N267" s="112"/>
      <c r="O267" s="123"/>
      <c r="P267" s="53"/>
      <c r="Q267" s="53"/>
      <c r="R267" s="53"/>
      <c r="S267" s="98"/>
      <c r="T267" s="99"/>
    </row>
    <row r="268" spans="1:20" ht="15" customHeight="1">
      <c r="A268" s="62" t="str">
        <f t="shared" si="10"/>
        <v xml:space="preserve"> </v>
      </c>
      <c r="B268" s="111" t="str">
        <f t="shared" si="9"/>
        <v/>
      </c>
      <c r="C268" s="17"/>
      <c r="D268" s="113"/>
      <c r="E268" s="120"/>
      <c r="F268" s="113"/>
      <c r="G268" s="113"/>
      <c r="H268" s="113"/>
      <c r="I268" s="124"/>
      <c r="J268" s="124"/>
      <c r="K268" s="113"/>
      <c r="L268" s="122"/>
      <c r="M268" s="113"/>
      <c r="N268" s="112"/>
      <c r="O268" s="123"/>
      <c r="P268" s="53"/>
      <c r="Q268" s="53"/>
      <c r="R268" s="53"/>
      <c r="S268" s="98"/>
      <c r="T268" s="99"/>
    </row>
    <row r="269" spans="1:20" ht="15" customHeight="1">
      <c r="A269" s="62" t="str">
        <f t="shared" si="10"/>
        <v xml:space="preserve"> </v>
      </c>
      <c r="B269" s="111" t="str">
        <f t="shared" si="9"/>
        <v/>
      </c>
      <c r="C269" s="17"/>
      <c r="D269" s="113"/>
      <c r="E269" s="120"/>
      <c r="F269" s="113"/>
      <c r="G269" s="113"/>
      <c r="H269" s="113"/>
      <c r="I269" s="124"/>
      <c r="J269" s="124"/>
      <c r="K269" s="113"/>
      <c r="L269" s="122"/>
      <c r="M269" s="113"/>
      <c r="N269" s="112"/>
      <c r="O269" s="123"/>
      <c r="P269" s="53"/>
      <c r="Q269" s="53"/>
      <c r="R269" s="53"/>
      <c r="S269" s="98"/>
      <c r="T269" s="99"/>
    </row>
    <row r="270" spans="1:20" ht="15" customHeight="1">
      <c r="A270" s="62" t="str">
        <f t="shared" si="10"/>
        <v xml:space="preserve"> </v>
      </c>
      <c r="B270" s="111" t="str">
        <f t="shared" si="9"/>
        <v/>
      </c>
      <c r="C270" s="17"/>
      <c r="D270" s="113"/>
      <c r="E270" s="120"/>
      <c r="F270" s="113"/>
      <c r="G270" s="113"/>
      <c r="H270" s="113"/>
      <c r="I270" s="124"/>
      <c r="J270" s="124"/>
      <c r="K270" s="113"/>
      <c r="L270" s="122"/>
      <c r="M270" s="113"/>
      <c r="N270" s="112"/>
      <c r="O270" s="123"/>
      <c r="P270" s="53"/>
      <c r="Q270" s="53"/>
      <c r="R270" s="53"/>
      <c r="S270" s="98"/>
      <c r="T270" s="99"/>
    </row>
    <row r="271" spans="1:20" ht="15" customHeight="1">
      <c r="A271" s="62" t="str">
        <f t="shared" si="10"/>
        <v xml:space="preserve"> </v>
      </c>
      <c r="B271" s="111" t="str">
        <f t="shared" si="9"/>
        <v/>
      </c>
      <c r="C271" s="17"/>
      <c r="D271" s="113"/>
      <c r="E271" s="120"/>
      <c r="F271" s="113"/>
      <c r="G271" s="113"/>
      <c r="H271" s="113"/>
      <c r="I271" s="124"/>
      <c r="J271" s="124"/>
      <c r="K271" s="113"/>
      <c r="L271" s="122"/>
      <c r="M271" s="113"/>
      <c r="N271" s="112"/>
      <c r="O271" s="123"/>
      <c r="P271" s="53"/>
      <c r="Q271" s="53"/>
      <c r="R271" s="53"/>
      <c r="S271" s="98"/>
      <c r="T271" s="99"/>
    </row>
    <row r="272" spans="1:20" ht="15" customHeight="1">
      <c r="A272" s="62" t="str">
        <f t="shared" si="10"/>
        <v xml:space="preserve"> </v>
      </c>
      <c r="B272" s="111" t="str">
        <f t="shared" si="9"/>
        <v/>
      </c>
      <c r="C272" s="17"/>
      <c r="D272" s="113"/>
      <c r="E272" s="120"/>
      <c r="F272" s="113"/>
      <c r="G272" s="113"/>
      <c r="H272" s="113"/>
      <c r="I272" s="124"/>
      <c r="J272" s="124"/>
      <c r="K272" s="113"/>
      <c r="L272" s="122"/>
      <c r="M272" s="113"/>
      <c r="N272" s="112"/>
      <c r="O272" s="123"/>
      <c r="P272" s="53"/>
      <c r="Q272" s="53"/>
      <c r="R272" s="53"/>
      <c r="S272" s="98"/>
      <c r="T272" s="99"/>
    </row>
    <row r="273" spans="1:20" ht="15" customHeight="1">
      <c r="A273" s="62" t="str">
        <f t="shared" si="10"/>
        <v xml:space="preserve"> </v>
      </c>
      <c r="B273" s="111" t="str">
        <f t="shared" si="9"/>
        <v/>
      </c>
      <c r="C273" s="17"/>
      <c r="D273" s="113"/>
      <c r="E273" s="120"/>
      <c r="F273" s="113"/>
      <c r="G273" s="113"/>
      <c r="H273" s="113"/>
      <c r="I273" s="124"/>
      <c r="J273" s="124"/>
      <c r="K273" s="113"/>
      <c r="L273" s="122"/>
      <c r="M273" s="113"/>
      <c r="N273" s="112"/>
      <c r="O273" s="123"/>
      <c r="P273" s="53"/>
      <c r="Q273" s="53"/>
      <c r="R273" s="53"/>
      <c r="S273" s="98"/>
      <c r="T273" s="99"/>
    </row>
    <row r="274" spans="1:20" ht="15" customHeight="1">
      <c r="A274" s="62" t="str">
        <f t="shared" si="10"/>
        <v xml:space="preserve"> </v>
      </c>
      <c r="B274" s="111" t="str">
        <f t="shared" si="9"/>
        <v/>
      </c>
      <c r="C274" s="17"/>
      <c r="D274" s="113"/>
      <c r="E274" s="120"/>
      <c r="F274" s="113"/>
      <c r="G274" s="113"/>
      <c r="H274" s="113"/>
      <c r="I274" s="124"/>
      <c r="J274" s="124"/>
      <c r="K274" s="113"/>
      <c r="L274" s="122"/>
      <c r="M274" s="113"/>
      <c r="N274" s="112"/>
      <c r="O274" s="123"/>
      <c r="P274" s="53"/>
      <c r="Q274" s="53"/>
      <c r="R274" s="53"/>
      <c r="S274" s="98"/>
      <c r="T274" s="99"/>
    </row>
    <row r="275" spans="1:20" ht="15" customHeight="1">
      <c r="A275" s="62" t="str">
        <f t="shared" si="10"/>
        <v xml:space="preserve"> </v>
      </c>
      <c r="B275" s="111" t="str">
        <f t="shared" si="9"/>
        <v/>
      </c>
      <c r="C275" s="17"/>
      <c r="D275" s="113"/>
      <c r="E275" s="120"/>
      <c r="F275" s="113"/>
      <c r="G275" s="113"/>
      <c r="H275" s="113"/>
      <c r="I275" s="124"/>
      <c r="J275" s="124"/>
      <c r="K275" s="113"/>
      <c r="L275" s="122"/>
      <c r="M275" s="113"/>
      <c r="N275" s="112"/>
      <c r="O275" s="123"/>
      <c r="P275" s="53"/>
      <c r="Q275" s="53"/>
      <c r="R275" s="53"/>
      <c r="S275" s="98"/>
      <c r="T275" s="99"/>
    </row>
    <row r="276" spans="1:20" ht="15" customHeight="1">
      <c r="A276" s="62" t="str">
        <f t="shared" si="10"/>
        <v xml:space="preserve"> </v>
      </c>
      <c r="B276" s="111" t="str">
        <f t="shared" si="9"/>
        <v/>
      </c>
      <c r="C276" s="17"/>
      <c r="D276" s="113"/>
      <c r="E276" s="120"/>
      <c r="F276" s="113"/>
      <c r="G276" s="113"/>
      <c r="H276" s="113"/>
      <c r="I276" s="124"/>
      <c r="J276" s="124"/>
      <c r="K276" s="113"/>
      <c r="L276" s="122"/>
      <c r="M276" s="113"/>
      <c r="N276" s="112"/>
      <c r="O276" s="123"/>
      <c r="P276" s="53"/>
      <c r="Q276" s="53"/>
      <c r="R276" s="53"/>
      <c r="S276" s="98"/>
      <c r="T276" s="99"/>
    </row>
    <row r="277" spans="1:20" ht="15" customHeight="1">
      <c r="A277" s="62" t="str">
        <f t="shared" si="10"/>
        <v xml:space="preserve"> </v>
      </c>
      <c r="B277" s="111" t="str">
        <f t="shared" si="9"/>
        <v/>
      </c>
      <c r="C277" s="17"/>
      <c r="D277" s="113"/>
      <c r="E277" s="120"/>
      <c r="F277" s="113"/>
      <c r="G277" s="113"/>
      <c r="H277" s="113"/>
      <c r="I277" s="124"/>
      <c r="J277" s="124"/>
      <c r="K277" s="113"/>
      <c r="L277" s="122"/>
      <c r="M277" s="113"/>
      <c r="N277" s="112"/>
      <c r="O277" s="123"/>
      <c r="P277" s="53"/>
      <c r="Q277" s="53"/>
      <c r="R277" s="53"/>
      <c r="S277" s="98"/>
      <c r="T277" s="99"/>
    </row>
    <row r="278" spans="1:20" ht="15" customHeight="1">
      <c r="A278" s="62" t="str">
        <f t="shared" si="10"/>
        <v xml:space="preserve"> </v>
      </c>
      <c r="B278" s="111" t="str">
        <f t="shared" si="9"/>
        <v/>
      </c>
      <c r="C278" s="17"/>
      <c r="D278" s="113"/>
      <c r="E278" s="120"/>
      <c r="F278" s="113"/>
      <c r="G278" s="113"/>
      <c r="H278" s="113"/>
      <c r="I278" s="124"/>
      <c r="J278" s="124"/>
      <c r="K278" s="113"/>
      <c r="L278" s="122"/>
      <c r="M278" s="113"/>
      <c r="N278" s="112"/>
      <c r="O278" s="123"/>
      <c r="P278" s="53"/>
      <c r="Q278" s="53"/>
      <c r="R278" s="53"/>
      <c r="S278" s="98"/>
      <c r="T278" s="99"/>
    </row>
    <row r="279" spans="1:20" ht="15" customHeight="1">
      <c r="A279" s="62" t="str">
        <f t="shared" si="10"/>
        <v xml:space="preserve"> </v>
      </c>
      <c r="B279" s="111" t="str">
        <f t="shared" si="9"/>
        <v/>
      </c>
      <c r="C279" s="17"/>
      <c r="D279" s="113"/>
      <c r="E279" s="120"/>
      <c r="F279" s="113"/>
      <c r="G279" s="113"/>
      <c r="H279" s="113"/>
      <c r="I279" s="124"/>
      <c r="J279" s="124"/>
      <c r="K279" s="113"/>
      <c r="L279" s="122"/>
      <c r="M279" s="113"/>
      <c r="N279" s="112"/>
      <c r="O279" s="123"/>
      <c r="P279" s="53"/>
      <c r="Q279" s="53"/>
      <c r="R279" s="53"/>
      <c r="S279" s="98"/>
      <c r="T279" s="99"/>
    </row>
    <row r="280" spans="1:20" ht="15" customHeight="1">
      <c r="A280" s="62" t="str">
        <f t="shared" si="10"/>
        <v xml:space="preserve"> </v>
      </c>
      <c r="B280" s="111" t="str">
        <f t="shared" si="9"/>
        <v/>
      </c>
      <c r="C280" s="17"/>
      <c r="D280" s="113"/>
      <c r="E280" s="120"/>
      <c r="F280" s="113"/>
      <c r="G280" s="113"/>
      <c r="H280" s="113"/>
      <c r="I280" s="124"/>
      <c r="J280" s="124"/>
      <c r="K280" s="113"/>
      <c r="L280" s="122"/>
      <c r="M280" s="113"/>
      <c r="N280" s="112"/>
      <c r="O280" s="123"/>
      <c r="P280" s="53"/>
      <c r="Q280" s="53"/>
      <c r="R280" s="53"/>
      <c r="S280" s="98"/>
      <c r="T280" s="99"/>
    </row>
    <row r="281" spans="1:20" ht="15" customHeight="1">
      <c r="A281" s="62" t="str">
        <f t="shared" si="10"/>
        <v xml:space="preserve"> </v>
      </c>
      <c r="B281" s="111" t="str">
        <f t="shared" si="9"/>
        <v/>
      </c>
      <c r="C281" s="17"/>
      <c r="D281" s="113"/>
      <c r="E281" s="120"/>
      <c r="F281" s="113"/>
      <c r="G281" s="113"/>
      <c r="H281" s="113"/>
      <c r="I281" s="124"/>
      <c r="J281" s="124"/>
      <c r="K281" s="113"/>
      <c r="L281" s="122"/>
      <c r="M281" s="113"/>
      <c r="N281" s="112"/>
      <c r="O281" s="123"/>
      <c r="P281" s="53"/>
      <c r="Q281" s="53"/>
      <c r="R281" s="53"/>
      <c r="S281" s="98"/>
      <c r="T281" s="99"/>
    </row>
    <row r="282" spans="1:20" ht="15" customHeight="1">
      <c r="A282" s="62" t="str">
        <f t="shared" si="10"/>
        <v xml:space="preserve"> </v>
      </c>
      <c r="B282" s="111" t="str">
        <f t="shared" si="9"/>
        <v/>
      </c>
      <c r="C282" s="17"/>
      <c r="D282" s="113"/>
      <c r="E282" s="120"/>
      <c r="F282" s="113"/>
      <c r="G282" s="113"/>
      <c r="H282" s="113"/>
      <c r="I282" s="124"/>
      <c r="J282" s="124"/>
      <c r="K282" s="113"/>
      <c r="L282" s="122"/>
      <c r="M282" s="113"/>
      <c r="N282" s="112"/>
      <c r="O282" s="123"/>
      <c r="P282" s="53"/>
      <c r="Q282" s="53"/>
      <c r="R282" s="53"/>
      <c r="S282" s="98"/>
      <c r="T282" s="99"/>
    </row>
    <row r="283" spans="1:20" ht="15" customHeight="1">
      <c r="A283" s="62" t="str">
        <f t="shared" si="10"/>
        <v xml:space="preserve"> </v>
      </c>
      <c r="B283" s="111" t="str">
        <f t="shared" si="9"/>
        <v/>
      </c>
      <c r="C283" s="17"/>
      <c r="D283" s="113"/>
      <c r="E283" s="120"/>
      <c r="F283" s="113"/>
      <c r="G283" s="113"/>
      <c r="H283" s="113"/>
      <c r="I283" s="124"/>
      <c r="J283" s="124"/>
      <c r="K283" s="113"/>
      <c r="L283" s="122"/>
      <c r="M283" s="113"/>
      <c r="N283" s="112"/>
      <c r="O283" s="123"/>
      <c r="P283" s="53"/>
      <c r="Q283" s="53"/>
      <c r="R283" s="53"/>
      <c r="S283" s="98"/>
      <c r="T283" s="99"/>
    </row>
    <row r="284" spans="1:20" ht="15" customHeight="1">
      <c r="A284" s="62" t="str">
        <f t="shared" si="10"/>
        <v xml:space="preserve"> </v>
      </c>
      <c r="B284" s="111" t="str">
        <f t="shared" si="9"/>
        <v/>
      </c>
      <c r="C284" s="17"/>
      <c r="D284" s="113"/>
      <c r="E284" s="120"/>
      <c r="F284" s="113"/>
      <c r="G284" s="113"/>
      <c r="H284" s="113"/>
      <c r="I284" s="124"/>
      <c r="J284" s="124"/>
      <c r="K284" s="113"/>
      <c r="L284" s="122"/>
      <c r="M284" s="113"/>
      <c r="N284" s="112"/>
      <c r="O284" s="123"/>
      <c r="P284" s="53"/>
      <c r="Q284" s="53"/>
      <c r="R284" s="53"/>
      <c r="S284" s="98"/>
      <c r="T284" s="99"/>
    </row>
    <row r="285" spans="1:20" ht="15" customHeight="1">
      <c r="A285" s="62" t="str">
        <f t="shared" si="10"/>
        <v xml:space="preserve"> </v>
      </c>
      <c r="B285" s="111" t="str">
        <f t="shared" si="9"/>
        <v/>
      </c>
      <c r="C285" s="17"/>
      <c r="D285" s="113"/>
      <c r="E285" s="120"/>
      <c r="F285" s="113"/>
      <c r="G285" s="113"/>
      <c r="H285" s="113"/>
      <c r="I285" s="124"/>
      <c r="J285" s="124"/>
      <c r="K285" s="113"/>
      <c r="L285" s="122"/>
      <c r="M285" s="113"/>
      <c r="N285" s="112"/>
      <c r="O285" s="123"/>
      <c r="P285" s="53"/>
      <c r="Q285" s="53"/>
      <c r="R285" s="53"/>
      <c r="S285" s="98"/>
      <c r="T285" s="99"/>
    </row>
    <row r="286" spans="1:20" ht="15" customHeight="1">
      <c r="A286" s="62" t="str">
        <f t="shared" si="10"/>
        <v xml:space="preserve"> </v>
      </c>
      <c r="B286" s="111" t="str">
        <f t="shared" si="9"/>
        <v/>
      </c>
      <c r="C286" s="17"/>
      <c r="D286" s="113"/>
      <c r="E286" s="120"/>
      <c r="F286" s="113"/>
      <c r="G286" s="113"/>
      <c r="H286" s="113"/>
      <c r="I286" s="124"/>
      <c r="J286" s="124"/>
      <c r="K286" s="113"/>
      <c r="L286" s="122"/>
      <c r="M286" s="113"/>
      <c r="N286" s="112"/>
      <c r="O286" s="123"/>
      <c r="P286" s="53"/>
      <c r="Q286" s="53"/>
      <c r="R286" s="53"/>
      <c r="S286" s="98"/>
      <c r="T286" s="99"/>
    </row>
    <row r="287" spans="1:20" ht="15" customHeight="1">
      <c r="A287" s="62" t="str">
        <f t="shared" si="10"/>
        <v xml:space="preserve"> </v>
      </c>
      <c r="B287" s="111" t="str">
        <f t="shared" si="9"/>
        <v/>
      </c>
      <c r="C287" s="17"/>
      <c r="D287" s="113"/>
      <c r="E287" s="120"/>
      <c r="F287" s="113"/>
      <c r="G287" s="113"/>
      <c r="H287" s="113"/>
      <c r="I287" s="124"/>
      <c r="J287" s="124"/>
      <c r="K287" s="113"/>
      <c r="L287" s="122"/>
      <c r="M287" s="113"/>
      <c r="N287" s="112"/>
      <c r="O287" s="123"/>
      <c r="P287" s="53"/>
      <c r="Q287" s="53"/>
      <c r="R287" s="53"/>
      <c r="S287" s="98"/>
      <c r="T287" s="99"/>
    </row>
    <row r="288" spans="1:20" ht="15" customHeight="1">
      <c r="A288" s="62" t="str">
        <f t="shared" si="10"/>
        <v xml:space="preserve"> </v>
      </c>
      <c r="B288" s="111" t="str">
        <f t="shared" si="9"/>
        <v/>
      </c>
      <c r="C288" s="17"/>
      <c r="D288" s="113"/>
      <c r="E288" s="120"/>
      <c r="F288" s="113"/>
      <c r="G288" s="113"/>
      <c r="H288" s="113"/>
      <c r="I288" s="124"/>
      <c r="J288" s="124"/>
      <c r="K288" s="113"/>
      <c r="L288" s="122"/>
      <c r="M288" s="113"/>
      <c r="N288" s="112"/>
      <c r="O288" s="123"/>
      <c r="P288" s="53"/>
      <c r="Q288" s="53"/>
      <c r="R288" s="53"/>
      <c r="S288" s="98"/>
      <c r="T288" s="99"/>
    </row>
    <row r="289" spans="1:20" ht="15" customHeight="1">
      <c r="A289" s="62" t="str">
        <f t="shared" si="10"/>
        <v xml:space="preserve"> </v>
      </c>
      <c r="B289" s="111" t="str">
        <f t="shared" si="9"/>
        <v/>
      </c>
      <c r="C289" s="17"/>
      <c r="D289" s="113"/>
      <c r="E289" s="120"/>
      <c r="F289" s="113"/>
      <c r="G289" s="113"/>
      <c r="H289" s="113"/>
      <c r="I289" s="124"/>
      <c r="J289" s="124"/>
      <c r="K289" s="113"/>
      <c r="L289" s="122"/>
      <c r="M289" s="113"/>
      <c r="N289" s="112"/>
      <c r="O289" s="123"/>
      <c r="P289" s="53"/>
      <c r="Q289" s="53"/>
      <c r="R289" s="53"/>
      <c r="S289" s="98"/>
      <c r="T289" s="99"/>
    </row>
    <row r="290" spans="1:20" ht="15" customHeight="1">
      <c r="A290" s="62" t="str">
        <f t="shared" si="10"/>
        <v xml:space="preserve"> </v>
      </c>
      <c r="B290" s="111" t="str">
        <f t="shared" si="9"/>
        <v/>
      </c>
      <c r="C290" s="17"/>
      <c r="D290" s="113"/>
      <c r="E290" s="120"/>
      <c r="F290" s="113"/>
      <c r="G290" s="113"/>
      <c r="H290" s="113"/>
      <c r="I290" s="124"/>
      <c r="J290" s="124"/>
      <c r="K290" s="113"/>
      <c r="L290" s="122"/>
      <c r="M290" s="113"/>
      <c r="N290" s="112"/>
      <c r="O290" s="123"/>
      <c r="P290" s="53"/>
      <c r="Q290" s="53"/>
      <c r="R290" s="53"/>
      <c r="S290" s="98"/>
      <c r="T290" s="99"/>
    </row>
    <row r="291" spans="1:20" ht="15" customHeight="1">
      <c r="A291" s="62" t="str">
        <f t="shared" si="10"/>
        <v xml:space="preserve"> </v>
      </c>
      <c r="B291" s="111" t="str">
        <f t="shared" si="9"/>
        <v/>
      </c>
      <c r="C291" s="17"/>
      <c r="D291" s="113"/>
      <c r="E291" s="120"/>
      <c r="F291" s="113"/>
      <c r="G291" s="113"/>
      <c r="H291" s="113"/>
      <c r="I291" s="124"/>
      <c r="J291" s="124"/>
      <c r="K291" s="113"/>
      <c r="L291" s="122"/>
      <c r="M291" s="113"/>
      <c r="N291" s="112"/>
      <c r="O291" s="123"/>
      <c r="P291" s="53"/>
      <c r="Q291" s="53"/>
      <c r="R291" s="53"/>
      <c r="S291" s="98"/>
      <c r="T291" s="99"/>
    </row>
    <row r="292" spans="1:20" ht="15" customHeight="1">
      <c r="A292" s="62" t="str">
        <f t="shared" si="10"/>
        <v xml:space="preserve"> </v>
      </c>
      <c r="B292" s="111" t="str">
        <f t="shared" si="9"/>
        <v/>
      </c>
      <c r="C292" s="17"/>
      <c r="D292" s="113"/>
      <c r="E292" s="120"/>
      <c r="F292" s="113"/>
      <c r="G292" s="113"/>
      <c r="H292" s="113"/>
      <c r="I292" s="124"/>
      <c r="J292" s="124"/>
      <c r="K292" s="113"/>
      <c r="L292" s="122"/>
      <c r="M292" s="113"/>
      <c r="N292" s="112"/>
      <c r="O292" s="123"/>
      <c r="P292" s="53"/>
      <c r="Q292" s="53"/>
      <c r="R292" s="53"/>
      <c r="S292" s="98"/>
      <c r="T292" s="99"/>
    </row>
    <row r="293" spans="1:20" ht="15" customHeight="1">
      <c r="A293" s="62" t="str">
        <f t="shared" si="10"/>
        <v xml:space="preserve"> </v>
      </c>
      <c r="B293" s="111" t="str">
        <f t="shared" si="9"/>
        <v/>
      </c>
      <c r="C293" s="17"/>
      <c r="D293" s="113"/>
      <c r="E293" s="120"/>
      <c r="F293" s="113"/>
      <c r="G293" s="113"/>
      <c r="H293" s="113"/>
      <c r="I293" s="124"/>
      <c r="J293" s="124"/>
      <c r="K293" s="113"/>
      <c r="L293" s="122"/>
      <c r="M293" s="113"/>
      <c r="N293" s="112"/>
      <c r="O293" s="123"/>
      <c r="P293" s="53"/>
      <c r="Q293" s="53"/>
      <c r="R293" s="53"/>
      <c r="S293" s="98"/>
      <c r="T293" s="99"/>
    </row>
    <row r="294" spans="1:20" ht="15" customHeight="1">
      <c r="A294" s="62" t="str">
        <f t="shared" si="10"/>
        <v xml:space="preserve"> </v>
      </c>
      <c r="B294" s="111" t="str">
        <f t="shared" si="9"/>
        <v/>
      </c>
      <c r="C294" s="17"/>
      <c r="D294" s="113"/>
      <c r="E294" s="120"/>
      <c r="F294" s="113"/>
      <c r="G294" s="113"/>
      <c r="H294" s="113"/>
      <c r="I294" s="124"/>
      <c r="J294" s="124"/>
      <c r="K294" s="113"/>
      <c r="L294" s="122"/>
      <c r="M294" s="113"/>
      <c r="N294" s="112"/>
      <c r="O294" s="123"/>
      <c r="P294" s="53"/>
      <c r="Q294" s="53"/>
      <c r="R294" s="53"/>
      <c r="S294" s="98"/>
      <c r="T294" s="99"/>
    </row>
    <row r="295" spans="1:20" ht="15" customHeight="1">
      <c r="A295" s="62" t="str">
        <f t="shared" si="10"/>
        <v xml:space="preserve"> </v>
      </c>
      <c r="B295" s="111" t="str">
        <f t="shared" si="9"/>
        <v/>
      </c>
      <c r="C295" s="17"/>
      <c r="D295" s="113"/>
      <c r="E295" s="120"/>
      <c r="F295" s="113"/>
      <c r="G295" s="113"/>
      <c r="H295" s="113"/>
      <c r="I295" s="124"/>
      <c r="J295" s="124"/>
      <c r="K295" s="113"/>
      <c r="L295" s="122"/>
      <c r="M295" s="113"/>
      <c r="N295" s="112"/>
      <c r="O295" s="123"/>
      <c r="P295" s="53"/>
      <c r="Q295" s="53"/>
      <c r="R295" s="53"/>
      <c r="S295" s="98"/>
      <c r="T295" s="99"/>
    </row>
    <row r="296" spans="1:20" ht="15" customHeight="1">
      <c r="A296" s="62" t="str">
        <f t="shared" si="10"/>
        <v xml:space="preserve"> </v>
      </c>
      <c r="B296" s="111" t="str">
        <f t="shared" si="9"/>
        <v/>
      </c>
      <c r="C296" s="17"/>
      <c r="D296" s="113"/>
      <c r="E296" s="120"/>
      <c r="F296" s="113"/>
      <c r="G296" s="113"/>
      <c r="H296" s="113"/>
      <c r="I296" s="124"/>
      <c r="J296" s="124"/>
      <c r="K296" s="113"/>
      <c r="L296" s="122"/>
      <c r="M296" s="113"/>
      <c r="N296" s="112"/>
      <c r="O296" s="123"/>
      <c r="P296" s="53"/>
      <c r="Q296" s="53"/>
      <c r="R296" s="53"/>
      <c r="S296" s="98"/>
      <c r="T296" s="99"/>
    </row>
    <row r="297" spans="1:20" ht="15" customHeight="1">
      <c r="A297" s="62" t="str">
        <f t="shared" si="10"/>
        <v xml:space="preserve"> </v>
      </c>
      <c r="B297" s="111" t="str">
        <f t="shared" si="9"/>
        <v/>
      </c>
      <c r="C297" s="17"/>
      <c r="D297" s="113"/>
      <c r="E297" s="120"/>
      <c r="F297" s="113"/>
      <c r="G297" s="113"/>
      <c r="H297" s="113"/>
      <c r="I297" s="124"/>
      <c r="J297" s="124"/>
      <c r="K297" s="113"/>
      <c r="L297" s="122"/>
      <c r="M297" s="113"/>
      <c r="N297" s="112"/>
      <c r="O297" s="123"/>
      <c r="P297" s="53"/>
      <c r="Q297" s="53"/>
      <c r="R297" s="53"/>
      <c r="S297" s="98"/>
      <c r="T297" s="99"/>
    </row>
    <row r="298" spans="1:20" ht="15" customHeight="1">
      <c r="A298" s="62" t="str">
        <f t="shared" si="10"/>
        <v xml:space="preserve"> </v>
      </c>
      <c r="B298" s="111" t="str">
        <f t="shared" si="9"/>
        <v/>
      </c>
      <c r="C298" s="17"/>
      <c r="D298" s="113"/>
      <c r="E298" s="120"/>
      <c r="F298" s="113"/>
      <c r="G298" s="113"/>
      <c r="H298" s="113"/>
      <c r="I298" s="124"/>
      <c r="J298" s="124"/>
      <c r="K298" s="113"/>
      <c r="L298" s="122"/>
      <c r="M298" s="113"/>
      <c r="N298" s="112"/>
      <c r="O298" s="123"/>
      <c r="P298" s="53"/>
      <c r="Q298" s="53"/>
      <c r="R298" s="53"/>
      <c r="S298" s="98"/>
      <c r="T298" s="99"/>
    </row>
    <row r="299" spans="1:20" ht="15" customHeight="1">
      <c r="A299" s="62" t="str">
        <f t="shared" si="10"/>
        <v xml:space="preserve"> </v>
      </c>
      <c r="B299" s="111" t="str">
        <f t="shared" si="9"/>
        <v/>
      </c>
      <c r="C299" s="17"/>
      <c r="D299" s="113"/>
      <c r="E299" s="120"/>
      <c r="F299" s="113"/>
      <c r="G299" s="113"/>
      <c r="H299" s="113"/>
      <c r="I299" s="124"/>
      <c r="J299" s="124"/>
      <c r="K299" s="113"/>
      <c r="L299" s="122"/>
      <c r="M299" s="113"/>
      <c r="N299" s="112"/>
      <c r="O299" s="123"/>
      <c r="P299" s="53"/>
      <c r="Q299" s="53"/>
      <c r="R299" s="53"/>
      <c r="S299" s="98"/>
      <c r="T299" s="99"/>
    </row>
    <row r="300" spans="1:20" ht="15" customHeight="1">
      <c r="A300" s="62" t="str">
        <f t="shared" si="10"/>
        <v xml:space="preserve"> </v>
      </c>
      <c r="B300" s="111" t="str">
        <f t="shared" si="9"/>
        <v/>
      </c>
      <c r="C300" s="17"/>
      <c r="D300" s="113"/>
      <c r="E300" s="120"/>
      <c r="F300" s="113"/>
      <c r="G300" s="113"/>
      <c r="H300" s="113"/>
      <c r="I300" s="124"/>
      <c r="J300" s="124"/>
      <c r="K300" s="113"/>
      <c r="L300" s="122"/>
      <c r="M300" s="113"/>
      <c r="N300" s="112"/>
      <c r="O300" s="123"/>
      <c r="P300" s="53"/>
      <c r="Q300" s="53"/>
      <c r="R300" s="53"/>
      <c r="S300" s="98"/>
      <c r="T300" s="99"/>
    </row>
    <row r="301" spans="1:20" ht="15" customHeight="1">
      <c r="A301" s="62" t="str">
        <f t="shared" si="10"/>
        <v xml:space="preserve"> </v>
      </c>
      <c r="B301" s="111" t="str">
        <f t="shared" si="9"/>
        <v/>
      </c>
      <c r="C301" s="17"/>
      <c r="D301" s="113"/>
      <c r="E301" s="120"/>
      <c r="F301" s="113"/>
      <c r="G301" s="113"/>
      <c r="H301" s="113"/>
      <c r="I301" s="124"/>
      <c r="J301" s="124"/>
      <c r="K301" s="113"/>
      <c r="L301" s="122"/>
      <c r="M301" s="113"/>
      <c r="N301" s="112"/>
      <c r="O301" s="123"/>
      <c r="P301" s="53"/>
      <c r="Q301" s="53"/>
      <c r="R301" s="53"/>
      <c r="S301" s="98"/>
      <c r="T301" s="99"/>
    </row>
    <row r="302" spans="1:20" ht="15" customHeight="1">
      <c r="A302" s="62" t="str">
        <f t="shared" si="10"/>
        <v xml:space="preserve"> </v>
      </c>
      <c r="B302" s="111" t="str">
        <f t="shared" si="9"/>
        <v/>
      </c>
      <c r="C302" s="17"/>
      <c r="D302" s="113"/>
      <c r="E302" s="120"/>
      <c r="F302" s="113"/>
      <c r="G302" s="113"/>
      <c r="H302" s="113"/>
      <c r="I302" s="124"/>
      <c r="J302" s="124"/>
      <c r="K302" s="113"/>
      <c r="L302" s="122"/>
      <c r="M302" s="113"/>
      <c r="N302" s="112"/>
      <c r="O302" s="123"/>
      <c r="P302" s="53"/>
      <c r="Q302" s="53"/>
      <c r="R302" s="53"/>
      <c r="S302" s="98"/>
      <c r="T302" s="99"/>
    </row>
    <row r="303" spans="1:20" ht="15" customHeight="1">
      <c r="A303" s="62" t="str">
        <f t="shared" si="10"/>
        <v xml:space="preserve"> </v>
      </c>
      <c r="B303" s="111" t="str">
        <f t="shared" si="9"/>
        <v/>
      </c>
      <c r="C303" s="17"/>
      <c r="D303" s="113"/>
      <c r="E303" s="120"/>
      <c r="F303" s="113"/>
      <c r="G303" s="113"/>
      <c r="H303" s="113"/>
      <c r="I303" s="124"/>
      <c r="J303" s="124"/>
      <c r="K303" s="113"/>
      <c r="L303" s="122"/>
      <c r="M303" s="113"/>
      <c r="N303" s="112"/>
      <c r="O303" s="123"/>
      <c r="P303" s="53"/>
      <c r="Q303" s="53"/>
      <c r="R303" s="53"/>
      <c r="S303" s="98"/>
      <c r="T303" s="99"/>
    </row>
    <row r="304" spans="1:20" ht="15" customHeight="1">
      <c r="A304" s="62" t="str">
        <f t="shared" si="10"/>
        <v xml:space="preserve"> </v>
      </c>
      <c r="B304" s="111" t="str">
        <f t="shared" si="9"/>
        <v/>
      </c>
      <c r="C304" s="17"/>
      <c r="D304" s="113"/>
      <c r="E304" s="120"/>
      <c r="F304" s="113"/>
      <c r="G304" s="113"/>
      <c r="H304" s="113"/>
      <c r="I304" s="124"/>
      <c r="J304" s="124"/>
      <c r="K304" s="113"/>
      <c r="L304" s="122"/>
      <c r="M304" s="113"/>
      <c r="N304" s="112"/>
      <c r="O304" s="123"/>
      <c r="P304" s="53"/>
      <c r="Q304" s="53"/>
      <c r="R304" s="53"/>
      <c r="S304" s="98"/>
      <c r="T304" s="99"/>
    </row>
    <row r="305" spans="1:20" ht="15" customHeight="1">
      <c r="A305" s="62" t="str">
        <f t="shared" si="10"/>
        <v xml:space="preserve"> </v>
      </c>
      <c r="B305" s="111" t="str">
        <f t="shared" si="9"/>
        <v/>
      </c>
      <c r="C305" s="17"/>
      <c r="D305" s="113"/>
      <c r="E305" s="120"/>
      <c r="F305" s="113"/>
      <c r="G305" s="113"/>
      <c r="H305" s="113"/>
      <c r="I305" s="124"/>
      <c r="J305" s="124"/>
      <c r="K305" s="113"/>
      <c r="L305" s="122"/>
      <c r="M305" s="113"/>
      <c r="N305" s="112"/>
      <c r="O305" s="123"/>
      <c r="P305" s="53"/>
      <c r="Q305" s="53"/>
      <c r="R305" s="53"/>
      <c r="S305" s="98"/>
      <c r="T305" s="99"/>
    </row>
    <row r="306" spans="1:20" ht="15" customHeight="1">
      <c r="A306" s="62" t="str">
        <f t="shared" si="10"/>
        <v xml:space="preserve"> </v>
      </c>
      <c r="B306" s="111" t="str">
        <f t="shared" si="9"/>
        <v/>
      </c>
      <c r="C306" s="17"/>
      <c r="D306" s="113"/>
      <c r="E306" s="120"/>
      <c r="F306" s="113"/>
      <c r="G306" s="113"/>
      <c r="H306" s="113"/>
      <c r="I306" s="124"/>
      <c r="J306" s="124"/>
      <c r="K306" s="113"/>
      <c r="L306" s="122"/>
      <c r="M306" s="113"/>
      <c r="N306" s="112"/>
      <c r="O306" s="123"/>
      <c r="P306" s="53"/>
      <c r="Q306" s="53"/>
      <c r="R306" s="53"/>
      <c r="S306" s="98"/>
      <c r="T306" s="99"/>
    </row>
    <row r="307" spans="1:20" ht="15" customHeight="1">
      <c r="A307" s="62" t="str">
        <f t="shared" si="10"/>
        <v xml:space="preserve"> </v>
      </c>
      <c r="B307" s="111" t="str">
        <f t="shared" si="9"/>
        <v/>
      </c>
      <c r="C307" s="17"/>
      <c r="D307" s="113"/>
      <c r="E307" s="120"/>
      <c r="F307" s="113"/>
      <c r="G307" s="113"/>
      <c r="H307" s="113"/>
      <c r="I307" s="124"/>
      <c r="J307" s="124"/>
      <c r="K307" s="113"/>
      <c r="L307" s="122"/>
      <c r="M307" s="113"/>
      <c r="N307" s="112"/>
      <c r="O307" s="123"/>
      <c r="P307" s="53"/>
      <c r="Q307" s="53"/>
      <c r="R307" s="53"/>
      <c r="S307" s="98"/>
      <c r="T307" s="99"/>
    </row>
    <row r="308" spans="1:20" ht="15" customHeight="1">
      <c r="A308" s="62" t="str">
        <f t="shared" si="10"/>
        <v xml:space="preserve"> </v>
      </c>
      <c r="B308" s="111" t="str">
        <f t="shared" si="9"/>
        <v/>
      </c>
      <c r="C308" s="17"/>
      <c r="D308" s="113"/>
      <c r="E308" s="120"/>
      <c r="F308" s="113"/>
      <c r="G308" s="113"/>
      <c r="H308" s="113"/>
      <c r="I308" s="124"/>
      <c r="J308" s="124"/>
      <c r="K308" s="113"/>
      <c r="L308" s="122"/>
      <c r="M308" s="113"/>
      <c r="N308" s="112"/>
      <c r="O308" s="123"/>
      <c r="P308" s="53"/>
      <c r="Q308" s="53"/>
      <c r="R308" s="53"/>
      <c r="S308" s="98"/>
      <c r="T308" s="99"/>
    </row>
    <row r="309" spans="1:20" ht="15" customHeight="1">
      <c r="A309" s="62" t="str">
        <f t="shared" si="10"/>
        <v xml:space="preserve"> </v>
      </c>
      <c r="B309" s="111" t="str">
        <f t="shared" si="9"/>
        <v/>
      </c>
      <c r="C309" s="17"/>
      <c r="D309" s="113"/>
      <c r="E309" s="120"/>
      <c r="F309" s="113"/>
      <c r="G309" s="113"/>
      <c r="H309" s="113"/>
      <c r="I309" s="124"/>
      <c r="J309" s="124"/>
      <c r="K309" s="113"/>
      <c r="L309" s="122"/>
      <c r="M309" s="113"/>
      <c r="N309" s="112"/>
      <c r="O309" s="123"/>
      <c r="P309" s="53"/>
      <c r="Q309" s="53"/>
      <c r="R309" s="53"/>
      <c r="S309" s="98"/>
      <c r="T309" s="99"/>
    </row>
    <row r="310" spans="1:20" ht="15" customHeight="1">
      <c r="A310" s="62" t="str">
        <f t="shared" si="10"/>
        <v xml:space="preserve"> </v>
      </c>
      <c r="B310" s="111" t="str">
        <f t="shared" si="9"/>
        <v/>
      </c>
      <c r="C310" s="17"/>
      <c r="D310" s="113"/>
      <c r="E310" s="120"/>
      <c r="F310" s="113"/>
      <c r="G310" s="113"/>
      <c r="H310" s="113"/>
      <c r="I310" s="124"/>
      <c r="J310" s="124"/>
      <c r="K310" s="113"/>
      <c r="L310" s="122"/>
      <c r="M310" s="113"/>
      <c r="N310" s="112"/>
      <c r="O310" s="123"/>
      <c r="P310" s="53"/>
      <c r="Q310" s="53"/>
      <c r="R310" s="53"/>
      <c r="S310" s="98"/>
      <c r="T310" s="99"/>
    </row>
    <row r="311" spans="1:20" ht="15" customHeight="1">
      <c r="A311" s="62" t="str">
        <f t="shared" si="10"/>
        <v xml:space="preserve"> </v>
      </c>
      <c r="B311" s="111" t="str">
        <f t="shared" si="9"/>
        <v/>
      </c>
      <c r="C311" s="17"/>
      <c r="D311" s="113"/>
      <c r="E311" s="120"/>
      <c r="F311" s="113"/>
      <c r="G311" s="113"/>
      <c r="H311" s="113"/>
      <c r="I311" s="124"/>
      <c r="J311" s="124"/>
      <c r="K311" s="113"/>
      <c r="L311" s="122"/>
      <c r="M311" s="113"/>
      <c r="N311" s="112"/>
      <c r="O311" s="123"/>
      <c r="P311" s="53"/>
      <c r="Q311" s="53"/>
      <c r="R311" s="53"/>
      <c r="S311" s="98"/>
      <c r="T311" s="99"/>
    </row>
    <row r="312" spans="1:20" ht="15" customHeight="1">
      <c r="A312" s="62" t="str">
        <f t="shared" si="10"/>
        <v xml:space="preserve"> </v>
      </c>
      <c r="B312" s="111" t="str">
        <f t="shared" si="9"/>
        <v/>
      </c>
      <c r="C312" s="17"/>
      <c r="D312" s="113"/>
      <c r="E312" s="120"/>
      <c r="F312" s="113"/>
      <c r="G312" s="113"/>
      <c r="H312" s="113"/>
      <c r="I312" s="124"/>
      <c r="J312" s="124"/>
      <c r="K312" s="113"/>
      <c r="L312" s="122"/>
      <c r="M312" s="113"/>
      <c r="N312" s="112"/>
      <c r="O312" s="123"/>
      <c r="P312" s="53"/>
      <c r="Q312" s="53"/>
      <c r="R312" s="53"/>
      <c r="S312" s="98"/>
      <c r="T312" s="99"/>
    </row>
    <row r="313" spans="1:20" ht="15" customHeight="1">
      <c r="A313" s="62" t="str">
        <f t="shared" si="10"/>
        <v xml:space="preserve"> </v>
      </c>
      <c r="B313" s="111" t="str">
        <f t="shared" si="9"/>
        <v/>
      </c>
      <c r="C313" s="17"/>
      <c r="D313" s="113"/>
      <c r="E313" s="120"/>
      <c r="F313" s="113"/>
      <c r="G313" s="113"/>
      <c r="H313" s="113"/>
      <c r="I313" s="124"/>
      <c r="J313" s="124"/>
      <c r="K313" s="113"/>
      <c r="L313" s="122"/>
      <c r="M313" s="113"/>
      <c r="N313" s="112"/>
      <c r="O313" s="123"/>
      <c r="P313" s="53"/>
      <c r="Q313" s="53"/>
      <c r="R313" s="53"/>
      <c r="S313" s="98"/>
      <c r="T313" s="99"/>
    </row>
    <row r="314" spans="1:20" ht="15" customHeight="1">
      <c r="A314" s="62" t="str">
        <f t="shared" si="10"/>
        <v xml:space="preserve"> </v>
      </c>
      <c r="B314" s="111" t="str">
        <f t="shared" si="9"/>
        <v/>
      </c>
      <c r="C314" s="17"/>
      <c r="D314" s="113"/>
      <c r="E314" s="120"/>
      <c r="F314" s="113"/>
      <c r="G314" s="113"/>
      <c r="H314" s="113"/>
      <c r="I314" s="124"/>
      <c r="J314" s="124"/>
      <c r="K314" s="113"/>
      <c r="L314" s="122"/>
      <c r="M314" s="113"/>
      <c r="N314" s="112"/>
      <c r="O314" s="123"/>
      <c r="P314" s="53"/>
      <c r="Q314" s="53"/>
      <c r="R314" s="53"/>
      <c r="S314" s="98"/>
      <c r="T314" s="99"/>
    </row>
    <row r="315" spans="1:20" ht="15" customHeight="1">
      <c r="A315" s="62" t="str">
        <f t="shared" si="10"/>
        <v xml:space="preserve"> </v>
      </c>
      <c r="B315" s="111" t="str">
        <f t="shared" si="9"/>
        <v/>
      </c>
      <c r="C315" s="17"/>
      <c r="D315" s="113"/>
      <c r="E315" s="120"/>
      <c r="F315" s="113"/>
      <c r="G315" s="113"/>
      <c r="H315" s="113"/>
      <c r="I315" s="124"/>
      <c r="J315" s="124"/>
      <c r="K315" s="113"/>
      <c r="L315" s="122"/>
      <c r="M315" s="113"/>
      <c r="N315" s="112"/>
      <c r="O315" s="123"/>
      <c r="P315" s="53"/>
      <c r="Q315" s="53"/>
      <c r="R315" s="53"/>
      <c r="S315" s="98"/>
      <c r="T315" s="99"/>
    </row>
    <row r="316" spans="1:20" ht="15" customHeight="1">
      <c r="A316" s="62" t="str">
        <f t="shared" si="10"/>
        <v xml:space="preserve"> </v>
      </c>
      <c r="B316" s="111" t="str">
        <f t="shared" si="9"/>
        <v/>
      </c>
      <c r="C316" s="17"/>
      <c r="D316" s="113"/>
      <c r="E316" s="120"/>
      <c r="F316" s="113"/>
      <c r="G316" s="113"/>
      <c r="H316" s="113"/>
      <c r="I316" s="124"/>
      <c r="J316" s="124"/>
      <c r="K316" s="113"/>
      <c r="L316" s="122"/>
      <c r="M316" s="113"/>
      <c r="N316" s="112"/>
      <c r="O316" s="123"/>
      <c r="P316" s="53"/>
      <c r="Q316" s="53"/>
      <c r="R316" s="53"/>
      <c r="S316" s="98"/>
      <c r="T316" s="99"/>
    </row>
    <row r="317" spans="1:20" ht="15" customHeight="1">
      <c r="A317" s="62" t="str">
        <f t="shared" si="10"/>
        <v xml:space="preserve"> </v>
      </c>
      <c r="B317" s="111" t="str">
        <f t="shared" si="9"/>
        <v/>
      </c>
      <c r="C317" s="17"/>
      <c r="D317" s="113"/>
      <c r="E317" s="120"/>
      <c r="F317" s="113"/>
      <c r="G317" s="113"/>
      <c r="H317" s="113"/>
      <c r="I317" s="124"/>
      <c r="J317" s="124"/>
      <c r="K317" s="113"/>
      <c r="L317" s="122"/>
      <c r="M317" s="113"/>
      <c r="N317" s="112"/>
      <c r="O317" s="123"/>
      <c r="P317" s="53"/>
      <c r="Q317" s="53"/>
      <c r="R317" s="53"/>
      <c r="S317" s="98"/>
      <c r="T317" s="99"/>
    </row>
    <row r="318" spans="1:20" ht="15" customHeight="1">
      <c r="A318" s="62" t="str">
        <f t="shared" si="10"/>
        <v xml:space="preserve"> </v>
      </c>
      <c r="B318" s="111" t="str">
        <f t="shared" si="9"/>
        <v/>
      </c>
      <c r="C318" s="17"/>
      <c r="D318" s="113"/>
      <c r="E318" s="120"/>
      <c r="F318" s="113"/>
      <c r="G318" s="113"/>
      <c r="H318" s="113"/>
      <c r="I318" s="124"/>
      <c r="J318" s="124"/>
      <c r="K318" s="113"/>
      <c r="L318" s="122"/>
      <c r="M318" s="113"/>
      <c r="N318" s="112"/>
      <c r="O318" s="123"/>
      <c r="P318" s="53"/>
      <c r="Q318" s="53"/>
      <c r="R318" s="53"/>
      <c r="S318" s="98"/>
      <c r="T318" s="99"/>
    </row>
    <row r="319" spans="1:20" ht="15" customHeight="1">
      <c r="A319" s="62" t="str">
        <f t="shared" si="10"/>
        <v xml:space="preserve"> </v>
      </c>
      <c r="B319" s="111" t="str">
        <f t="shared" si="9"/>
        <v/>
      </c>
      <c r="C319" s="17"/>
      <c r="D319" s="113"/>
      <c r="E319" s="120"/>
      <c r="F319" s="113"/>
      <c r="G319" s="113"/>
      <c r="H319" s="113"/>
      <c r="I319" s="124"/>
      <c r="J319" s="124"/>
      <c r="K319" s="113"/>
      <c r="L319" s="122"/>
      <c r="M319" s="113"/>
      <c r="N319" s="112"/>
      <c r="O319" s="123"/>
      <c r="P319" s="53"/>
      <c r="Q319" s="53"/>
      <c r="R319" s="53"/>
      <c r="S319" s="98"/>
      <c r="T319" s="99"/>
    </row>
    <row r="320" spans="1:20" ht="15" customHeight="1">
      <c r="A320" s="62" t="str">
        <f t="shared" si="10"/>
        <v xml:space="preserve"> </v>
      </c>
      <c r="B320" s="111" t="str">
        <f t="shared" si="9"/>
        <v/>
      </c>
      <c r="C320" s="17"/>
      <c r="D320" s="113"/>
      <c r="E320" s="120"/>
      <c r="F320" s="113"/>
      <c r="G320" s="113"/>
      <c r="H320" s="113"/>
      <c r="I320" s="124"/>
      <c r="J320" s="124"/>
      <c r="K320" s="113"/>
      <c r="L320" s="122"/>
      <c r="M320" s="113"/>
      <c r="N320" s="112"/>
      <c r="O320" s="123"/>
      <c r="P320" s="53"/>
      <c r="Q320" s="53"/>
      <c r="R320" s="53"/>
      <c r="S320" s="98"/>
      <c r="T320" s="99"/>
    </row>
    <row r="321" spans="1:20" ht="15" customHeight="1">
      <c r="A321" s="62" t="str">
        <f t="shared" si="10"/>
        <v xml:space="preserve"> </v>
      </c>
      <c r="B321" s="111" t="str">
        <f t="shared" si="9"/>
        <v/>
      </c>
      <c r="C321" s="17"/>
      <c r="D321" s="113"/>
      <c r="E321" s="120"/>
      <c r="F321" s="113"/>
      <c r="G321" s="113"/>
      <c r="H321" s="113"/>
      <c r="I321" s="124"/>
      <c r="J321" s="124"/>
      <c r="K321" s="113"/>
      <c r="L321" s="122"/>
      <c r="M321" s="113"/>
      <c r="N321" s="112"/>
      <c r="O321" s="123"/>
      <c r="P321" s="53"/>
      <c r="Q321" s="53"/>
      <c r="R321" s="53"/>
      <c r="S321" s="98"/>
      <c r="T321" s="99"/>
    </row>
    <row r="322" spans="1:20" ht="15" customHeight="1">
      <c r="A322" s="62" t="str">
        <f t="shared" si="10"/>
        <v xml:space="preserve"> </v>
      </c>
      <c r="B322" s="111" t="str">
        <f t="shared" si="9"/>
        <v/>
      </c>
      <c r="C322" s="17"/>
      <c r="D322" s="113"/>
      <c r="E322" s="120"/>
      <c r="F322" s="113"/>
      <c r="G322" s="113"/>
      <c r="H322" s="113"/>
      <c r="I322" s="124"/>
      <c r="J322" s="124"/>
      <c r="K322" s="113"/>
      <c r="L322" s="122"/>
      <c r="M322" s="113"/>
      <c r="N322" s="112"/>
      <c r="O322" s="123"/>
      <c r="P322" s="53"/>
      <c r="Q322" s="53"/>
      <c r="R322" s="53"/>
      <c r="S322" s="98"/>
      <c r="T322" s="99"/>
    </row>
    <row r="323" spans="1:20" ht="15" customHeight="1">
      <c r="A323" s="62" t="str">
        <f t="shared" si="10"/>
        <v xml:space="preserve"> </v>
      </c>
      <c r="B323" s="111" t="str">
        <f t="shared" si="9"/>
        <v/>
      </c>
      <c r="C323" s="17"/>
      <c r="D323" s="113"/>
      <c r="E323" s="120"/>
      <c r="F323" s="113"/>
      <c r="G323" s="113"/>
      <c r="H323" s="113"/>
      <c r="I323" s="124"/>
      <c r="J323" s="124"/>
      <c r="K323" s="113"/>
      <c r="L323" s="122"/>
      <c r="M323" s="113"/>
      <c r="N323" s="112"/>
      <c r="O323" s="123"/>
      <c r="P323" s="53"/>
      <c r="Q323" s="53"/>
      <c r="R323" s="53"/>
      <c r="S323" s="98"/>
      <c r="T323" s="99"/>
    </row>
    <row r="324" spans="1:20" ht="15" customHeight="1">
      <c r="A324" s="62" t="str">
        <f t="shared" si="10"/>
        <v xml:space="preserve"> </v>
      </c>
      <c r="B324" s="111" t="str">
        <f t="shared" ref="B324:B387" si="11">IF(ISBLANK(C324),"",CONCATENATE(D324,"-",TEXT(A324,"000")))</f>
        <v/>
      </c>
      <c r="C324" s="17"/>
      <c r="D324" s="113"/>
      <c r="E324" s="120"/>
      <c r="F324" s="113"/>
      <c r="G324" s="113"/>
      <c r="H324" s="113"/>
      <c r="I324" s="124"/>
      <c r="J324" s="124"/>
      <c r="K324" s="113"/>
      <c r="L324" s="122"/>
      <c r="M324" s="113"/>
      <c r="N324" s="112"/>
      <c r="O324" s="123"/>
      <c r="P324" s="53"/>
      <c r="Q324" s="53"/>
      <c r="R324" s="53"/>
      <c r="S324" s="98"/>
      <c r="T324" s="99"/>
    </row>
    <row r="325" spans="1:20" ht="15" customHeight="1">
      <c r="A325" s="62" t="str">
        <f t="shared" si="10"/>
        <v xml:space="preserve"> </v>
      </c>
      <c r="B325" s="111" t="str">
        <f t="shared" si="11"/>
        <v/>
      </c>
      <c r="C325" s="17"/>
      <c r="D325" s="113"/>
      <c r="E325" s="120"/>
      <c r="F325" s="113"/>
      <c r="G325" s="113"/>
      <c r="H325" s="113"/>
      <c r="I325" s="124"/>
      <c r="J325" s="124"/>
      <c r="K325" s="113"/>
      <c r="L325" s="122"/>
      <c r="M325" s="113"/>
      <c r="N325" s="112"/>
      <c r="O325" s="123"/>
      <c r="P325" s="53"/>
      <c r="Q325" s="53"/>
      <c r="R325" s="53"/>
      <c r="S325" s="98"/>
      <c r="T325" s="99"/>
    </row>
    <row r="326" spans="1:20" ht="15" customHeight="1">
      <c r="A326" s="62" t="str">
        <f t="shared" ref="A326:A389" si="12">IF(ISBLANK(C326)," ",A325+1)</f>
        <v xml:space="preserve"> </v>
      </c>
      <c r="B326" s="111" t="str">
        <f t="shared" si="11"/>
        <v/>
      </c>
      <c r="C326" s="17"/>
      <c r="D326" s="113"/>
      <c r="E326" s="120"/>
      <c r="F326" s="113"/>
      <c r="G326" s="113"/>
      <c r="H326" s="113"/>
      <c r="I326" s="124"/>
      <c r="J326" s="124"/>
      <c r="K326" s="113"/>
      <c r="L326" s="122"/>
      <c r="M326" s="113"/>
      <c r="N326" s="112"/>
      <c r="O326" s="123"/>
      <c r="P326" s="53"/>
      <c r="Q326" s="53"/>
      <c r="R326" s="53"/>
      <c r="S326" s="98"/>
      <c r="T326" s="99"/>
    </row>
    <row r="327" spans="1:20" ht="15" customHeight="1">
      <c r="A327" s="62" t="str">
        <f t="shared" si="12"/>
        <v xml:space="preserve"> </v>
      </c>
      <c r="B327" s="111" t="str">
        <f t="shared" si="11"/>
        <v/>
      </c>
      <c r="C327" s="17"/>
      <c r="D327" s="113"/>
      <c r="E327" s="120"/>
      <c r="F327" s="113"/>
      <c r="G327" s="113"/>
      <c r="H327" s="113"/>
      <c r="I327" s="124"/>
      <c r="J327" s="124"/>
      <c r="K327" s="113"/>
      <c r="L327" s="122"/>
      <c r="M327" s="113"/>
      <c r="N327" s="112"/>
      <c r="O327" s="123"/>
      <c r="P327" s="53"/>
      <c r="Q327" s="53"/>
      <c r="R327" s="53"/>
      <c r="S327" s="98"/>
      <c r="T327" s="99"/>
    </row>
    <row r="328" spans="1:20" ht="15" customHeight="1">
      <c r="A328" s="62" t="str">
        <f t="shared" si="12"/>
        <v xml:space="preserve"> </v>
      </c>
      <c r="B328" s="111" t="str">
        <f t="shared" si="11"/>
        <v/>
      </c>
      <c r="C328" s="17"/>
      <c r="D328" s="113"/>
      <c r="E328" s="120"/>
      <c r="F328" s="113"/>
      <c r="G328" s="113"/>
      <c r="H328" s="113"/>
      <c r="I328" s="124"/>
      <c r="J328" s="124"/>
      <c r="K328" s="113"/>
      <c r="L328" s="122"/>
      <c r="M328" s="113"/>
      <c r="N328" s="112"/>
      <c r="O328" s="123"/>
      <c r="P328" s="53"/>
      <c r="Q328" s="53"/>
      <c r="R328" s="53"/>
      <c r="S328" s="98"/>
      <c r="T328" s="99"/>
    </row>
    <row r="329" spans="1:20" ht="15" customHeight="1">
      <c r="A329" s="62" t="str">
        <f t="shared" si="12"/>
        <v xml:space="preserve"> </v>
      </c>
      <c r="B329" s="111" t="str">
        <f t="shared" si="11"/>
        <v/>
      </c>
      <c r="C329" s="17"/>
      <c r="D329" s="113"/>
      <c r="E329" s="120"/>
      <c r="F329" s="113"/>
      <c r="G329" s="113"/>
      <c r="H329" s="113"/>
      <c r="I329" s="124"/>
      <c r="J329" s="124"/>
      <c r="K329" s="113"/>
      <c r="L329" s="122"/>
      <c r="M329" s="113"/>
      <c r="N329" s="112"/>
      <c r="O329" s="123"/>
      <c r="P329" s="53"/>
      <c r="Q329" s="53"/>
      <c r="R329" s="53"/>
      <c r="S329" s="98"/>
      <c r="T329" s="99"/>
    </row>
    <row r="330" spans="1:20" ht="15" customHeight="1">
      <c r="A330" s="62" t="str">
        <f t="shared" si="12"/>
        <v xml:space="preserve"> </v>
      </c>
      <c r="B330" s="111" t="str">
        <f t="shared" si="11"/>
        <v/>
      </c>
      <c r="C330" s="17"/>
      <c r="D330" s="113"/>
      <c r="E330" s="120"/>
      <c r="F330" s="113"/>
      <c r="G330" s="113"/>
      <c r="H330" s="113"/>
      <c r="I330" s="124"/>
      <c r="J330" s="124"/>
      <c r="K330" s="113"/>
      <c r="L330" s="122"/>
      <c r="M330" s="113"/>
      <c r="N330" s="112"/>
      <c r="O330" s="123"/>
      <c r="P330" s="53"/>
      <c r="Q330" s="53"/>
      <c r="R330" s="53"/>
      <c r="S330" s="98"/>
      <c r="T330" s="99"/>
    </row>
    <row r="331" spans="1:20" ht="15" customHeight="1">
      <c r="A331" s="62" t="str">
        <f t="shared" si="12"/>
        <v xml:space="preserve"> </v>
      </c>
      <c r="B331" s="111" t="str">
        <f t="shared" si="11"/>
        <v/>
      </c>
      <c r="C331" s="17"/>
      <c r="D331" s="113"/>
      <c r="E331" s="120"/>
      <c r="F331" s="113"/>
      <c r="G331" s="113"/>
      <c r="H331" s="113"/>
      <c r="I331" s="124"/>
      <c r="J331" s="124"/>
      <c r="K331" s="113"/>
      <c r="L331" s="122"/>
      <c r="M331" s="113"/>
      <c r="N331" s="112"/>
      <c r="O331" s="123"/>
      <c r="P331" s="53"/>
      <c r="Q331" s="53"/>
      <c r="R331" s="53"/>
      <c r="S331" s="98"/>
      <c r="T331" s="99"/>
    </row>
    <row r="332" spans="1:20" ht="15" customHeight="1">
      <c r="A332" s="62" t="str">
        <f t="shared" si="12"/>
        <v xml:space="preserve"> </v>
      </c>
      <c r="B332" s="111" t="str">
        <f t="shared" si="11"/>
        <v/>
      </c>
      <c r="C332" s="17"/>
      <c r="D332" s="113"/>
      <c r="E332" s="120"/>
      <c r="F332" s="113"/>
      <c r="G332" s="113"/>
      <c r="H332" s="113"/>
      <c r="I332" s="124"/>
      <c r="J332" s="124"/>
      <c r="K332" s="113"/>
      <c r="L332" s="122"/>
      <c r="M332" s="113"/>
      <c r="N332" s="112"/>
      <c r="O332" s="123"/>
      <c r="P332" s="53"/>
      <c r="Q332" s="53"/>
      <c r="R332" s="53"/>
      <c r="S332" s="98"/>
      <c r="T332" s="99"/>
    </row>
    <row r="333" spans="1:20" ht="15" customHeight="1">
      <c r="A333" s="62" t="str">
        <f t="shared" si="12"/>
        <v xml:space="preserve"> </v>
      </c>
      <c r="B333" s="111" t="str">
        <f t="shared" si="11"/>
        <v/>
      </c>
      <c r="C333" s="17"/>
      <c r="D333" s="113"/>
      <c r="E333" s="120"/>
      <c r="F333" s="113"/>
      <c r="G333" s="113"/>
      <c r="H333" s="113"/>
      <c r="I333" s="124"/>
      <c r="J333" s="124"/>
      <c r="K333" s="113"/>
      <c r="L333" s="122"/>
      <c r="M333" s="113"/>
      <c r="N333" s="112"/>
      <c r="O333" s="123"/>
      <c r="P333" s="53"/>
      <c r="Q333" s="53"/>
      <c r="R333" s="53"/>
      <c r="S333" s="98"/>
      <c r="T333" s="99"/>
    </row>
    <row r="334" spans="1:20" ht="15" customHeight="1">
      <c r="A334" s="62" t="str">
        <f t="shared" si="12"/>
        <v xml:space="preserve"> </v>
      </c>
      <c r="B334" s="111" t="str">
        <f t="shared" si="11"/>
        <v/>
      </c>
      <c r="C334" s="17"/>
      <c r="D334" s="113"/>
      <c r="E334" s="120"/>
      <c r="F334" s="113"/>
      <c r="G334" s="113"/>
      <c r="H334" s="113"/>
      <c r="I334" s="124"/>
      <c r="J334" s="124"/>
      <c r="K334" s="113"/>
      <c r="L334" s="122"/>
      <c r="M334" s="113"/>
      <c r="N334" s="112"/>
      <c r="O334" s="123"/>
      <c r="P334" s="53"/>
      <c r="Q334" s="53"/>
      <c r="R334" s="53"/>
      <c r="S334" s="98"/>
      <c r="T334" s="99"/>
    </row>
    <row r="335" spans="1:20" ht="15" customHeight="1">
      <c r="A335" s="62" t="str">
        <f t="shared" si="12"/>
        <v xml:space="preserve"> </v>
      </c>
      <c r="B335" s="111" t="str">
        <f t="shared" si="11"/>
        <v/>
      </c>
      <c r="C335" s="17"/>
      <c r="D335" s="113"/>
      <c r="E335" s="120"/>
      <c r="F335" s="113"/>
      <c r="G335" s="113"/>
      <c r="H335" s="113"/>
      <c r="I335" s="124"/>
      <c r="J335" s="124"/>
      <c r="K335" s="113"/>
      <c r="L335" s="122"/>
      <c r="M335" s="113"/>
      <c r="N335" s="112"/>
      <c r="O335" s="123"/>
      <c r="P335" s="53"/>
      <c r="Q335" s="53"/>
      <c r="R335" s="53"/>
      <c r="S335" s="98"/>
      <c r="T335" s="99"/>
    </row>
    <row r="336" spans="1:20" ht="15" customHeight="1">
      <c r="A336" s="62" t="str">
        <f t="shared" si="12"/>
        <v xml:space="preserve"> </v>
      </c>
      <c r="B336" s="111" t="str">
        <f t="shared" si="11"/>
        <v/>
      </c>
      <c r="C336" s="17"/>
      <c r="D336" s="113"/>
      <c r="E336" s="120"/>
      <c r="F336" s="113"/>
      <c r="G336" s="113"/>
      <c r="H336" s="113"/>
      <c r="I336" s="124"/>
      <c r="J336" s="124"/>
      <c r="K336" s="113"/>
      <c r="L336" s="122"/>
      <c r="M336" s="113"/>
      <c r="N336" s="112"/>
      <c r="O336" s="123"/>
      <c r="P336" s="53"/>
      <c r="Q336" s="53"/>
      <c r="R336" s="53"/>
      <c r="S336" s="98"/>
      <c r="T336" s="99"/>
    </row>
    <row r="337" spans="1:20" ht="15" customHeight="1">
      <c r="A337" s="62" t="str">
        <f t="shared" si="12"/>
        <v xml:space="preserve"> </v>
      </c>
      <c r="B337" s="111" t="str">
        <f t="shared" si="11"/>
        <v/>
      </c>
      <c r="C337" s="17"/>
      <c r="D337" s="113"/>
      <c r="E337" s="120"/>
      <c r="F337" s="113"/>
      <c r="G337" s="113"/>
      <c r="H337" s="113"/>
      <c r="I337" s="124"/>
      <c r="J337" s="124"/>
      <c r="K337" s="113"/>
      <c r="L337" s="122"/>
      <c r="M337" s="113"/>
      <c r="N337" s="112"/>
      <c r="O337" s="123"/>
      <c r="P337" s="53"/>
      <c r="Q337" s="53"/>
      <c r="R337" s="53"/>
      <c r="S337" s="98"/>
      <c r="T337" s="99"/>
    </row>
    <row r="338" spans="1:20" ht="15" customHeight="1">
      <c r="A338" s="62" t="str">
        <f t="shared" si="12"/>
        <v xml:space="preserve"> </v>
      </c>
      <c r="B338" s="111" t="str">
        <f t="shared" si="11"/>
        <v/>
      </c>
      <c r="C338" s="17"/>
      <c r="D338" s="113"/>
      <c r="E338" s="120"/>
      <c r="F338" s="113"/>
      <c r="G338" s="113"/>
      <c r="H338" s="113"/>
      <c r="I338" s="124"/>
      <c r="J338" s="124"/>
      <c r="K338" s="113"/>
      <c r="L338" s="122"/>
      <c r="M338" s="113"/>
      <c r="N338" s="112"/>
      <c r="O338" s="123"/>
      <c r="P338" s="53"/>
      <c r="Q338" s="53"/>
      <c r="R338" s="53"/>
      <c r="S338" s="98"/>
      <c r="T338" s="99"/>
    </row>
    <row r="339" spans="1:20" ht="15" customHeight="1">
      <c r="A339" s="62" t="str">
        <f t="shared" si="12"/>
        <v xml:space="preserve"> </v>
      </c>
      <c r="B339" s="111" t="str">
        <f t="shared" si="11"/>
        <v/>
      </c>
      <c r="C339" s="17"/>
      <c r="D339" s="113"/>
      <c r="E339" s="120"/>
      <c r="F339" s="113"/>
      <c r="G339" s="113"/>
      <c r="H339" s="113"/>
      <c r="I339" s="124"/>
      <c r="J339" s="124"/>
      <c r="K339" s="113"/>
      <c r="L339" s="122"/>
      <c r="M339" s="113"/>
      <c r="N339" s="112"/>
      <c r="O339" s="123"/>
      <c r="P339" s="53"/>
      <c r="Q339" s="53"/>
      <c r="R339" s="53"/>
      <c r="S339" s="98"/>
      <c r="T339" s="99"/>
    </row>
    <row r="340" spans="1:20" ht="15" customHeight="1">
      <c r="A340" s="62" t="str">
        <f t="shared" si="12"/>
        <v xml:space="preserve"> </v>
      </c>
      <c r="B340" s="111" t="str">
        <f t="shared" si="11"/>
        <v/>
      </c>
      <c r="C340" s="17"/>
      <c r="D340" s="113"/>
      <c r="E340" s="120"/>
      <c r="F340" s="113"/>
      <c r="G340" s="113"/>
      <c r="H340" s="113"/>
      <c r="I340" s="124"/>
      <c r="J340" s="124"/>
      <c r="K340" s="113"/>
      <c r="L340" s="122"/>
      <c r="M340" s="113"/>
      <c r="N340" s="112"/>
      <c r="O340" s="123"/>
      <c r="P340" s="53"/>
      <c r="Q340" s="53"/>
      <c r="R340" s="53"/>
      <c r="S340" s="98"/>
      <c r="T340" s="99"/>
    </row>
    <row r="341" spans="1:20" ht="15" customHeight="1">
      <c r="A341" s="62" t="str">
        <f t="shared" si="12"/>
        <v xml:space="preserve"> </v>
      </c>
      <c r="B341" s="111" t="str">
        <f t="shared" si="11"/>
        <v/>
      </c>
      <c r="C341" s="17"/>
      <c r="D341" s="113"/>
      <c r="E341" s="120"/>
      <c r="F341" s="113"/>
      <c r="G341" s="113"/>
      <c r="H341" s="113"/>
      <c r="I341" s="124"/>
      <c r="J341" s="124"/>
      <c r="K341" s="113"/>
      <c r="L341" s="122"/>
      <c r="M341" s="113"/>
      <c r="N341" s="112"/>
      <c r="O341" s="123"/>
      <c r="P341" s="53"/>
      <c r="Q341" s="53"/>
      <c r="R341" s="53"/>
      <c r="S341" s="98"/>
      <c r="T341" s="99"/>
    </row>
    <row r="342" spans="1:20" ht="15" customHeight="1">
      <c r="A342" s="62" t="str">
        <f t="shared" si="12"/>
        <v xml:space="preserve"> </v>
      </c>
      <c r="B342" s="111" t="str">
        <f t="shared" si="11"/>
        <v/>
      </c>
      <c r="C342" s="17"/>
      <c r="D342" s="113"/>
      <c r="E342" s="120"/>
      <c r="F342" s="113"/>
      <c r="G342" s="113"/>
      <c r="H342" s="113"/>
      <c r="I342" s="124"/>
      <c r="J342" s="124"/>
      <c r="K342" s="113"/>
      <c r="L342" s="122"/>
      <c r="M342" s="113"/>
      <c r="N342" s="112"/>
      <c r="O342" s="123"/>
      <c r="P342" s="53"/>
      <c r="Q342" s="53"/>
      <c r="R342" s="53"/>
      <c r="S342" s="98"/>
      <c r="T342" s="99"/>
    </row>
    <row r="343" spans="1:20" ht="15" customHeight="1">
      <c r="A343" s="62" t="str">
        <f t="shared" si="12"/>
        <v xml:space="preserve"> </v>
      </c>
      <c r="B343" s="111" t="str">
        <f t="shared" si="11"/>
        <v/>
      </c>
      <c r="C343" s="17"/>
      <c r="D343" s="113"/>
      <c r="E343" s="120"/>
      <c r="F343" s="113"/>
      <c r="G343" s="113"/>
      <c r="H343" s="113"/>
      <c r="I343" s="124"/>
      <c r="J343" s="124"/>
      <c r="K343" s="113"/>
      <c r="L343" s="122"/>
      <c r="M343" s="113"/>
      <c r="N343" s="112"/>
      <c r="O343" s="123"/>
      <c r="P343" s="53"/>
      <c r="Q343" s="53"/>
      <c r="R343" s="53"/>
      <c r="S343" s="98"/>
      <c r="T343" s="99"/>
    </row>
    <row r="344" spans="1:20" ht="15" customHeight="1">
      <c r="A344" s="62" t="str">
        <f t="shared" si="12"/>
        <v xml:space="preserve"> </v>
      </c>
      <c r="B344" s="111" t="str">
        <f t="shared" si="11"/>
        <v/>
      </c>
      <c r="C344" s="17"/>
      <c r="D344" s="113"/>
      <c r="E344" s="120"/>
      <c r="F344" s="113"/>
      <c r="G344" s="113"/>
      <c r="H344" s="113"/>
      <c r="I344" s="124"/>
      <c r="J344" s="124"/>
      <c r="K344" s="113"/>
      <c r="L344" s="122"/>
      <c r="M344" s="113"/>
      <c r="N344" s="112"/>
      <c r="O344" s="123"/>
      <c r="P344" s="53"/>
      <c r="Q344" s="53"/>
      <c r="R344" s="53"/>
      <c r="S344" s="98"/>
      <c r="T344" s="99"/>
    </row>
    <row r="345" spans="1:20" ht="15" customHeight="1">
      <c r="A345" s="62" t="str">
        <f t="shared" si="12"/>
        <v xml:space="preserve"> </v>
      </c>
      <c r="B345" s="111" t="str">
        <f t="shared" si="11"/>
        <v/>
      </c>
      <c r="C345" s="17"/>
      <c r="D345" s="113"/>
      <c r="E345" s="120"/>
      <c r="F345" s="113"/>
      <c r="G345" s="113"/>
      <c r="H345" s="113"/>
      <c r="I345" s="124"/>
      <c r="J345" s="124"/>
      <c r="K345" s="113"/>
      <c r="L345" s="122"/>
      <c r="M345" s="113"/>
      <c r="N345" s="112"/>
      <c r="O345" s="123"/>
      <c r="P345" s="53"/>
      <c r="Q345" s="53"/>
      <c r="R345" s="53"/>
      <c r="S345" s="98"/>
      <c r="T345" s="99"/>
    </row>
    <row r="346" spans="1:20" ht="15" customHeight="1">
      <c r="A346" s="62" t="str">
        <f t="shared" si="12"/>
        <v xml:space="preserve"> </v>
      </c>
      <c r="B346" s="111" t="str">
        <f t="shared" si="11"/>
        <v/>
      </c>
      <c r="C346" s="17"/>
      <c r="D346" s="113"/>
      <c r="E346" s="120"/>
      <c r="F346" s="113"/>
      <c r="G346" s="113"/>
      <c r="H346" s="113"/>
      <c r="I346" s="124"/>
      <c r="J346" s="124"/>
      <c r="K346" s="113"/>
      <c r="L346" s="122"/>
      <c r="M346" s="113"/>
      <c r="N346" s="112"/>
      <c r="O346" s="123"/>
      <c r="P346" s="53"/>
      <c r="Q346" s="53"/>
      <c r="R346" s="53"/>
      <c r="S346" s="98"/>
      <c r="T346" s="99"/>
    </row>
    <row r="347" spans="1:20" ht="15" customHeight="1">
      <c r="A347" s="62" t="str">
        <f t="shared" si="12"/>
        <v xml:space="preserve"> </v>
      </c>
      <c r="B347" s="111" t="str">
        <f t="shared" si="11"/>
        <v/>
      </c>
      <c r="C347" s="17"/>
      <c r="D347" s="113"/>
      <c r="E347" s="120"/>
      <c r="F347" s="113"/>
      <c r="G347" s="113"/>
      <c r="H347" s="113"/>
      <c r="I347" s="124"/>
      <c r="J347" s="124"/>
      <c r="K347" s="113"/>
      <c r="L347" s="122"/>
      <c r="M347" s="113"/>
      <c r="N347" s="112"/>
      <c r="O347" s="123"/>
      <c r="P347" s="53"/>
      <c r="Q347" s="53"/>
      <c r="R347" s="53"/>
      <c r="S347" s="98"/>
      <c r="T347" s="99"/>
    </row>
    <row r="348" spans="1:20" ht="15" customHeight="1">
      <c r="A348" s="62" t="str">
        <f t="shared" si="12"/>
        <v xml:space="preserve"> </v>
      </c>
      <c r="B348" s="111" t="str">
        <f t="shared" si="11"/>
        <v/>
      </c>
      <c r="C348" s="17"/>
      <c r="D348" s="113"/>
      <c r="E348" s="120"/>
      <c r="F348" s="113"/>
      <c r="G348" s="113"/>
      <c r="H348" s="113"/>
      <c r="I348" s="124"/>
      <c r="J348" s="124"/>
      <c r="K348" s="113"/>
      <c r="L348" s="122"/>
      <c r="M348" s="113"/>
      <c r="N348" s="112"/>
      <c r="O348" s="123"/>
      <c r="P348" s="53"/>
      <c r="Q348" s="53"/>
      <c r="R348" s="53"/>
      <c r="S348" s="98"/>
      <c r="T348" s="99"/>
    </row>
    <row r="349" spans="1:20" ht="15" customHeight="1">
      <c r="A349" s="62" t="str">
        <f t="shared" si="12"/>
        <v xml:space="preserve"> </v>
      </c>
      <c r="B349" s="111" t="str">
        <f t="shared" si="11"/>
        <v/>
      </c>
      <c r="C349" s="17"/>
      <c r="D349" s="113"/>
      <c r="E349" s="120"/>
      <c r="F349" s="113"/>
      <c r="G349" s="113"/>
      <c r="H349" s="113"/>
      <c r="I349" s="124"/>
      <c r="J349" s="124"/>
      <c r="K349" s="113"/>
      <c r="L349" s="122"/>
      <c r="M349" s="113"/>
      <c r="N349" s="112"/>
      <c r="O349" s="123"/>
      <c r="P349" s="53"/>
      <c r="Q349" s="53"/>
      <c r="R349" s="53"/>
      <c r="S349" s="98"/>
      <c r="T349" s="99"/>
    </row>
    <row r="350" spans="1:20" ht="15" customHeight="1">
      <c r="A350" s="62" t="str">
        <f t="shared" si="12"/>
        <v xml:space="preserve"> </v>
      </c>
      <c r="B350" s="111" t="str">
        <f t="shared" si="11"/>
        <v/>
      </c>
      <c r="C350" s="17"/>
      <c r="D350" s="113"/>
      <c r="E350" s="120"/>
      <c r="F350" s="113"/>
      <c r="G350" s="113"/>
      <c r="H350" s="113"/>
      <c r="I350" s="124"/>
      <c r="J350" s="124"/>
      <c r="K350" s="113"/>
      <c r="L350" s="122"/>
      <c r="M350" s="113"/>
      <c r="N350" s="112"/>
      <c r="O350" s="123"/>
      <c r="P350" s="53"/>
      <c r="Q350" s="53"/>
      <c r="R350" s="53"/>
      <c r="S350" s="98"/>
      <c r="T350" s="99"/>
    </row>
    <row r="351" spans="1:20" ht="15" customHeight="1">
      <c r="A351" s="62" t="str">
        <f t="shared" si="12"/>
        <v xml:space="preserve"> </v>
      </c>
      <c r="B351" s="111" t="str">
        <f t="shared" si="11"/>
        <v/>
      </c>
      <c r="C351" s="17"/>
      <c r="D351" s="113"/>
      <c r="E351" s="120"/>
      <c r="F351" s="113"/>
      <c r="G351" s="113"/>
      <c r="H351" s="113"/>
      <c r="I351" s="124"/>
      <c r="J351" s="124"/>
      <c r="K351" s="113"/>
      <c r="L351" s="122"/>
      <c r="M351" s="113"/>
      <c r="N351" s="112"/>
      <c r="O351" s="123"/>
      <c r="P351" s="53"/>
      <c r="Q351" s="53"/>
      <c r="R351" s="53"/>
      <c r="S351" s="98"/>
      <c r="T351" s="99"/>
    </row>
    <row r="352" spans="1:20" ht="15" customHeight="1">
      <c r="A352" s="62" t="str">
        <f t="shared" si="12"/>
        <v xml:space="preserve"> </v>
      </c>
      <c r="B352" s="111" t="str">
        <f t="shared" si="11"/>
        <v/>
      </c>
      <c r="C352" s="17"/>
      <c r="D352" s="113"/>
      <c r="E352" s="120"/>
      <c r="F352" s="113"/>
      <c r="G352" s="113"/>
      <c r="H352" s="113"/>
      <c r="I352" s="124"/>
      <c r="J352" s="124"/>
      <c r="K352" s="113"/>
      <c r="L352" s="122"/>
      <c r="M352" s="113"/>
      <c r="N352" s="112"/>
      <c r="O352" s="123"/>
      <c r="P352" s="53"/>
      <c r="Q352" s="53"/>
      <c r="R352" s="53"/>
      <c r="S352" s="98"/>
      <c r="T352" s="99"/>
    </row>
    <row r="353" spans="1:20" ht="15" customHeight="1">
      <c r="A353" s="62" t="str">
        <f t="shared" si="12"/>
        <v xml:space="preserve"> </v>
      </c>
      <c r="B353" s="111" t="str">
        <f t="shared" si="11"/>
        <v/>
      </c>
      <c r="C353" s="17"/>
      <c r="D353" s="113"/>
      <c r="E353" s="120"/>
      <c r="F353" s="113"/>
      <c r="G353" s="113"/>
      <c r="H353" s="113"/>
      <c r="I353" s="124"/>
      <c r="J353" s="124"/>
      <c r="K353" s="113"/>
      <c r="L353" s="122"/>
      <c r="M353" s="113"/>
      <c r="N353" s="112"/>
      <c r="O353" s="123"/>
      <c r="P353" s="53"/>
      <c r="Q353" s="53"/>
      <c r="R353" s="53"/>
      <c r="S353" s="98"/>
      <c r="T353" s="99"/>
    </row>
    <row r="354" spans="1:20" ht="15" customHeight="1">
      <c r="A354" s="62" t="str">
        <f t="shared" si="12"/>
        <v xml:space="preserve"> </v>
      </c>
      <c r="B354" s="111" t="str">
        <f t="shared" si="11"/>
        <v/>
      </c>
      <c r="C354" s="17"/>
      <c r="D354" s="113"/>
      <c r="E354" s="120"/>
      <c r="F354" s="113"/>
      <c r="G354" s="113"/>
      <c r="H354" s="113"/>
      <c r="I354" s="124"/>
      <c r="J354" s="124"/>
      <c r="K354" s="113"/>
      <c r="L354" s="122"/>
      <c r="M354" s="113"/>
      <c r="N354" s="112"/>
      <c r="O354" s="123"/>
      <c r="P354" s="53"/>
      <c r="Q354" s="53"/>
      <c r="R354" s="53"/>
      <c r="S354" s="98"/>
      <c r="T354" s="99"/>
    </row>
    <row r="355" spans="1:20" ht="15" customHeight="1">
      <c r="A355" s="62" t="str">
        <f t="shared" si="12"/>
        <v xml:space="preserve"> </v>
      </c>
      <c r="B355" s="111" t="str">
        <f t="shared" si="11"/>
        <v/>
      </c>
      <c r="C355" s="17"/>
      <c r="D355" s="113"/>
      <c r="E355" s="120"/>
      <c r="F355" s="113"/>
      <c r="G355" s="113"/>
      <c r="H355" s="113"/>
      <c r="I355" s="124"/>
      <c r="J355" s="124"/>
      <c r="K355" s="113"/>
      <c r="L355" s="122"/>
      <c r="M355" s="113"/>
      <c r="N355" s="112"/>
      <c r="O355" s="123"/>
      <c r="P355" s="53"/>
      <c r="Q355" s="53"/>
      <c r="R355" s="53"/>
      <c r="S355" s="98"/>
      <c r="T355" s="99"/>
    </row>
    <row r="356" spans="1:20" ht="15" customHeight="1">
      <c r="A356" s="62" t="str">
        <f t="shared" si="12"/>
        <v xml:space="preserve"> </v>
      </c>
      <c r="B356" s="111" t="str">
        <f t="shared" si="11"/>
        <v/>
      </c>
      <c r="C356" s="17"/>
      <c r="D356" s="113"/>
      <c r="E356" s="120"/>
      <c r="F356" s="113"/>
      <c r="G356" s="113"/>
      <c r="H356" s="113"/>
      <c r="I356" s="124"/>
      <c r="J356" s="124"/>
      <c r="K356" s="113"/>
      <c r="L356" s="122"/>
      <c r="M356" s="113"/>
      <c r="N356" s="112"/>
      <c r="O356" s="123"/>
      <c r="P356" s="53"/>
      <c r="Q356" s="53"/>
      <c r="R356" s="53"/>
      <c r="S356" s="98"/>
      <c r="T356" s="99"/>
    </row>
    <row r="357" spans="1:20" ht="15" customHeight="1">
      <c r="A357" s="62" t="str">
        <f t="shared" si="12"/>
        <v xml:space="preserve"> </v>
      </c>
      <c r="B357" s="111" t="str">
        <f t="shared" si="11"/>
        <v/>
      </c>
      <c r="C357" s="17"/>
      <c r="D357" s="113"/>
      <c r="E357" s="120"/>
      <c r="F357" s="113"/>
      <c r="G357" s="113"/>
      <c r="H357" s="113"/>
      <c r="I357" s="124"/>
      <c r="J357" s="124"/>
      <c r="K357" s="113"/>
      <c r="L357" s="122"/>
      <c r="M357" s="113"/>
      <c r="N357" s="112"/>
      <c r="O357" s="123"/>
      <c r="P357" s="53"/>
      <c r="Q357" s="53"/>
      <c r="R357" s="53"/>
      <c r="S357" s="98"/>
      <c r="T357" s="99"/>
    </row>
    <row r="358" spans="1:20" ht="15" customHeight="1">
      <c r="A358" s="62" t="str">
        <f t="shared" si="12"/>
        <v xml:space="preserve"> </v>
      </c>
      <c r="B358" s="111" t="str">
        <f t="shared" si="11"/>
        <v/>
      </c>
      <c r="C358" s="17"/>
      <c r="D358" s="113"/>
      <c r="E358" s="120"/>
      <c r="F358" s="113"/>
      <c r="G358" s="113"/>
      <c r="H358" s="113"/>
      <c r="I358" s="124"/>
      <c r="J358" s="124"/>
      <c r="K358" s="113"/>
      <c r="L358" s="122"/>
      <c r="M358" s="113"/>
      <c r="N358" s="112"/>
      <c r="O358" s="123"/>
      <c r="P358" s="53"/>
      <c r="Q358" s="53"/>
      <c r="R358" s="53"/>
      <c r="S358" s="98"/>
      <c r="T358" s="99"/>
    </row>
    <row r="359" spans="1:20" ht="15" customHeight="1">
      <c r="A359" s="62" t="str">
        <f t="shared" si="12"/>
        <v xml:space="preserve"> </v>
      </c>
      <c r="B359" s="111" t="str">
        <f t="shared" si="11"/>
        <v/>
      </c>
      <c r="C359" s="17"/>
      <c r="D359" s="113"/>
      <c r="E359" s="120"/>
      <c r="F359" s="113"/>
      <c r="G359" s="113"/>
      <c r="H359" s="113"/>
      <c r="I359" s="124"/>
      <c r="J359" s="124"/>
      <c r="K359" s="113"/>
      <c r="L359" s="122"/>
      <c r="M359" s="113"/>
      <c r="N359" s="112"/>
      <c r="O359" s="123"/>
      <c r="P359" s="53"/>
      <c r="Q359" s="53"/>
      <c r="R359" s="53"/>
      <c r="S359" s="98"/>
      <c r="T359" s="99"/>
    </row>
    <row r="360" spans="1:20" ht="15" customHeight="1">
      <c r="A360" s="62" t="str">
        <f t="shared" si="12"/>
        <v xml:space="preserve"> </v>
      </c>
      <c r="B360" s="111" t="str">
        <f t="shared" si="11"/>
        <v/>
      </c>
      <c r="C360" s="17"/>
      <c r="D360" s="113"/>
      <c r="E360" s="120"/>
      <c r="F360" s="113"/>
      <c r="G360" s="113"/>
      <c r="H360" s="113"/>
      <c r="I360" s="124"/>
      <c r="J360" s="124"/>
      <c r="K360" s="113"/>
      <c r="L360" s="122"/>
      <c r="M360" s="113"/>
      <c r="N360" s="112"/>
      <c r="O360" s="123"/>
      <c r="P360" s="53"/>
      <c r="Q360" s="53"/>
      <c r="R360" s="53"/>
      <c r="S360" s="98"/>
      <c r="T360" s="99"/>
    </row>
    <row r="361" spans="1:20" ht="15" customHeight="1">
      <c r="A361" s="62" t="str">
        <f t="shared" si="12"/>
        <v xml:space="preserve"> </v>
      </c>
      <c r="B361" s="111" t="str">
        <f t="shared" si="11"/>
        <v/>
      </c>
      <c r="C361" s="17"/>
      <c r="D361" s="113"/>
      <c r="E361" s="120"/>
      <c r="F361" s="113"/>
      <c r="G361" s="113"/>
      <c r="H361" s="113"/>
      <c r="I361" s="124"/>
      <c r="J361" s="124"/>
      <c r="K361" s="113"/>
      <c r="L361" s="122"/>
      <c r="M361" s="113"/>
      <c r="N361" s="112"/>
      <c r="O361" s="123"/>
      <c r="P361" s="53"/>
      <c r="Q361" s="53"/>
      <c r="R361" s="53"/>
      <c r="S361" s="98"/>
      <c r="T361" s="99"/>
    </row>
    <row r="362" spans="1:20" ht="15" customHeight="1">
      <c r="A362" s="62" t="str">
        <f t="shared" si="12"/>
        <v xml:space="preserve"> </v>
      </c>
      <c r="B362" s="111" t="str">
        <f t="shared" si="11"/>
        <v/>
      </c>
      <c r="C362" s="17"/>
      <c r="D362" s="113"/>
      <c r="E362" s="120"/>
      <c r="F362" s="113"/>
      <c r="G362" s="113"/>
      <c r="H362" s="113"/>
      <c r="I362" s="124"/>
      <c r="J362" s="124"/>
      <c r="K362" s="113"/>
      <c r="L362" s="122"/>
      <c r="M362" s="113"/>
      <c r="N362" s="112"/>
      <c r="O362" s="123"/>
      <c r="P362" s="53"/>
      <c r="Q362" s="53"/>
      <c r="R362" s="53"/>
      <c r="S362" s="98"/>
      <c r="T362" s="99"/>
    </row>
    <row r="363" spans="1:20" ht="15" customHeight="1">
      <c r="A363" s="62" t="str">
        <f t="shared" si="12"/>
        <v xml:space="preserve"> </v>
      </c>
      <c r="B363" s="111" t="str">
        <f t="shared" si="11"/>
        <v/>
      </c>
      <c r="C363" s="17"/>
      <c r="D363" s="113"/>
      <c r="E363" s="120"/>
      <c r="F363" s="113"/>
      <c r="G363" s="113"/>
      <c r="H363" s="113"/>
      <c r="I363" s="124"/>
      <c r="J363" s="124"/>
      <c r="K363" s="113"/>
      <c r="L363" s="122"/>
      <c r="M363" s="113"/>
      <c r="N363" s="112"/>
      <c r="O363" s="123"/>
      <c r="P363" s="53"/>
      <c r="Q363" s="53"/>
      <c r="R363" s="53"/>
      <c r="S363" s="98"/>
      <c r="T363" s="99"/>
    </row>
    <row r="364" spans="1:20" ht="15" customHeight="1">
      <c r="A364" s="62" t="str">
        <f t="shared" si="12"/>
        <v xml:space="preserve"> </v>
      </c>
      <c r="B364" s="111" t="str">
        <f t="shared" si="11"/>
        <v/>
      </c>
      <c r="C364" s="17"/>
      <c r="D364" s="113"/>
      <c r="E364" s="120"/>
      <c r="F364" s="113"/>
      <c r="G364" s="113"/>
      <c r="H364" s="113"/>
      <c r="I364" s="124"/>
      <c r="J364" s="124"/>
      <c r="K364" s="113"/>
      <c r="L364" s="122"/>
      <c r="M364" s="113"/>
      <c r="N364" s="112"/>
      <c r="O364" s="123"/>
      <c r="P364" s="53"/>
      <c r="Q364" s="53"/>
      <c r="R364" s="53"/>
      <c r="S364" s="98"/>
      <c r="T364" s="99"/>
    </row>
    <row r="365" spans="1:20" ht="15" customHeight="1">
      <c r="A365" s="62" t="str">
        <f t="shared" si="12"/>
        <v xml:space="preserve"> </v>
      </c>
      <c r="B365" s="111" t="str">
        <f t="shared" si="11"/>
        <v/>
      </c>
      <c r="C365" s="17"/>
      <c r="D365" s="113"/>
      <c r="E365" s="120"/>
      <c r="F365" s="113"/>
      <c r="G365" s="113"/>
      <c r="H365" s="113"/>
      <c r="I365" s="124"/>
      <c r="J365" s="124"/>
      <c r="K365" s="113"/>
      <c r="L365" s="122"/>
      <c r="M365" s="113"/>
      <c r="N365" s="112"/>
      <c r="O365" s="123"/>
      <c r="P365" s="53"/>
      <c r="Q365" s="53"/>
      <c r="R365" s="53"/>
      <c r="S365" s="98"/>
      <c r="T365" s="99"/>
    </row>
    <row r="366" spans="1:20" ht="15" customHeight="1">
      <c r="A366" s="62" t="str">
        <f t="shared" si="12"/>
        <v xml:space="preserve"> </v>
      </c>
      <c r="B366" s="111" t="str">
        <f t="shared" si="11"/>
        <v/>
      </c>
      <c r="C366" s="17"/>
      <c r="D366" s="113"/>
      <c r="E366" s="120"/>
      <c r="F366" s="113"/>
      <c r="G366" s="113"/>
      <c r="H366" s="113"/>
      <c r="I366" s="124"/>
      <c r="J366" s="124"/>
      <c r="K366" s="113"/>
      <c r="L366" s="122"/>
      <c r="M366" s="113"/>
      <c r="N366" s="112"/>
      <c r="O366" s="123"/>
      <c r="P366" s="53"/>
      <c r="Q366" s="53"/>
      <c r="R366" s="53"/>
      <c r="S366" s="98"/>
      <c r="T366" s="99"/>
    </row>
    <row r="367" spans="1:20" ht="15" customHeight="1">
      <c r="A367" s="62" t="str">
        <f t="shared" si="12"/>
        <v xml:space="preserve"> </v>
      </c>
      <c r="B367" s="111" t="str">
        <f t="shared" si="11"/>
        <v/>
      </c>
      <c r="C367" s="17"/>
      <c r="D367" s="113"/>
      <c r="E367" s="120"/>
      <c r="F367" s="113"/>
      <c r="G367" s="113"/>
      <c r="H367" s="113"/>
      <c r="I367" s="124"/>
      <c r="J367" s="124"/>
      <c r="K367" s="113"/>
      <c r="L367" s="122"/>
      <c r="M367" s="113"/>
      <c r="N367" s="112"/>
      <c r="O367" s="123"/>
      <c r="P367" s="53"/>
      <c r="Q367" s="53"/>
      <c r="R367" s="53"/>
      <c r="S367" s="98"/>
      <c r="T367" s="99"/>
    </row>
    <row r="368" spans="1:20" ht="15" customHeight="1">
      <c r="A368" s="62" t="str">
        <f t="shared" si="12"/>
        <v xml:space="preserve"> </v>
      </c>
      <c r="B368" s="111" t="str">
        <f t="shared" si="11"/>
        <v/>
      </c>
      <c r="C368" s="17"/>
      <c r="D368" s="113"/>
      <c r="E368" s="120"/>
      <c r="F368" s="113"/>
      <c r="G368" s="113"/>
      <c r="H368" s="113"/>
      <c r="I368" s="124"/>
      <c r="J368" s="124"/>
      <c r="K368" s="113"/>
      <c r="L368" s="122"/>
      <c r="M368" s="113"/>
      <c r="N368" s="112"/>
      <c r="O368" s="123"/>
      <c r="P368" s="53"/>
      <c r="Q368" s="53"/>
      <c r="R368" s="53"/>
      <c r="S368" s="98"/>
      <c r="T368" s="99"/>
    </row>
    <row r="369" spans="1:20" ht="15" customHeight="1">
      <c r="A369" s="62" t="str">
        <f t="shared" si="12"/>
        <v xml:space="preserve"> </v>
      </c>
      <c r="B369" s="111" t="str">
        <f t="shared" si="11"/>
        <v/>
      </c>
      <c r="C369" s="17"/>
      <c r="D369" s="113"/>
      <c r="E369" s="120"/>
      <c r="F369" s="113"/>
      <c r="G369" s="113"/>
      <c r="H369" s="113"/>
      <c r="I369" s="124"/>
      <c r="J369" s="124"/>
      <c r="K369" s="113"/>
      <c r="L369" s="122"/>
      <c r="M369" s="113"/>
      <c r="N369" s="112"/>
      <c r="O369" s="123"/>
      <c r="P369" s="53"/>
      <c r="Q369" s="53"/>
      <c r="R369" s="53"/>
      <c r="S369" s="98"/>
      <c r="T369" s="99"/>
    </row>
    <row r="370" spans="1:20" ht="15" customHeight="1">
      <c r="A370" s="62" t="str">
        <f t="shared" si="12"/>
        <v xml:space="preserve"> </v>
      </c>
      <c r="B370" s="111" t="str">
        <f t="shared" si="11"/>
        <v/>
      </c>
      <c r="C370" s="17"/>
      <c r="D370" s="113"/>
      <c r="E370" s="120"/>
      <c r="F370" s="113"/>
      <c r="G370" s="113"/>
      <c r="H370" s="113"/>
      <c r="I370" s="124"/>
      <c r="J370" s="124"/>
      <c r="K370" s="113"/>
      <c r="L370" s="122"/>
      <c r="M370" s="113"/>
      <c r="N370" s="112"/>
      <c r="O370" s="123"/>
      <c r="P370" s="53"/>
      <c r="Q370" s="53"/>
      <c r="R370" s="53"/>
      <c r="S370" s="98"/>
      <c r="T370" s="99"/>
    </row>
    <row r="371" spans="1:20" ht="15" customHeight="1">
      <c r="A371" s="62" t="str">
        <f t="shared" si="12"/>
        <v xml:space="preserve"> </v>
      </c>
      <c r="B371" s="111" t="str">
        <f t="shared" si="11"/>
        <v/>
      </c>
      <c r="C371" s="17"/>
      <c r="D371" s="113"/>
      <c r="E371" s="120"/>
      <c r="F371" s="113"/>
      <c r="G371" s="113"/>
      <c r="H371" s="113"/>
      <c r="I371" s="124"/>
      <c r="J371" s="124"/>
      <c r="K371" s="113"/>
      <c r="L371" s="122"/>
      <c r="M371" s="113"/>
      <c r="N371" s="112"/>
      <c r="O371" s="123"/>
      <c r="P371" s="53"/>
      <c r="Q371" s="53"/>
      <c r="R371" s="53"/>
      <c r="S371" s="98"/>
      <c r="T371" s="99"/>
    </row>
    <row r="372" spans="1:20" ht="15" customHeight="1">
      <c r="A372" s="62" t="str">
        <f t="shared" si="12"/>
        <v xml:space="preserve"> </v>
      </c>
      <c r="B372" s="111" t="str">
        <f t="shared" si="11"/>
        <v/>
      </c>
      <c r="C372" s="17"/>
      <c r="D372" s="113"/>
      <c r="E372" s="120"/>
      <c r="F372" s="113"/>
      <c r="G372" s="113"/>
      <c r="H372" s="113"/>
      <c r="I372" s="124"/>
      <c r="J372" s="124"/>
      <c r="K372" s="113"/>
      <c r="L372" s="122"/>
      <c r="M372" s="113"/>
      <c r="N372" s="112"/>
      <c r="O372" s="123"/>
      <c r="P372" s="53"/>
      <c r="Q372" s="53"/>
      <c r="R372" s="53"/>
      <c r="S372" s="98"/>
      <c r="T372" s="99"/>
    </row>
    <row r="373" spans="1:20" ht="15" customHeight="1">
      <c r="A373" s="62" t="str">
        <f t="shared" si="12"/>
        <v xml:space="preserve"> </v>
      </c>
      <c r="B373" s="111" t="str">
        <f t="shared" si="11"/>
        <v/>
      </c>
      <c r="C373" s="17"/>
      <c r="D373" s="113"/>
      <c r="E373" s="120"/>
      <c r="F373" s="113"/>
      <c r="G373" s="113"/>
      <c r="H373" s="113"/>
      <c r="I373" s="124"/>
      <c r="J373" s="124"/>
      <c r="K373" s="113"/>
      <c r="L373" s="122"/>
      <c r="M373" s="113"/>
      <c r="N373" s="112"/>
      <c r="O373" s="123"/>
      <c r="P373" s="53"/>
      <c r="Q373" s="53"/>
      <c r="R373" s="53"/>
      <c r="S373" s="98"/>
      <c r="T373" s="99"/>
    </row>
    <row r="374" spans="1:20" ht="15" customHeight="1">
      <c r="A374" s="62" t="str">
        <f t="shared" si="12"/>
        <v xml:space="preserve"> </v>
      </c>
      <c r="B374" s="111" t="str">
        <f t="shared" si="11"/>
        <v/>
      </c>
      <c r="C374" s="17"/>
      <c r="D374" s="113"/>
      <c r="E374" s="120"/>
      <c r="F374" s="113"/>
      <c r="G374" s="113"/>
      <c r="H374" s="113"/>
      <c r="I374" s="124"/>
      <c r="J374" s="124"/>
      <c r="K374" s="113"/>
      <c r="L374" s="122"/>
      <c r="M374" s="113"/>
      <c r="N374" s="112"/>
      <c r="O374" s="123"/>
      <c r="P374" s="53"/>
      <c r="Q374" s="53"/>
      <c r="R374" s="53"/>
      <c r="S374" s="98"/>
      <c r="T374" s="99"/>
    </row>
    <row r="375" spans="1:20" ht="15" customHeight="1">
      <c r="A375" s="62" t="str">
        <f t="shared" si="12"/>
        <v xml:space="preserve"> </v>
      </c>
      <c r="B375" s="111" t="str">
        <f t="shared" si="11"/>
        <v/>
      </c>
      <c r="C375" s="17"/>
      <c r="D375" s="113"/>
      <c r="E375" s="120"/>
      <c r="F375" s="113"/>
      <c r="G375" s="113"/>
      <c r="H375" s="113"/>
      <c r="I375" s="124"/>
      <c r="J375" s="124"/>
      <c r="K375" s="113"/>
      <c r="L375" s="122"/>
      <c r="M375" s="113"/>
      <c r="N375" s="112"/>
      <c r="O375" s="123"/>
      <c r="P375" s="53"/>
      <c r="Q375" s="53"/>
      <c r="R375" s="53"/>
      <c r="S375" s="98"/>
      <c r="T375" s="99"/>
    </row>
    <row r="376" spans="1:20" ht="15" customHeight="1">
      <c r="A376" s="62" t="str">
        <f t="shared" si="12"/>
        <v xml:space="preserve"> </v>
      </c>
      <c r="B376" s="111" t="str">
        <f t="shared" si="11"/>
        <v/>
      </c>
      <c r="C376" s="17"/>
      <c r="D376" s="113"/>
      <c r="E376" s="120"/>
      <c r="F376" s="113"/>
      <c r="G376" s="113"/>
      <c r="H376" s="113"/>
      <c r="I376" s="124"/>
      <c r="J376" s="124"/>
      <c r="K376" s="113"/>
      <c r="L376" s="122"/>
      <c r="M376" s="113"/>
      <c r="N376" s="112"/>
      <c r="O376" s="123"/>
      <c r="P376" s="53"/>
      <c r="Q376" s="53"/>
      <c r="R376" s="53"/>
      <c r="S376" s="98"/>
      <c r="T376" s="99"/>
    </row>
    <row r="377" spans="1:20" ht="15" customHeight="1">
      <c r="A377" s="62" t="str">
        <f t="shared" si="12"/>
        <v xml:space="preserve"> </v>
      </c>
      <c r="B377" s="111" t="str">
        <f t="shared" si="11"/>
        <v/>
      </c>
      <c r="C377" s="17"/>
      <c r="D377" s="113"/>
      <c r="E377" s="120"/>
      <c r="F377" s="113"/>
      <c r="G377" s="113"/>
      <c r="H377" s="113"/>
      <c r="I377" s="124"/>
      <c r="J377" s="124"/>
      <c r="K377" s="113"/>
      <c r="L377" s="122"/>
      <c r="M377" s="113"/>
      <c r="N377" s="112"/>
      <c r="O377" s="123"/>
      <c r="P377" s="53"/>
      <c r="Q377" s="53"/>
      <c r="R377" s="53"/>
      <c r="S377" s="98"/>
      <c r="T377" s="99"/>
    </row>
    <row r="378" spans="1:20" ht="15" customHeight="1">
      <c r="A378" s="62" t="str">
        <f t="shared" si="12"/>
        <v xml:space="preserve"> </v>
      </c>
      <c r="B378" s="111" t="str">
        <f t="shared" si="11"/>
        <v/>
      </c>
      <c r="C378" s="17"/>
      <c r="D378" s="113"/>
      <c r="E378" s="120"/>
      <c r="F378" s="113"/>
      <c r="G378" s="113"/>
      <c r="H378" s="113"/>
      <c r="I378" s="124"/>
      <c r="J378" s="124"/>
      <c r="K378" s="113"/>
      <c r="L378" s="122"/>
      <c r="M378" s="113"/>
      <c r="N378" s="112"/>
      <c r="O378" s="123"/>
      <c r="P378" s="53"/>
      <c r="Q378" s="53"/>
      <c r="R378" s="53"/>
      <c r="S378" s="98"/>
      <c r="T378" s="99"/>
    </row>
    <row r="379" spans="1:20" ht="15" customHeight="1">
      <c r="A379" s="62" t="str">
        <f t="shared" si="12"/>
        <v xml:space="preserve"> </v>
      </c>
      <c r="B379" s="111" t="str">
        <f t="shared" si="11"/>
        <v/>
      </c>
      <c r="C379" s="17"/>
      <c r="D379" s="113"/>
      <c r="E379" s="120"/>
      <c r="F379" s="113"/>
      <c r="G379" s="113"/>
      <c r="H379" s="113"/>
      <c r="I379" s="124"/>
      <c r="J379" s="124"/>
      <c r="K379" s="113"/>
      <c r="L379" s="122"/>
      <c r="M379" s="113"/>
      <c r="N379" s="112"/>
      <c r="O379" s="123"/>
      <c r="P379" s="53"/>
      <c r="Q379" s="53"/>
      <c r="R379" s="53"/>
      <c r="S379" s="98"/>
      <c r="T379" s="99"/>
    </row>
    <row r="380" spans="1:20" ht="15" customHeight="1">
      <c r="A380" s="62" t="str">
        <f t="shared" si="12"/>
        <v xml:space="preserve"> </v>
      </c>
      <c r="B380" s="111" t="str">
        <f t="shared" si="11"/>
        <v/>
      </c>
      <c r="C380" s="17"/>
      <c r="D380" s="113"/>
      <c r="E380" s="120"/>
      <c r="F380" s="113"/>
      <c r="G380" s="113"/>
      <c r="H380" s="113"/>
      <c r="I380" s="124"/>
      <c r="J380" s="124"/>
      <c r="K380" s="113"/>
      <c r="L380" s="122"/>
      <c r="M380" s="113"/>
      <c r="N380" s="112"/>
      <c r="O380" s="123"/>
      <c r="P380" s="53"/>
      <c r="Q380" s="53"/>
      <c r="R380" s="53"/>
      <c r="S380" s="98"/>
      <c r="T380" s="99"/>
    </row>
    <row r="381" spans="1:20" ht="15" customHeight="1">
      <c r="A381" s="62" t="str">
        <f t="shared" si="12"/>
        <v xml:space="preserve"> </v>
      </c>
      <c r="B381" s="111" t="str">
        <f t="shared" si="11"/>
        <v/>
      </c>
      <c r="C381" s="17"/>
      <c r="D381" s="113"/>
      <c r="E381" s="120"/>
      <c r="F381" s="113"/>
      <c r="G381" s="113"/>
      <c r="H381" s="113"/>
      <c r="I381" s="124"/>
      <c r="J381" s="124"/>
      <c r="K381" s="113"/>
      <c r="L381" s="122"/>
      <c r="M381" s="113"/>
      <c r="N381" s="112"/>
      <c r="O381" s="123"/>
      <c r="P381" s="53"/>
      <c r="Q381" s="53"/>
      <c r="R381" s="53"/>
      <c r="S381" s="98"/>
      <c r="T381" s="99"/>
    </row>
    <row r="382" spans="1:20" ht="15" customHeight="1">
      <c r="A382" s="62" t="str">
        <f t="shared" si="12"/>
        <v xml:space="preserve"> </v>
      </c>
      <c r="B382" s="111" t="str">
        <f t="shared" si="11"/>
        <v/>
      </c>
      <c r="C382" s="17"/>
      <c r="D382" s="113"/>
      <c r="E382" s="120"/>
      <c r="F382" s="113"/>
      <c r="G382" s="113"/>
      <c r="H382" s="113"/>
      <c r="I382" s="124"/>
      <c r="J382" s="124"/>
      <c r="K382" s="113"/>
      <c r="L382" s="122"/>
      <c r="M382" s="113"/>
      <c r="N382" s="112"/>
      <c r="O382" s="123"/>
      <c r="P382" s="53"/>
      <c r="Q382" s="53"/>
      <c r="R382" s="53"/>
      <c r="S382" s="98"/>
      <c r="T382" s="99"/>
    </row>
    <row r="383" spans="1:20" ht="15" customHeight="1">
      <c r="A383" s="62" t="str">
        <f t="shared" si="12"/>
        <v xml:space="preserve"> </v>
      </c>
      <c r="B383" s="111" t="str">
        <f t="shared" si="11"/>
        <v/>
      </c>
      <c r="C383" s="17"/>
      <c r="D383" s="113"/>
      <c r="E383" s="120"/>
      <c r="F383" s="113"/>
      <c r="G383" s="113"/>
      <c r="H383" s="113"/>
      <c r="I383" s="124"/>
      <c r="J383" s="124"/>
      <c r="K383" s="113"/>
      <c r="L383" s="122"/>
      <c r="M383" s="113"/>
      <c r="N383" s="112"/>
      <c r="O383" s="123"/>
      <c r="P383" s="53"/>
      <c r="Q383" s="53"/>
      <c r="R383" s="53"/>
      <c r="S383" s="98"/>
      <c r="T383" s="99"/>
    </row>
    <row r="384" spans="1:20" ht="15" customHeight="1">
      <c r="A384" s="62" t="str">
        <f t="shared" si="12"/>
        <v xml:space="preserve"> </v>
      </c>
      <c r="B384" s="111" t="str">
        <f t="shared" si="11"/>
        <v/>
      </c>
      <c r="C384" s="17"/>
      <c r="D384" s="113"/>
      <c r="E384" s="120"/>
      <c r="F384" s="113"/>
      <c r="G384" s="113"/>
      <c r="H384" s="113"/>
      <c r="I384" s="124"/>
      <c r="J384" s="124"/>
      <c r="K384" s="113"/>
      <c r="L384" s="122"/>
      <c r="M384" s="113"/>
      <c r="N384" s="112"/>
      <c r="O384" s="123"/>
      <c r="P384" s="53"/>
      <c r="Q384" s="53"/>
      <c r="R384" s="53"/>
      <c r="S384" s="98"/>
      <c r="T384" s="99"/>
    </row>
    <row r="385" spans="1:20" ht="15" customHeight="1">
      <c r="A385" s="62" t="str">
        <f t="shared" si="12"/>
        <v xml:space="preserve"> </v>
      </c>
      <c r="B385" s="111" t="str">
        <f t="shared" si="11"/>
        <v/>
      </c>
      <c r="C385" s="17"/>
      <c r="D385" s="113"/>
      <c r="E385" s="120"/>
      <c r="F385" s="113"/>
      <c r="G385" s="113"/>
      <c r="H385" s="113"/>
      <c r="I385" s="124"/>
      <c r="J385" s="124"/>
      <c r="K385" s="113"/>
      <c r="L385" s="122"/>
      <c r="M385" s="113"/>
      <c r="N385" s="112"/>
      <c r="O385" s="123"/>
      <c r="P385" s="53"/>
      <c r="Q385" s="53"/>
      <c r="R385" s="53"/>
      <c r="S385" s="98"/>
      <c r="T385" s="99"/>
    </row>
    <row r="386" spans="1:20" ht="15" customHeight="1">
      <c r="A386" s="62" t="str">
        <f t="shared" si="12"/>
        <v xml:space="preserve"> </v>
      </c>
      <c r="B386" s="111" t="str">
        <f t="shared" si="11"/>
        <v/>
      </c>
      <c r="C386" s="17"/>
      <c r="D386" s="113"/>
      <c r="E386" s="120"/>
      <c r="F386" s="113"/>
      <c r="G386" s="113"/>
      <c r="H386" s="113"/>
      <c r="I386" s="124"/>
      <c r="J386" s="124"/>
      <c r="K386" s="113"/>
      <c r="L386" s="122"/>
      <c r="M386" s="113"/>
      <c r="N386" s="112"/>
      <c r="O386" s="123"/>
      <c r="P386" s="53"/>
      <c r="Q386" s="53"/>
      <c r="R386" s="53"/>
      <c r="S386" s="98"/>
      <c r="T386" s="99"/>
    </row>
    <row r="387" spans="1:20" ht="15" customHeight="1">
      <c r="A387" s="62" t="str">
        <f t="shared" si="12"/>
        <v xml:space="preserve"> </v>
      </c>
      <c r="B387" s="111" t="str">
        <f t="shared" si="11"/>
        <v/>
      </c>
      <c r="C387" s="17"/>
      <c r="D387" s="113"/>
      <c r="E387" s="120"/>
      <c r="F387" s="113"/>
      <c r="G387" s="113"/>
      <c r="H387" s="113"/>
      <c r="I387" s="124"/>
      <c r="J387" s="124"/>
      <c r="K387" s="113"/>
      <c r="L387" s="122"/>
      <c r="M387" s="113"/>
      <c r="N387" s="112"/>
      <c r="O387" s="123"/>
      <c r="P387" s="53"/>
      <c r="Q387" s="53"/>
      <c r="R387" s="53"/>
      <c r="S387" s="98"/>
      <c r="T387" s="99"/>
    </row>
    <row r="388" spans="1:20" ht="15" customHeight="1">
      <c r="A388" s="62" t="str">
        <f t="shared" si="12"/>
        <v xml:space="preserve"> </v>
      </c>
      <c r="B388" s="111" t="str">
        <f t="shared" ref="B388:B393" si="13">IF(ISBLANK(C388),"",CONCATENATE(D388,"-",TEXT(A388,"000")))</f>
        <v/>
      </c>
      <c r="C388" s="17"/>
      <c r="D388" s="113"/>
      <c r="E388" s="120"/>
      <c r="F388" s="113"/>
      <c r="G388" s="113"/>
      <c r="H388" s="113"/>
      <c r="I388" s="124"/>
      <c r="J388" s="124"/>
      <c r="K388" s="113"/>
      <c r="L388" s="122"/>
      <c r="M388" s="113"/>
      <c r="N388" s="112"/>
      <c r="O388" s="123"/>
      <c r="P388" s="53"/>
      <c r="Q388" s="53"/>
      <c r="R388" s="53"/>
      <c r="S388" s="98"/>
      <c r="T388" s="99"/>
    </row>
    <row r="389" spans="1:20" ht="15" customHeight="1">
      <c r="A389" s="62" t="str">
        <f t="shared" si="12"/>
        <v xml:space="preserve"> </v>
      </c>
      <c r="B389" s="111" t="str">
        <f t="shared" si="13"/>
        <v/>
      </c>
      <c r="C389" s="17"/>
      <c r="D389" s="113"/>
      <c r="E389" s="120"/>
      <c r="F389" s="113"/>
      <c r="G389" s="113"/>
      <c r="H389" s="113"/>
      <c r="I389" s="124"/>
      <c r="J389" s="124"/>
      <c r="K389" s="113"/>
      <c r="L389" s="122"/>
      <c r="M389" s="113"/>
      <c r="N389" s="112"/>
      <c r="O389" s="123"/>
      <c r="P389" s="53"/>
      <c r="Q389" s="53"/>
      <c r="R389" s="53"/>
      <c r="S389" s="98"/>
      <c r="T389" s="99"/>
    </row>
    <row r="390" spans="1:20" ht="15" customHeight="1">
      <c r="A390" s="62" t="str">
        <f t="shared" ref="A390:A393" si="14">IF(ISBLANK(C390)," ",A389+1)</f>
        <v xml:space="preserve"> </v>
      </c>
      <c r="B390" s="111" t="str">
        <f t="shared" si="13"/>
        <v/>
      </c>
      <c r="C390" s="17"/>
      <c r="D390" s="113"/>
      <c r="E390" s="120"/>
      <c r="F390" s="113"/>
      <c r="G390" s="113"/>
      <c r="H390" s="113"/>
      <c r="I390" s="124"/>
      <c r="J390" s="124"/>
      <c r="K390" s="113"/>
      <c r="L390" s="122"/>
      <c r="M390" s="113"/>
      <c r="N390" s="112"/>
      <c r="O390" s="123"/>
      <c r="P390" s="53"/>
      <c r="Q390" s="53"/>
      <c r="R390" s="53"/>
      <c r="S390" s="98"/>
      <c r="T390" s="99"/>
    </row>
    <row r="391" spans="1:20" ht="15" customHeight="1">
      <c r="A391" s="62" t="str">
        <f t="shared" si="14"/>
        <v xml:space="preserve"> </v>
      </c>
      <c r="B391" s="111" t="str">
        <f t="shared" si="13"/>
        <v/>
      </c>
      <c r="C391" s="17"/>
      <c r="D391" s="113"/>
      <c r="E391" s="120"/>
      <c r="F391" s="113"/>
      <c r="G391" s="113"/>
      <c r="H391" s="113"/>
      <c r="I391" s="124"/>
      <c r="J391" s="124"/>
      <c r="K391" s="113"/>
      <c r="L391" s="122"/>
      <c r="M391" s="113"/>
      <c r="N391" s="112"/>
      <c r="O391" s="123"/>
      <c r="P391" s="53"/>
      <c r="Q391" s="53"/>
      <c r="R391" s="53"/>
      <c r="S391" s="98"/>
      <c r="T391" s="99"/>
    </row>
    <row r="392" spans="1:20" ht="15" customHeight="1">
      <c r="A392" s="62" t="str">
        <f t="shared" si="14"/>
        <v xml:space="preserve"> </v>
      </c>
      <c r="B392" s="111" t="str">
        <f t="shared" si="13"/>
        <v/>
      </c>
      <c r="C392" s="17"/>
      <c r="D392" s="113"/>
      <c r="E392" s="120"/>
      <c r="F392" s="113"/>
      <c r="G392" s="113"/>
      <c r="H392" s="113"/>
      <c r="I392" s="124"/>
      <c r="J392" s="124"/>
      <c r="K392" s="113"/>
      <c r="L392" s="122"/>
      <c r="M392" s="113"/>
      <c r="N392" s="112"/>
      <c r="O392" s="123"/>
      <c r="P392" s="53"/>
      <c r="Q392" s="53"/>
      <c r="R392" s="53"/>
      <c r="S392" s="98"/>
      <c r="T392" s="99"/>
    </row>
    <row r="393" spans="1:20" ht="15" customHeight="1">
      <c r="A393" s="62" t="str">
        <f t="shared" si="14"/>
        <v xml:space="preserve"> </v>
      </c>
      <c r="B393" s="125" t="str">
        <f t="shared" si="13"/>
        <v/>
      </c>
      <c r="C393" s="100"/>
      <c r="D393" s="126"/>
      <c r="E393" s="127"/>
      <c r="F393" s="126"/>
      <c r="G393" s="126"/>
      <c r="H393" s="126"/>
      <c r="I393" s="128"/>
      <c r="J393" s="128"/>
      <c r="K393" s="126"/>
      <c r="L393" s="129"/>
      <c r="M393" s="126"/>
      <c r="N393" s="130"/>
      <c r="O393" s="131"/>
      <c r="P393" s="54"/>
      <c r="Q393" s="54"/>
      <c r="R393" s="54"/>
      <c r="S393" s="101"/>
      <c r="T393" s="102"/>
    </row>
    <row r="394" spans="1:20" ht="15" customHeight="1">
      <c r="A394" s="70"/>
      <c r="B394" s="85"/>
      <c r="C394" s="85"/>
      <c r="D394" s="132"/>
      <c r="E394" s="133"/>
      <c r="F394" s="132"/>
      <c r="G394" s="132"/>
      <c r="H394" s="132"/>
      <c r="I394" s="134"/>
      <c r="J394" s="134"/>
      <c r="K394" s="132"/>
      <c r="L394" s="135"/>
      <c r="M394" s="132"/>
      <c r="N394" s="136"/>
      <c r="O394" s="137"/>
      <c r="P394" s="86"/>
      <c r="Q394" s="86"/>
      <c r="R394" s="86"/>
    </row>
    <row r="395" spans="1:20" ht="15" customHeight="1">
      <c r="A395" s="39"/>
      <c r="B395" s="17"/>
      <c r="C395" s="17"/>
      <c r="D395" s="113"/>
      <c r="E395" s="120"/>
      <c r="F395" s="113"/>
      <c r="G395" s="113"/>
      <c r="H395" s="113"/>
      <c r="I395" s="124"/>
      <c r="J395" s="124"/>
      <c r="K395" s="113"/>
      <c r="L395" s="122"/>
      <c r="M395" s="113"/>
      <c r="N395" s="112"/>
      <c r="O395" s="138"/>
      <c r="P395" s="53"/>
      <c r="Q395" s="53"/>
      <c r="R395" s="53"/>
    </row>
    <row r="396" spans="1:20" ht="15" customHeight="1">
      <c r="A396" s="39"/>
      <c r="B396" s="17"/>
      <c r="C396" s="17"/>
      <c r="D396" s="113"/>
      <c r="E396" s="120"/>
      <c r="F396" s="113"/>
      <c r="G396" s="113"/>
      <c r="H396" s="113"/>
      <c r="I396" s="124"/>
      <c r="J396" s="124"/>
      <c r="K396" s="113"/>
      <c r="L396" s="122"/>
      <c r="M396" s="113"/>
      <c r="N396" s="112"/>
      <c r="O396" s="138"/>
      <c r="P396" s="53"/>
      <c r="Q396" s="53"/>
      <c r="R396" s="53"/>
    </row>
    <row r="397" spans="1:20" ht="15" customHeight="1">
      <c r="A397" s="39"/>
      <c r="B397" s="17"/>
      <c r="C397" s="17"/>
      <c r="D397" s="113"/>
      <c r="E397" s="120"/>
      <c r="F397" s="113"/>
      <c r="G397" s="113"/>
      <c r="H397" s="113"/>
      <c r="I397" s="124"/>
      <c r="J397" s="124"/>
      <c r="K397" s="113"/>
      <c r="L397" s="122"/>
      <c r="M397" s="113"/>
      <c r="N397" s="112"/>
      <c r="O397" s="138"/>
      <c r="P397" s="53"/>
      <c r="Q397" s="53"/>
      <c r="R397" s="53"/>
    </row>
    <row r="398" spans="1:20" ht="15" customHeight="1">
      <c r="A398" s="39"/>
      <c r="B398" s="17"/>
      <c r="C398" s="17"/>
      <c r="D398" s="113"/>
      <c r="E398" s="120"/>
      <c r="F398" s="113"/>
      <c r="G398" s="113"/>
      <c r="H398" s="113"/>
      <c r="I398" s="124"/>
      <c r="J398" s="124"/>
      <c r="K398" s="113"/>
      <c r="L398" s="122"/>
      <c r="M398" s="113"/>
      <c r="N398" s="112"/>
      <c r="O398" s="138"/>
      <c r="P398" s="53"/>
      <c r="Q398" s="53"/>
      <c r="R398" s="53"/>
    </row>
    <row r="399" spans="1:20" ht="15" customHeight="1">
      <c r="A399" s="39"/>
      <c r="B399" s="17"/>
      <c r="C399" s="17"/>
      <c r="D399" s="113"/>
      <c r="E399" s="120"/>
      <c r="F399" s="113"/>
      <c r="G399" s="113"/>
      <c r="H399" s="113"/>
      <c r="I399" s="124"/>
      <c r="J399" s="124"/>
      <c r="K399" s="113"/>
      <c r="L399" s="122"/>
      <c r="M399" s="113"/>
      <c r="N399" s="112"/>
      <c r="O399" s="138"/>
      <c r="P399" s="53"/>
      <c r="Q399" s="53"/>
      <c r="R399" s="53"/>
    </row>
    <row r="400" spans="1:20" ht="15" customHeight="1">
      <c r="A400" s="39"/>
      <c r="B400" s="17"/>
      <c r="C400" s="17"/>
      <c r="D400" s="113"/>
      <c r="E400" s="120"/>
      <c r="F400" s="113"/>
      <c r="G400" s="113"/>
      <c r="H400" s="113"/>
      <c r="I400" s="124"/>
      <c r="J400" s="124"/>
      <c r="K400" s="113"/>
      <c r="L400" s="122"/>
      <c r="M400" s="113"/>
      <c r="N400" s="112"/>
      <c r="O400" s="138"/>
      <c r="P400" s="53"/>
      <c r="Q400" s="53"/>
      <c r="R400" s="53"/>
    </row>
    <row r="401" spans="1:18" ht="15" customHeight="1">
      <c r="A401" s="39"/>
      <c r="B401" s="17"/>
      <c r="C401" s="17"/>
      <c r="D401" s="113"/>
      <c r="E401" s="120"/>
      <c r="F401" s="113"/>
      <c r="G401" s="113"/>
      <c r="H401" s="113"/>
      <c r="I401" s="124"/>
      <c r="J401" s="124"/>
      <c r="K401" s="113"/>
      <c r="L401" s="122"/>
      <c r="M401" s="113"/>
      <c r="N401" s="112"/>
      <c r="O401" s="138"/>
      <c r="P401" s="53"/>
      <c r="Q401" s="53"/>
      <c r="R401" s="53"/>
    </row>
    <row r="402" spans="1:18" ht="15" customHeight="1">
      <c r="A402" s="39"/>
      <c r="B402" s="17"/>
      <c r="C402" s="17"/>
      <c r="D402" s="113"/>
      <c r="E402" s="120"/>
      <c r="F402" s="113"/>
      <c r="G402" s="113"/>
      <c r="H402" s="113"/>
      <c r="I402" s="124"/>
      <c r="J402" s="124"/>
      <c r="K402" s="113"/>
      <c r="L402" s="122"/>
      <c r="M402" s="113"/>
      <c r="N402" s="112"/>
      <c r="O402" s="138"/>
      <c r="P402" s="53"/>
      <c r="Q402" s="53"/>
      <c r="R402" s="53"/>
    </row>
    <row r="403" spans="1:18" ht="15" customHeight="1">
      <c r="A403" s="39"/>
      <c r="B403" s="17"/>
      <c r="C403" s="17"/>
      <c r="D403" s="113"/>
      <c r="E403" s="120"/>
      <c r="F403" s="113"/>
      <c r="G403" s="113"/>
      <c r="H403" s="113"/>
      <c r="I403" s="124"/>
      <c r="J403" s="124"/>
      <c r="K403" s="113"/>
      <c r="L403" s="122"/>
      <c r="M403" s="113"/>
      <c r="N403" s="112"/>
      <c r="O403" s="138"/>
      <c r="P403" s="53"/>
      <c r="Q403" s="53"/>
      <c r="R403" s="53"/>
    </row>
    <row r="404" spans="1:18" ht="15" customHeight="1">
      <c r="A404" s="39"/>
      <c r="B404" s="17"/>
      <c r="C404" s="17"/>
      <c r="D404" s="113"/>
      <c r="E404" s="120"/>
      <c r="F404" s="113"/>
      <c r="G404" s="113"/>
      <c r="H404" s="113"/>
      <c r="I404" s="124"/>
      <c r="J404" s="124"/>
      <c r="K404" s="113"/>
      <c r="L404" s="122"/>
      <c r="M404" s="113"/>
      <c r="N404" s="112"/>
      <c r="O404" s="138"/>
      <c r="P404" s="53"/>
      <c r="Q404" s="53"/>
      <c r="R404" s="53"/>
    </row>
    <row r="405" spans="1:18" ht="15" customHeight="1">
      <c r="A405" s="39"/>
      <c r="B405" s="17"/>
      <c r="C405" s="17"/>
      <c r="D405" s="113"/>
      <c r="E405" s="120"/>
      <c r="F405" s="113"/>
      <c r="G405" s="113"/>
      <c r="H405" s="113"/>
      <c r="I405" s="124"/>
      <c r="J405" s="124"/>
      <c r="K405" s="113"/>
      <c r="L405" s="122"/>
      <c r="M405" s="113"/>
      <c r="N405" s="112"/>
      <c r="O405" s="138"/>
      <c r="P405" s="53"/>
      <c r="Q405" s="53"/>
      <c r="R405" s="53"/>
    </row>
    <row r="406" spans="1:18" ht="15" customHeight="1">
      <c r="A406" s="39"/>
      <c r="B406" s="17"/>
      <c r="C406" s="17"/>
      <c r="D406" s="113"/>
      <c r="E406" s="120"/>
      <c r="F406" s="113"/>
      <c r="G406" s="113"/>
      <c r="H406" s="113"/>
      <c r="I406" s="124"/>
      <c r="J406" s="124"/>
      <c r="K406" s="113"/>
      <c r="L406" s="122"/>
      <c r="M406" s="113"/>
      <c r="N406" s="112"/>
      <c r="O406" s="138"/>
      <c r="P406" s="53"/>
      <c r="Q406" s="53"/>
      <c r="R406" s="53"/>
    </row>
    <row r="407" spans="1:18" ht="15" customHeight="1">
      <c r="A407" s="39"/>
      <c r="B407" s="17"/>
      <c r="C407" s="17"/>
      <c r="D407" s="113"/>
      <c r="E407" s="120"/>
      <c r="F407" s="113"/>
      <c r="G407" s="113"/>
      <c r="H407" s="113"/>
      <c r="I407" s="124"/>
      <c r="J407" s="124"/>
      <c r="K407" s="113"/>
      <c r="L407" s="122"/>
      <c r="M407" s="113"/>
      <c r="N407" s="112"/>
      <c r="O407" s="138"/>
      <c r="P407" s="53"/>
      <c r="Q407" s="53"/>
      <c r="R407" s="53"/>
    </row>
    <row r="408" spans="1:18" ht="15" customHeight="1">
      <c r="A408" s="39"/>
      <c r="B408" s="17"/>
      <c r="C408" s="17"/>
      <c r="D408" s="113"/>
      <c r="E408" s="120"/>
      <c r="F408" s="113"/>
      <c r="G408" s="113"/>
      <c r="H408" s="113"/>
      <c r="I408" s="124"/>
      <c r="J408" s="124"/>
      <c r="K408" s="113"/>
      <c r="L408" s="122"/>
      <c r="M408" s="113"/>
      <c r="N408" s="112"/>
      <c r="O408" s="138"/>
      <c r="P408" s="53"/>
      <c r="Q408" s="53"/>
      <c r="R408" s="53"/>
    </row>
    <row r="409" spans="1:18" ht="15" customHeight="1">
      <c r="A409" s="39"/>
      <c r="B409" s="17"/>
      <c r="C409" s="17"/>
      <c r="D409" s="113"/>
      <c r="E409" s="120"/>
      <c r="F409" s="113"/>
      <c r="G409" s="113"/>
      <c r="H409" s="113"/>
      <c r="I409" s="124"/>
      <c r="J409" s="124"/>
      <c r="K409" s="113"/>
      <c r="L409" s="122"/>
      <c r="M409" s="113"/>
      <c r="N409" s="112"/>
      <c r="O409" s="138"/>
      <c r="P409" s="53"/>
      <c r="Q409" s="53"/>
      <c r="R409" s="53"/>
    </row>
    <row r="410" spans="1:18" ht="15" customHeight="1">
      <c r="A410" s="39"/>
      <c r="B410" s="17"/>
      <c r="C410" s="17"/>
      <c r="D410" s="113"/>
      <c r="E410" s="120"/>
      <c r="F410" s="113"/>
      <c r="G410" s="113"/>
      <c r="H410" s="113"/>
      <c r="I410" s="124"/>
      <c r="J410" s="124"/>
      <c r="K410" s="113"/>
      <c r="L410" s="122"/>
      <c r="M410" s="113"/>
      <c r="N410" s="112"/>
      <c r="O410" s="138"/>
      <c r="P410" s="53"/>
      <c r="Q410" s="53"/>
      <c r="R410" s="53"/>
    </row>
    <row r="411" spans="1:18" ht="15" customHeight="1">
      <c r="A411" s="39"/>
      <c r="B411" s="17"/>
      <c r="C411" s="17"/>
      <c r="D411" s="113"/>
      <c r="E411" s="120"/>
      <c r="F411" s="113"/>
      <c r="G411" s="113"/>
      <c r="H411" s="113"/>
      <c r="I411" s="124"/>
      <c r="J411" s="124"/>
      <c r="K411" s="113"/>
      <c r="L411" s="122"/>
      <c r="M411" s="113"/>
      <c r="N411" s="112"/>
      <c r="O411" s="138"/>
      <c r="P411" s="53"/>
      <c r="Q411" s="53"/>
      <c r="R411" s="53"/>
    </row>
    <row r="412" spans="1:18" ht="15" customHeight="1">
      <c r="A412" s="39"/>
      <c r="B412" s="17"/>
      <c r="C412" s="17"/>
      <c r="D412" s="113"/>
      <c r="E412" s="120"/>
      <c r="F412" s="113"/>
      <c r="G412" s="113"/>
      <c r="H412" s="113"/>
      <c r="I412" s="124"/>
      <c r="J412" s="124"/>
      <c r="K412" s="113"/>
      <c r="L412" s="122"/>
      <c r="M412" s="113"/>
      <c r="N412" s="112"/>
      <c r="O412" s="138"/>
      <c r="P412" s="53"/>
      <c r="Q412" s="53"/>
      <c r="R412" s="53"/>
    </row>
    <row r="413" spans="1:18" ht="15" customHeight="1">
      <c r="A413" s="39"/>
      <c r="B413" s="17"/>
      <c r="C413" s="17"/>
      <c r="D413" s="113"/>
      <c r="E413" s="120"/>
      <c r="F413" s="113"/>
      <c r="G413" s="113"/>
      <c r="H413" s="113"/>
      <c r="I413" s="124"/>
      <c r="J413" s="124"/>
      <c r="K413" s="113"/>
      <c r="L413" s="122"/>
      <c r="M413" s="113"/>
      <c r="N413" s="112"/>
      <c r="O413" s="138"/>
      <c r="P413" s="53"/>
      <c r="Q413" s="53"/>
      <c r="R413" s="53"/>
    </row>
    <row r="414" spans="1:18" ht="15" customHeight="1">
      <c r="A414" s="39"/>
      <c r="B414" s="17"/>
      <c r="C414" s="17"/>
      <c r="D414" s="113"/>
      <c r="E414" s="120"/>
      <c r="F414" s="113"/>
      <c r="G414" s="113"/>
      <c r="H414" s="113"/>
      <c r="I414" s="124"/>
      <c r="J414" s="124"/>
      <c r="K414" s="113"/>
      <c r="L414" s="122"/>
      <c r="M414" s="113"/>
      <c r="N414" s="112"/>
      <c r="O414" s="138"/>
      <c r="P414" s="53"/>
      <c r="Q414" s="53"/>
      <c r="R414" s="53"/>
    </row>
    <row r="415" spans="1:18" ht="15" customHeight="1">
      <c r="A415" s="39"/>
      <c r="B415" s="17"/>
      <c r="C415" s="17"/>
      <c r="D415" s="113"/>
      <c r="E415" s="120"/>
      <c r="F415" s="113"/>
      <c r="G415" s="113"/>
      <c r="H415" s="113"/>
      <c r="I415" s="124"/>
      <c r="J415" s="124"/>
      <c r="K415" s="113"/>
      <c r="L415" s="122"/>
      <c r="M415" s="113"/>
      <c r="N415" s="112"/>
      <c r="O415" s="138"/>
      <c r="P415" s="53"/>
      <c r="Q415" s="53"/>
      <c r="R415" s="53"/>
    </row>
    <row r="416" spans="1:18" ht="15" customHeight="1">
      <c r="A416" s="39"/>
      <c r="B416" s="17"/>
      <c r="C416" s="17"/>
      <c r="D416" s="113"/>
      <c r="E416" s="120"/>
      <c r="F416" s="113"/>
      <c r="G416" s="113"/>
      <c r="H416" s="113"/>
      <c r="I416" s="124"/>
      <c r="J416" s="124"/>
      <c r="K416" s="113"/>
      <c r="L416" s="122"/>
      <c r="M416" s="113"/>
      <c r="N416" s="112"/>
      <c r="O416" s="138"/>
      <c r="P416" s="53"/>
      <c r="Q416" s="53"/>
      <c r="R416" s="53"/>
    </row>
    <row r="417" spans="1:18" ht="15" customHeight="1">
      <c r="A417" s="39"/>
      <c r="B417" s="17"/>
      <c r="C417" s="17"/>
      <c r="D417" s="113"/>
      <c r="E417" s="120"/>
      <c r="F417" s="113"/>
      <c r="G417" s="113"/>
      <c r="H417" s="113"/>
      <c r="I417" s="124"/>
      <c r="J417" s="124"/>
      <c r="K417" s="113"/>
      <c r="L417" s="122"/>
      <c r="M417" s="113"/>
      <c r="N417" s="112"/>
      <c r="O417" s="138"/>
      <c r="P417" s="53"/>
      <c r="Q417" s="53"/>
      <c r="R417" s="53"/>
    </row>
    <row r="418" spans="1:18" ht="15" customHeight="1">
      <c r="A418" s="39"/>
      <c r="B418" s="17"/>
      <c r="C418" s="17"/>
      <c r="D418" s="113"/>
      <c r="E418" s="120"/>
      <c r="F418" s="113"/>
      <c r="G418" s="113"/>
      <c r="H418" s="113"/>
      <c r="I418" s="124"/>
      <c r="J418" s="124"/>
      <c r="K418" s="113"/>
      <c r="L418" s="122"/>
      <c r="M418" s="113"/>
      <c r="N418" s="112"/>
      <c r="O418" s="138"/>
      <c r="P418" s="53"/>
      <c r="Q418" s="53"/>
      <c r="R418" s="53"/>
    </row>
    <row r="419" spans="1:18" ht="15" customHeight="1">
      <c r="A419" s="39"/>
      <c r="B419" s="17"/>
      <c r="C419" s="17"/>
      <c r="D419" s="113"/>
      <c r="E419" s="120"/>
      <c r="F419" s="113"/>
      <c r="G419" s="113"/>
      <c r="H419" s="113"/>
      <c r="I419" s="124"/>
      <c r="J419" s="124"/>
      <c r="K419" s="113"/>
      <c r="L419" s="122"/>
      <c r="M419" s="113"/>
      <c r="N419" s="112"/>
      <c r="O419" s="138"/>
      <c r="P419" s="53"/>
      <c r="Q419" s="53"/>
      <c r="R419" s="53"/>
    </row>
    <row r="420" spans="1:18" ht="15" customHeight="1">
      <c r="A420" s="39"/>
      <c r="B420" s="17"/>
      <c r="C420" s="17"/>
      <c r="D420" s="113"/>
      <c r="E420" s="120"/>
      <c r="F420" s="113"/>
      <c r="G420" s="113"/>
      <c r="H420" s="113"/>
      <c r="I420" s="124"/>
      <c r="J420" s="124"/>
      <c r="K420" s="113"/>
      <c r="L420" s="122"/>
      <c r="M420" s="113"/>
      <c r="N420" s="112"/>
      <c r="O420" s="138"/>
      <c r="P420" s="53"/>
      <c r="Q420" s="53"/>
      <c r="R420" s="53"/>
    </row>
    <row r="421" spans="1:18" ht="15" customHeight="1">
      <c r="A421" s="39"/>
      <c r="B421" s="17"/>
      <c r="C421" s="17"/>
      <c r="D421" s="113"/>
      <c r="E421" s="120"/>
      <c r="F421" s="113"/>
      <c r="G421" s="113"/>
      <c r="H421" s="113"/>
      <c r="I421" s="124"/>
      <c r="J421" s="124"/>
      <c r="K421" s="113"/>
      <c r="L421" s="122"/>
      <c r="M421" s="113"/>
      <c r="N421" s="112"/>
      <c r="O421" s="138"/>
      <c r="P421" s="53"/>
      <c r="Q421" s="53"/>
      <c r="R421" s="53"/>
    </row>
    <row r="422" spans="1:18" ht="15" customHeight="1">
      <c r="A422" s="39"/>
      <c r="B422" s="17"/>
      <c r="C422" s="17"/>
      <c r="D422" s="113"/>
      <c r="E422" s="120"/>
      <c r="F422" s="113"/>
      <c r="G422" s="113"/>
      <c r="H422" s="113"/>
      <c r="I422" s="124"/>
      <c r="J422" s="124"/>
      <c r="K422" s="113"/>
      <c r="L422" s="122"/>
      <c r="M422" s="113"/>
      <c r="N422" s="112"/>
      <c r="O422" s="138"/>
      <c r="P422" s="53"/>
      <c r="Q422" s="53"/>
      <c r="R422" s="53"/>
    </row>
    <row r="423" spans="1:18" ht="15" customHeight="1">
      <c r="A423" s="39"/>
      <c r="B423" s="17"/>
      <c r="C423" s="17"/>
      <c r="D423" s="113"/>
      <c r="E423" s="120"/>
      <c r="F423" s="113"/>
      <c r="G423" s="113"/>
      <c r="H423" s="113"/>
      <c r="I423" s="124"/>
      <c r="J423" s="124"/>
      <c r="K423" s="113"/>
      <c r="L423" s="122"/>
      <c r="M423" s="113"/>
      <c r="N423" s="112"/>
      <c r="O423" s="138"/>
      <c r="P423" s="53"/>
      <c r="Q423" s="53"/>
      <c r="R423" s="53"/>
    </row>
    <row r="424" spans="1:18" ht="15" customHeight="1">
      <c r="A424" s="39"/>
      <c r="B424" s="17"/>
      <c r="C424" s="17"/>
      <c r="D424" s="113"/>
      <c r="E424" s="120"/>
      <c r="F424" s="113"/>
      <c r="G424" s="113"/>
      <c r="H424" s="113"/>
      <c r="I424" s="124"/>
      <c r="J424" s="124"/>
      <c r="K424" s="113"/>
      <c r="L424" s="122"/>
      <c r="M424" s="113"/>
      <c r="N424" s="112"/>
      <c r="O424" s="138"/>
      <c r="P424" s="53"/>
      <c r="Q424" s="53"/>
      <c r="R424" s="53"/>
    </row>
    <row r="425" spans="1:18" ht="15" customHeight="1">
      <c r="A425" s="39"/>
      <c r="B425" s="17"/>
      <c r="C425" s="17"/>
      <c r="D425" s="113"/>
      <c r="E425" s="120"/>
      <c r="F425" s="113"/>
      <c r="G425" s="113"/>
      <c r="H425" s="113"/>
      <c r="I425" s="124"/>
      <c r="J425" s="124"/>
      <c r="K425" s="113"/>
      <c r="L425" s="122"/>
      <c r="M425" s="113"/>
      <c r="N425" s="112"/>
      <c r="O425" s="138"/>
      <c r="P425" s="53"/>
      <c r="Q425" s="53"/>
      <c r="R425" s="53"/>
    </row>
    <row r="426" spans="1:18" ht="15" customHeight="1">
      <c r="A426" s="39"/>
      <c r="B426" s="17"/>
      <c r="C426" s="17"/>
      <c r="D426" s="113"/>
      <c r="E426" s="120"/>
      <c r="F426" s="113"/>
      <c r="G426" s="113"/>
      <c r="H426" s="113"/>
      <c r="I426" s="124"/>
      <c r="J426" s="124"/>
      <c r="K426" s="113"/>
      <c r="L426" s="122"/>
      <c r="M426" s="113"/>
      <c r="N426" s="112"/>
      <c r="O426" s="138"/>
      <c r="P426" s="53"/>
      <c r="Q426" s="53"/>
      <c r="R426" s="53"/>
    </row>
    <row r="427" spans="1:18" ht="15" customHeight="1">
      <c r="A427" s="39"/>
      <c r="B427" s="17"/>
      <c r="C427" s="17"/>
      <c r="D427" s="113"/>
      <c r="E427" s="120"/>
      <c r="F427" s="113"/>
      <c r="G427" s="113"/>
      <c r="H427" s="113"/>
      <c r="I427" s="124"/>
      <c r="J427" s="124"/>
      <c r="K427" s="113"/>
      <c r="L427" s="122"/>
      <c r="M427" s="113"/>
      <c r="N427" s="112"/>
      <c r="O427" s="138"/>
      <c r="P427" s="53"/>
      <c r="Q427" s="53"/>
      <c r="R427" s="53"/>
    </row>
    <row r="428" spans="1:18" ht="15" customHeight="1">
      <c r="A428" s="39"/>
      <c r="B428" s="17"/>
      <c r="C428" s="17"/>
      <c r="D428" s="113"/>
      <c r="E428" s="120"/>
      <c r="F428" s="113"/>
      <c r="G428" s="113"/>
      <c r="H428" s="113"/>
      <c r="I428" s="124"/>
      <c r="J428" s="124"/>
      <c r="K428" s="113"/>
      <c r="L428" s="122"/>
      <c r="M428" s="113"/>
      <c r="N428" s="112"/>
      <c r="O428" s="138"/>
      <c r="P428" s="53"/>
      <c r="Q428" s="53"/>
      <c r="R428" s="53"/>
    </row>
    <row r="429" spans="1:18" ht="15" customHeight="1">
      <c r="A429" s="39"/>
      <c r="B429" s="17"/>
      <c r="C429" s="17"/>
      <c r="D429" s="113"/>
      <c r="E429" s="120"/>
      <c r="F429" s="113"/>
      <c r="G429" s="113"/>
      <c r="H429" s="113"/>
      <c r="I429" s="124"/>
      <c r="J429" s="124"/>
      <c r="K429" s="113"/>
      <c r="L429" s="122"/>
      <c r="M429" s="113"/>
      <c r="N429" s="112"/>
      <c r="O429" s="138"/>
      <c r="P429" s="53"/>
      <c r="Q429" s="53"/>
      <c r="R429" s="53"/>
    </row>
    <row r="430" spans="1:18" ht="15" customHeight="1">
      <c r="A430" s="39"/>
      <c r="B430" s="17"/>
      <c r="C430" s="17"/>
      <c r="D430" s="113"/>
      <c r="E430" s="120"/>
      <c r="F430" s="113"/>
      <c r="G430" s="113"/>
      <c r="H430" s="113"/>
      <c r="I430" s="124"/>
      <c r="J430" s="124"/>
      <c r="K430" s="113"/>
      <c r="L430" s="122"/>
      <c r="M430" s="113"/>
      <c r="N430" s="112"/>
      <c r="O430" s="138"/>
      <c r="P430" s="53"/>
      <c r="Q430" s="53"/>
      <c r="R430" s="53"/>
    </row>
    <row r="431" spans="1:18" ht="15" customHeight="1">
      <c r="A431" s="39"/>
      <c r="B431" s="17"/>
      <c r="C431" s="17"/>
      <c r="D431" s="113"/>
      <c r="E431" s="120"/>
      <c r="F431" s="113"/>
      <c r="G431" s="113"/>
      <c r="H431" s="113"/>
      <c r="I431" s="124"/>
      <c r="J431" s="124"/>
      <c r="K431" s="113"/>
      <c r="L431" s="122"/>
      <c r="M431" s="113"/>
      <c r="N431" s="112"/>
      <c r="O431" s="138"/>
      <c r="P431" s="53"/>
      <c r="Q431" s="53"/>
      <c r="R431" s="53"/>
    </row>
    <row r="432" spans="1:18" ht="15" customHeight="1">
      <c r="A432" s="39"/>
      <c r="B432" s="17"/>
      <c r="C432" s="17"/>
      <c r="D432" s="113"/>
      <c r="E432" s="120"/>
      <c r="F432" s="113"/>
      <c r="G432" s="113"/>
      <c r="H432" s="113"/>
      <c r="I432" s="124"/>
      <c r="J432" s="124"/>
      <c r="K432" s="113"/>
      <c r="L432" s="122"/>
      <c r="M432" s="113"/>
      <c r="N432" s="112"/>
      <c r="O432" s="138"/>
      <c r="P432" s="53"/>
      <c r="Q432" s="53"/>
      <c r="R432" s="53"/>
    </row>
    <row r="433" spans="1:18" ht="15" customHeight="1">
      <c r="A433" s="39"/>
      <c r="B433" s="17"/>
      <c r="C433" s="17"/>
      <c r="D433" s="113"/>
      <c r="E433" s="120"/>
      <c r="F433" s="113"/>
      <c r="G433" s="113"/>
      <c r="H433" s="113"/>
      <c r="I433" s="124"/>
      <c r="J433" s="124"/>
      <c r="K433" s="113"/>
      <c r="L433" s="122"/>
      <c r="M433" s="113"/>
      <c r="N433" s="112"/>
      <c r="O433" s="138"/>
      <c r="P433" s="53"/>
      <c r="Q433" s="53"/>
      <c r="R433" s="53"/>
    </row>
    <row r="434" spans="1:18" ht="15" customHeight="1">
      <c r="A434" s="39"/>
      <c r="B434" s="17"/>
      <c r="C434" s="17"/>
      <c r="D434" s="113"/>
      <c r="E434" s="120"/>
      <c r="F434" s="113"/>
      <c r="G434" s="113"/>
      <c r="H434" s="113"/>
      <c r="I434" s="124"/>
      <c r="J434" s="124"/>
      <c r="K434" s="113"/>
      <c r="L434" s="122"/>
      <c r="M434" s="113"/>
      <c r="N434" s="112"/>
      <c r="O434" s="138"/>
      <c r="P434" s="53"/>
      <c r="Q434" s="53"/>
      <c r="R434" s="53"/>
    </row>
    <row r="435" spans="1:18" ht="15" customHeight="1">
      <c r="A435" s="39"/>
      <c r="B435" s="17"/>
      <c r="C435" s="17"/>
      <c r="D435" s="113"/>
      <c r="E435" s="120"/>
      <c r="F435" s="113"/>
      <c r="G435" s="113"/>
      <c r="H435" s="113"/>
      <c r="I435" s="124"/>
      <c r="J435" s="124"/>
      <c r="K435" s="113"/>
      <c r="L435" s="122"/>
      <c r="M435" s="113"/>
      <c r="N435" s="112"/>
      <c r="O435" s="138"/>
      <c r="P435" s="53"/>
      <c r="Q435" s="53"/>
      <c r="R435" s="53"/>
    </row>
    <row r="436" spans="1:18" ht="15" customHeight="1">
      <c r="A436" s="39"/>
      <c r="B436" s="17"/>
      <c r="C436" s="17"/>
      <c r="D436" s="113"/>
      <c r="E436" s="120"/>
      <c r="F436" s="113"/>
      <c r="G436" s="113"/>
      <c r="H436" s="113"/>
      <c r="I436" s="124"/>
      <c r="J436" s="124"/>
      <c r="K436" s="113"/>
      <c r="L436" s="122"/>
      <c r="M436" s="113"/>
      <c r="N436" s="112"/>
      <c r="O436" s="138"/>
      <c r="P436" s="53"/>
      <c r="Q436" s="53"/>
      <c r="R436" s="53"/>
    </row>
    <row r="437" spans="1:18" ht="15" customHeight="1">
      <c r="A437" s="39"/>
      <c r="B437" s="17"/>
      <c r="C437" s="17"/>
      <c r="D437" s="113"/>
      <c r="E437" s="120"/>
      <c r="F437" s="113"/>
      <c r="G437" s="113"/>
      <c r="H437" s="113"/>
      <c r="I437" s="124"/>
      <c r="J437" s="124"/>
      <c r="K437" s="113"/>
      <c r="L437" s="122"/>
      <c r="M437" s="113"/>
      <c r="N437" s="112"/>
      <c r="O437" s="138"/>
      <c r="P437" s="53"/>
      <c r="Q437" s="53"/>
      <c r="R437" s="53"/>
    </row>
    <row r="438" spans="1:18" ht="15" customHeight="1">
      <c r="A438" s="39"/>
      <c r="B438" s="17"/>
      <c r="C438" s="17"/>
      <c r="D438" s="113"/>
      <c r="E438" s="120"/>
      <c r="F438" s="113"/>
      <c r="G438" s="113"/>
      <c r="H438" s="113"/>
      <c r="I438" s="124"/>
      <c r="J438" s="124"/>
      <c r="K438" s="113"/>
      <c r="L438" s="122"/>
      <c r="M438" s="113"/>
      <c r="N438" s="112"/>
      <c r="O438" s="138"/>
      <c r="P438" s="53"/>
      <c r="Q438" s="53"/>
      <c r="R438" s="53"/>
    </row>
    <row r="439" spans="1:18" ht="15" customHeight="1">
      <c r="A439" s="39"/>
      <c r="B439" s="17"/>
      <c r="C439" s="17"/>
      <c r="D439" s="113"/>
      <c r="E439" s="120"/>
      <c r="F439" s="113"/>
      <c r="G439" s="113"/>
      <c r="H439" s="113"/>
      <c r="I439" s="124"/>
      <c r="J439" s="124"/>
      <c r="K439" s="113"/>
      <c r="L439" s="122"/>
      <c r="M439" s="113"/>
      <c r="N439" s="112"/>
      <c r="O439" s="138"/>
      <c r="P439" s="53"/>
      <c r="Q439" s="53"/>
      <c r="R439" s="53"/>
    </row>
    <row r="440" spans="1:18" ht="15" customHeight="1">
      <c r="A440" s="39"/>
      <c r="B440" s="17"/>
      <c r="C440" s="17"/>
      <c r="D440" s="113"/>
      <c r="E440" s="120"/>
      <c r="F440" s="113"/>
      <c r="G440" s="113"/>
      <c r="H440" s="113"/>
      <c r="I440" s="124"/>
      <c r="J440" s="124"/>
      <c r="K440" s="113"/>
      <c r="L440" s="122"/>
      <c r="M440" s="113"/>
      <c r="N440" s="112"/>
      <c r="O440" s="138"/>
      <c r="P440" s="53"/>
      <c r="Q440" s="53"/>
      <c r="R440" s="53"/>
    </row>
    <row r="441" spans="1:18" ht="15" customHeight="1">
      <c r="A441" s="39"/>
      <c r="B441" s="17"/>
      <c r="C441" s="17"/>
      <c r="D441" s="113"/>
      <c r="E441" s="120"/>
      <c r="F441" s="113"/>
      <c r="G441" s="113"/>
      <c r="H441" s="113"/>
      <c r="I441" s="124"/>
      <c r="J441" s="124"/>
      <c r="K441" s="113"/>
      <c r="L441" s="122"/>
      <c r="M441" s="113"/>
      <c r="N441" s="112"/>
      <c r="O441" s="138"/>
      <c r="P441" s="53"/>
      <c r="Q441" s="53"/>
      <c r="R441" s="53"/>
    </row>
    <row r="442" spans="1:18" ht="15" customHeight="1">
      <c r="A442" s="39"/>
      <c r="B442" s="17"/>
      <c r="C442" s="17"/>
      <c r="D442" s="113"/>
      <c r="E442" s="120"/>
      <c r="F442" s="113"/>
      <c r="G442" s="113"/>
      <c r="H442" s="113"/>
      <c r="I442" s="124"/>
      <c r="J442" s="124"/>
      <c r="K442" s="113"/>
      <c r="L442" s="122"/>
      <c r="M442" s="113"/>
      <c r="N442" s="112"/>
      <c r="O442" s="138"/>
      <c r="P442" s="53"/>
      <c r="Q442" s="53"/>
      <c r="R442" s="53"/>
    </row>
    <row r="443" spans="1:18" ht="15" customHeight="1">
      <c r="A443" s="39"/>
      <c r="B443" s="17"/>
      <c r="C443" s="17"/>
      <c r="D443" s="113"/>
      <c r="E443" s="120"/>
      <c r="F443" s="113"/>
      <c r="G443" s="113"/>
      <c r="H443" s="113"/>
      <c r="I443" s="124"/>
      <c r="J443" s="124"/>
      <c r="K443" s="113"/>
      <c r="L443" s="122"/>
      <c r="M443" s="113"/>
      <c r="N443" s="112"/>
      <c r="O443" s="138"/>
      <c r="P443" s="53"/>
      <c r="Q443" s="53"/>
      <c r="R443" s="53"/>
    </row>
    <row r="444" spans="1:18" ht="15" customHeight="1">
      <c r="A444" s="39"/>
      <c r="B444" s="17"/>
      <c r="C444" s="17"/>
      <c r="D444" s="113"/>
      <c r="E444" s="120"/>
      <c r="F444" s="113"/>
      <c r="G444" s="113"/>
      <c r="H444" s="113"/>
      <c r="I444" s="124"/>
      <c r="J444" s="124"/>
      <c r="K444" s="113"/>
      <c r="L444" s="122"/>
      <c r="M444" s="113"/>
      <c r="N444" s="112"/>
      <c r="O444" s="138"/>
      <c r="P444" s="53"/>
      <c r="Q444" s="53"/>
      <c r="R444" s="53"/>
    </row>
    <row r="445" spans="1:18" ht="15" customHeight="1">
      <c r="A445" s="39"/>
      <c r="B445" s="17"/>
      <c r="C445" s="17"/>
      <c r="D445" s="113"/>
      <c r="E445" s="120"/>
      <c r="F445" s="113"/>
      <c r="G445" s="113"/>
      <c r="H445" s="113"/>
      <c r="I445" s="124"/>
      <c r="J445" s="124"/>
      <c r="K445" s="113"/>
      <c r="L445" s="122"/>
      <c r="M445" s="113"/>
      <c r="N445" s="112"/>
      <c r="O445" s="138"/>
      <c r="P445" s="53"/>
      <c r="Q445" s="53"/>
      <c r="R445" s="53"/>
    </row>
    <row r="446" spans="1:18" ht="15" customHeight="1">
      <c r="A446" s="39"/>
      <c r="B446" s="17"/>
      <c r="C446" s="17"/>
      <c r="D446" s="113"/>
      <c r="E446" s="120"/>
      <c r="F446" s="113"/>
      <c r="G446" s="113"/>
      <c r="H446" s="113"/>
      <c r="I446" s="124"/>
      <c r="J446" s="124"/>
      <c r="K446" s="113"/>
      <c r="L446" s="122"/>
      <c r="M446" s="113"/>
      <c r="N446" s="112"/>
      <c r="O446" s="138"/>
      <c r="P446" s="53"/>
      <c r="Q446" s="53"/>
      <c r="R446" s="53"/>
    </row>
    <row r="447" spans="1:18" ht="15" customHeight="1">
      <c r="A447" s="39"/>
      <c r="B447" s="17"/>
      <c r="C447" s="17"/>
      <c r="D447" s="113"/>
      <c r="E447" s="120"/>
      <c r="F447" s="113"/>
      <c r="G447" s="113"/>
      <c r="H447" s="113"/>
      <c r="I447" s="124"/>
      <c r="J447" s="124"/>
      <c r="K447" s="113"/>
      <c r="L447" s="122"/>
      <c r="M447" s="113"/>
      <c r="N447" s="112"/>
      <c r="O447" s="138"/>
      <c r="P447" s="53"/>
      <c r="Q447" s="53"/>
      <c r="R447" s="53"/>
    </row>
    <row r="448" spans="1:18" ht="15" customHeight="1">
      <c r="A448" s="39"/>
      <c r="B448" s="17"/>
      <c r="C448" s="17"/>
      <c r="D448" s="113"/>
      <c r="E448" s="120"/>
      <c r="F448" s="113"/>
      <c r="G448" s="113"/>
      <c r="H448" s="113"/>
      <c r="I448" s="124"/>
      <c r="J448" s="124"/>
      <c r="K448" s="113"/>
      <c r="L448" s="122"/>
      <c r="M448" s="113"/>
      <c r="N448" s="112"/>
      <c r="O448" s="138"/>
      <c r="P448" s="53"/>
      <c r="Q448" s="53"/>
      <c r="R448" s="53"/>
    </row>
    <row r="449" spans="1:18" ht="15" customHeight="1">
      <c r="A449" s="39"/>
      <c r="B449" s="17"/>
      <c r="C449" s="17"/>
      <c r="D449" s="113"/>
      <c r="E449" s="120"/>
      <c r="F449" s="113"/>
      <c r="G449" s="113"/>
      <c r="H449" s="113"/>
      <c r="I449" s="124"/>
      <c r="J449" s="124"/>
      <c r="K449" s="113"/>
      <c r="L449" s="122"/>
      <c r="M449" s="113"/>
      <c r="N449" s="112"/>
      <c r="O449" s="138"/>
      <c r="P449" s="53"/>
      <c r="Q449" s="53"/>
      <c r="R449" s="53"/>
    </row>
    <row r="450" spans="1:18" ht="15" customHeight="1">
      <c r="A450" s="39"/>
      <c r="B450" s="17"/>
      <c r="C450" s="17"/>
      <c r="D450" s="113"/>
      <c r="E450" s="120"/>
      <c r="F450" s="113"/>
      <c r="G450" s="113"/>
      <c r="H450" s="113"/>
      <c r="I450" s="124"/>
      <c r="J450" s="124"/>
      <c r="K450" s="113"/>
      <c r="L450" s="122"/>
      <c r="M450" s="113"/>
      <c r="N450" s="112"/>
      <c r="O450" s="138"/>
      <c r="P450" s="53"/>
      <c r="Q450" s="53"/>
      <c r="R450" s="53"/>
    </row>
    <row r="451" spans="1:18" ht="15" customHeight="1">
      <c r="A451" s="39"/>
      <c r="B451" s="17"/>
      <c r="C451" s="17"/>
      <c r="D451" s="113"/>
      <c r="E451" s="120"/>
      <c r="F451" s="113"/>
      <c r="G451" s="113"/>
      <c r="H451" s="113"/>
      <c r="I451" s="124"/>
      <c r="J451" s="124"/>
      <c r="K451" s="113"/>
      <c r="L451" s="122"/>
      <c r="M451" s="113"/>
      <c r="N451" s="112"/>
      <c r="O451" s="138"/>
      <c r="P451" s="53"/>
      <c r="Q451" s="53"/>
      <c r="R451" s="53"/>
    </row>
    <row r="452" spans="1:18" ht="15" customHeight="1">
      <c r="A452" s="39"/>
      <c r="B452" s="17"/>
      <c r="C452" s="17"/>
      <c r="D452" s="113"/>
      <c r="E452" s="120"/>
      <c r="F452" s="113"/>
      <c r="G452" s="113"/>
      <c r="H452" s="113"/>
      <c r="I452" s="124"/>
      <c r="J452" s="124"/>
      <c r="K452" s="113"/>
      <c r="L452" s="122"/>
      <c r="M452" s="113"/>
      <c r="N452" s="112"/>
      <c r="O452" s="138"/>
      <c r="P452" s="53"/>
      <c r="Q452" s="53"/>
      <c r="R452" s="53"/>
    </row>
    <row r="453" spans="1:18" ht="15" customHeight="1">
      <c r="A453" s="39"/>
      <c r="B453" s="17"/>
      <c r="C453" s="17"/>
      <c r="D453" s="113"/>
      <c r="E453" s="120"/>
      <c r="F453" s="113"/>
      <c r="G453" s="113"/>
      <c r="H453" s="113"/>
      <c r="I453" s="124"/>
      <c r="J453" s="124"/>
      <c r="K453" s="113"/>
      <c r="L453" s="122"/>
      <c r="M453" s="113"/>
      <c r="N453" s="112"/>
      <c r="O453" s="138"/>
      <c r="P453" s="53"/>
      <c r="Q453" s="53"/>
      <c r="R453" s="53"/>
    </row>
    <row r="454" spans="1:18" ht="15" customHeight="1">
      <c r="A454" s="39"/>
      <c r="B454" s="17"/>
      <c r="C454" s="17"/>
      <c r="D454" s="113"/>
      <c r="E454" s="120"/>
      <c r="F454" s="113"/>
      <c r="G454" s="113"/>
      <c r="H454" s="113"/>
      <c r="I454" s="124"/>
      <c r="J454" s="124"/>
      <c r="K454" s="113"/>
      <c r="L454" s="122"/>
      <c r="M454" s="113"/>
      <c r="N454" s="112"/>
      <c r="O454" s="138"/>
      <c r="P454" s="53"/>
      <c r="Q454" s="53"/>
      <c r="R454" s="53"/>
    </row>
    <row r="455" spans="1:18" ht="15" customHeight="1">
      <c r="A455" s="39"/>
      <c r="B455" s="17"/>
      <c r="C455" s="17"/>
      <c r="D455" s="113"/>
      <c r="E455" s="120"/>
      <c r="F455" s="113"/>
      <c r="G455" s="113"/>
      <c r="H455" s="113"/>
      <c r="I455" s="124"/>
      <c r="J455" s="124"/>
      <c r="K455" s="113"/>
      <c r="L455" s="122"/>
      <c r="M455" s="113"/>
      <c r="N455" s="112"/>
      <c r="O455" s="138"/>
      <c r="P455" s="53"/>
      <c r="Q455" s="53"/>
      <c r="R455" s="53"/>
    </row>
    <row r="456" spans="1:18" ht="15" customHeight="1">
      <c r="A456" s="39"/>
      <c r="B456" s="17"/>
      <c r="C456" s="17"/>
      <c r="D456" s="113"/>
      <c r="E456" s="120"/>
      <c r="F456" s="113"/>
      <c r="G456" s="113"/>
      <c r="H456" s="113"/>
      <c r="I456" s="124"/>
      <c r="J456" s="124"/>
      <c r="K456" s="113"/>
      <c r="L456" s="122"/>
      <c r="M456" s="113"/>
      <c r="N456" s="112"/>
      <c r="O456" s="138"/>
      <c r="P456" s="53"/>
      <c r="Q456" s="53"/>
      <c r="R456" s="53"/>
    </row>
    <row r="457" spans="1:18" ht="15" customHeight="1">
      <c r="A457" s="39"/>
      <c r="B457" s="17"/>
      <c r="C457" s="17"/>
      <c r="D457" s="113"/>
      <c r="E457" s="120"/>
      <c r="F457" s="113"/>
      <c r="G457" s="113"/>
      <c r="H457" s="113"/>
      <c r="I457" s="124"/>
      <c r="J457" s="124"/>
      <c r="K457" s="113"/>
      <c r="L457" s="122"/>
      <c r="M457" s="113"/>
      <c r="N457" s="112"/>
      <c r="O457" s="138"/>
      <c r="P457" s="53"/>
      <c r="Q457" s="53"/>
      <c r="R457" s="53"/>
    </row>
    <row r="458" spans="1:18" ht="15" customHeight="1">
      <c r="A458" s="39"/>
      <c r="B458" s="17"/>
      <c r="C458" s="17"/>
      <c r="D458" s="113"/>
      <c r="E458" s="120"/>
      <c r="F458" s="113"/>
      <c r="G458" s="113"/>
      <c r="H458" s="113"/>
      <c r="I458" s="124"/>
      <c r="J458" s="124"/>
      <c r="K458" s="113"/>
      <c r="L458" s="122"/>
      <c r="M458" s="113"/>
      <c r="N458" s="112"/>
      <c r="O458" s="138"/>
      <c r="P458" s="53"/>
      <c r="Q458" s="53"/>
      <c r="R458" s="53"/>
    </row>
    <row r="459" spans="1:18" ht="15" customHeight="1">
      <c r="A459" s="39"/>
      <c r="B459" s="17"/>
      <c r="C459" s="17"/>
      <c r="D459" s="113"/>
      <c r="E459" s="120"/>
      <c r="F459" s="113"/>
      <c r="G459" s="113"/>
      <c r="H459" s="113"/>
      <c r="I459" s="124"/>
      <c r="J459" s="124"/>
      <c r="K459" s="113"/>
      <c r="L459" s="122"/>
      <c r="M459" s="113"/>
      <c r="N459" s="112"/>
      <c r="O459" s="138"/>
      <c r="P459" s="53"/>
      <c r="Q459" s="53"/>
      <c r="R459" s="53"/>
    </row>
    <row r="460" spans="1:18" ht="15" customHeight="1">
      <c r="A460" s="39"/>
      <c r="B460" s="17"/>
      <c r="C460" s="17"/>
      <c r="D460" s="113"/>
      <c r="E460" s="120"/>
      <c r="F460" s="113"/>
      <c r="G460" s="113"/>
      <c r="H460" s="113"/>
      <c r="I460" s="124"/>
      <c r="J460" s="124"/>
      <c r="K460" s="113"/>
      <c r="L460" s="122"/>
      <c r="M460" s="113"/>
      <c r="N460" s="112"/>
      <c r="O460" s="138"/>
      <c r="P460" s="53"/>
      <c r="Q460" s="53"/>
      <c r="R460" s="53"/>
    </row>
    <row r="461" spans="1:18" ht="15" customHeight="1">
      <c r="A461" s="39"/>
      <c r="B461" s="17"/>
      <c r="C461" s="17"/>
      <c r="D461" s="113"/>
      <c r="E461" s="120"/>
      <c r="F461" s="113"/>
      <c r="G461" s="113"/>
      <c r="H461" s="113"/>
      <c r="I461" s="124"/>
      <c r="J461" s="124"/>
      <c r="K461" s="113"/>
      <c r="L461" s="122"/>
      <c r="M461" s="113"/>
      <c r="N461" s="112"/>
      <c r="O461" s="138"/>
      <c r="P461" s="53"/>
      <c r="Q461" s="53"/>
      <c r="R461" s="53"/>
    </row>
    <row r="462" spans="1:18" ht="15" customHeight="1">
      <c r="A462" s="39"/>
      <c r="B462" s="17"/>
      <c r="C462" s="17"/>
      <c r="D462" s="113"/>
      <c r="E462" s="120"/>
      <c r="F462" s="113"/>
      <c r="G462" s="113"/>
      <c r="H462" s="113"/>
      <c r="I462" s="124"/>
      <c r="J462" s="124"/>
      <c r="K462" s="113"/>
      <c r="L462" s="122"/>
      <c r="M462" s="113"/>
      <c r="N462" s="112"/>
      <c r="O462" s="138"/>
      <c r="P462" s="53"/>
      <c r="Q462" s="53"/>
      <c r="R462" s="53"/>
    </row>
    <row r="463" spans="1:18" ht="15" customHeight="1">
      <c r="A463" s="39"/>
      <c r="B463" s="17"/>
      <c r="C463" s="17"/>
      <c r="D463" s="113"/>
      <c r="E463" s="120"/>
      <c r="F463" s="113"/>
      <c r="G463" s="113"/>
      <c r="H463" s="113"/>
      <c r="I463" s="124"/>
      <c r="J463" s="124"/>
      <c r="K463" s="113"/>
      <c r="L463" s="122"/>
      <c r="M463" s="113"/>
      <c r="N463" s="112"/>
      <c r="O463" s="138"/>
      <c r="P463" s="53"/>
      <c r="Q463" s="53"/>
      <c r="R463" s="53"/>
    </row>
    <row r="464" spans="1:18" ht="15" customHeight="1">
      <c r="A464" s="39"/>
      <c r="B464" s="17"/>
      <c r="C464" s="17"/>
      <c r="D464" s="113"/>
      <c r="E464" s="120"/>
      <c r="F464" s="113"/>
      <c r="G464" s="113"/>
      <c r="H464" s="113"/>
      <c r="I464" s="124"/>
      <c r="J464" s="124"/>
      <c r="K464" s="113"/>
      <c r="L464" s="122"/>
      <c r="M464" s="113"/>
      <c r="N464" s="112"/>
      <c r="O464" s="138"/>
      <c r="P464" s="53"/>
      <c r="Q464" s="53"/>
      <c r="R464" s="53"/>
    </row>
    <row r="465" spans="1:18" ht="15" customHeight="1">
      <c r="A465" s="39"/>
      <c r="B465" s="17"/>
      <c r="C465" s="17"/>
      <c r="D465" s="113"/>
      <c r="E465" s="120"/>
      <c r="F465" s="113"/>
      <c r="G465" s="113"/>
      <c r="H465" s="113"/>
      <c r="I465" s="124"/>
      <c r="J465" s="124"/>
      <c r="K465" s="113"/>
      <c r="L465" s="122"/>
      <c r="M465" s="113"/>
      <c r="N465" s="112"/>
      <c r="O465" s="138"/>
      <c r="P465" s="53"/>
      <c r="Q465" s="53"/>
      <c r="R465" s="53"/>
    </row>
    <row r="466" spans="1:18" ht="15" customHeight="1">
      <c r="A466" s="39"/>
      <c r="B466" s="17"/>
      <c r="C466" s="17"/>
      <c r="D466" s="113"/>
      <c r="E466" s="120"/>
      <c r="F466" s="113"/>
      <c r="G466" s="113"/>
      <c r="H466" s="113"/>
      <c r="I466" s="124"/>
      <c r="J466" s="124"/>
      <c r="K466" s="113"/>
      <c r="L466" s="122"/>
      <c r="M466" s="113"/>
      <c r="N466" s="112"/>
      <c r="O466" s="138"/>
      <c r="P466" s="53"/>
      <c r="Q466" s="53"/>
      <c r="R466" s="53"/>
    </row>
    <row r="467" spans="1:18" ht="15" customHeight="1">
      <c r="A467" s="39"/>
      <c r="B467" s="17"/>
      <c r="C467" s="17"/>
      <c r="D467" s="113"/>
      <c r="E467" s="120"/>
      <c r="F467" s="113"/>
      <c r="G467" s="113"/>
      <c r="H467" s="113"/>
      <c r="I467" s="124"/>
      <c r="J467" s="124"/>
      <c r="K467" s="113"/>
      <c r="L467" s="122"/>
      <c r="M467" s="113"/>
      <c r="N467" s="112"/>
      <c r="O467" s="138"/>
      <c r="P467" s="53"/>
      <c r="Q467" s="53"/>
      <c r="R467" s="53"/>
    </row>
    <row r="468" spans="1:18" ht="15" customHeight="1">
      <c r="A468" s="39"/>
      <c r="B468" s="17"/>
      <c r="C468" s="17"/>
      <c r="D468" s="113"/>
      <c r="E468" s="120"/>
      <c r="F468" s="113"/>
      <c r="G468" s="113"/>
      <c r="H468" s="113"/>
      <c r="I468" s="124"/>
      <c r="J468" s="124"/>
      <c r="K468" s="113"/>
      <c r="L468" s="122"/>
      <c r="M468" s="113"/>
      <c r="N468" s="112"/>
      <c r="O468" s="138"/>
      <c r="P468" s="53"/>
      <c r="Q468" s="53"/>
      <c r="R468" s="53"/>
    </row>
    <row r="469" spans="1:18" ht="15" customHeight="1">
      <c r="A469" s="39"/>
      <c r="B469" s="17"/>
      <c r="C469" s="17"/>
      <c r="D469" s="113"/>
      <c r="E469" s="120"/>
      <c r="F469" s="113"/>
      <c r="G469" s="113"/>
      <c r="H469" s="113"/>
      <c r="I469" s="124"/>
      <c r="J469" s="124"/>
      <c r="K469" s="113"/>
      <c r="L469" s="122"/>
      <c r="M469" s="113"/>
      <c r="N469" s="112"/>
      <c r="O469" s="138"/>
      <c r="P469" s="53"/>
      <c r="Q469" s="53"/>
      <c r="R469" s="53"/>
    </row>
    <row r="470" spans="1:18" ht="15" customHeight="1">
      <c r="A470" s="39"/>
      <c r="B470" s="17"/>
      <c r="C470" s="17"/>
      <c r="D470" s="113"/>
      <c r="E470" s="120"/>
      <c r="F470" s="113"/>
      <c r="G470" s="113"/>
      <c r="H470" s="113"/>
      <c r="I470" s="124"/>
      <c r="J470" s="124"/>
      <c r="K470" s="113"/>
      <c r="L470" s="122"/>
      <c r="M470" s="113"/>
      <c r="N470" s="112"/>
      <c r="O470" s="138"/>
      <c r="P470" s="53"/>
      <c r="Q470" s="53"/>
      <c r="R470" s="53"/>
    </row>
    <row r="471" spans="1:18" ht="15" customHeight="1">
      <c r="A471" s="39"/>
      <c r="B471" s="17"/>
      <c r="C471" s="17"/>
      <c r="D471" s="113"/>
      <c r="E471" s="120"/>
      <c r="F471" s="113"/>
      <c r="G471" s="113"/>
      <c r="H471" s="113"/>
      <c r="I471" s="124"/>
      <c r="J471" s="124"/>
      <c r="K471" s="113"/>
      <c r="L471" s="122"/>
      <c r="M471" s="113"/>
      <c r="N471" s="112"/>
      <c r="O471" s="138"/>
      <c r="P471" s="53"/>
      <c r="Q471" s="53"/>
      <c r="R471" s="53"/>
    </row>
    <row r="472" spans="1:18" ht="15" customHeight="1">
      <c r="A472" s="39"/>
      <c r="B472" s="17"/>
      <c r="C472" s="17"/>
      <c r="D472" s="113"/>
      <c r="E472" s="120"/>
      <c r="F472" s="113"/>
      <c r="G472" s="113"/>
      <c r="H472" s="113"/>
      <c r="I472" s="124"/>
      <c r="J472" s="124"/>
      <c r="K472" s="113"/>
      <c r="L472" s="122"/>
      <c r="M472" s="113"/>
      <c r="N472" s="112"/>
      <c r="O472" s="138"/>
      <c r="P472" s="53"/>
      <c r="Q472" s="53"/>
      <c r="R472" s="53"/>
    </row>
    <row r="473" spans="1:18" ht="15" customHeight="1">
      <c r="A473" s="39"/>
      <c r="B473" s="17"/>
      <c r="C473" s="17"/>
      <c r="D473" s="113"/>
      <c r="E473" s="120"/>
      <c r="F473" s="113"/>
      <c r="G473" s="113"/>
      <c r="H473" s="113"/>
      <c r="I473" s="124"/>
      <c r="J473" s="124"/>
      <c r="K473" s="113"/>
      <c r="L473" s="122"/>
      <c r="M473" s="113"/>
      <c r="N473" s="112"/>
      <c r="O473" s="138"/>
      <c r="P473" s="53"/>
      <c r="Q473" s="53"/>
      <c r="R473" s="53"/>
    </row>
    <row r="474" spans="1:18" ht="15" customHeight="1">
      <c r="A474" s="39"/>
      <c r="B474" s="17"/>
      <c r="C474" s="17"/>
      <c r="D474" s="113"/>
      <c r="E474" s="120"/>
      <c r="F474" s="113"/>
      <c r="G474" s="113"/>
      <c r="H474" s="113"/>
      <c r="I474" s="124"/>
      <c r="J474" s="124"/>
      <c r="K474" s="113"/>
      <c r="L474" s="122"/>
      <c r="M474" s="113"/>
      <c r="N474" s="112"/>
      <c r="O474" s="138"/>
      <c r="P474" s="53"/>
      <c r="Q474" s="53"/>
      <c r="R474" s="53"/>
    </row>
    <row r="475" spans="1:18" ht="15" customHeight="1">
      <c r="A475" s="39"/>
      <c r="B475" s="17"/>
      <c r="C475" s="17"/>
      <c r="D475" s="113"/>
      <c r="E475" s="120"/>
      <c r="F475" s="113"/>
      <c r="G475" s="113"/>
      <c r="H475" s="113"/>
      <c r="I475" s="124"/>
      <c r="J475" s="124"/>
      <c r="K475" s="113"/>
      <c r="L475" s="122"/>
      <c r="M475" s="113"/>
      <c r="N475" s="112"/>
      <c r="O475" s="138"/>
      <c r="P475" s="53"/>
      <c r="Q475" s="53"/>
      <c r="R475" s="53"/>
    </row>
    <row r="476" spans="1:18" ht="15" customHeight="1">
      <c r="A476" s="39"/>
      <c r="B476" s="17"/>
      <c r="C476" s="17"/>
      <c r="D476" s="113"/>
      <c r="E476" s="120"/>
      <c r="F476" s="113"/>
      <c r="G476" s="113"/>
      <c r="H476" s="113"/>
      <c r="I476" s="124"/>
      <c r="J476" s="124"/>
      <c r="K476" s="113"/>
      <c r="L476" s="122"/>
      <c r="M476" s="113"/>
      <c r="N476" s="112"/>
      <c r="O476" s="138"/>
      <c r="P476" s="53"/>
      <c r="Q476" s="53"/>
      <c r="R476" s="53"/>
    </row>
    <row r="477" spans="1:18" ht="15" customHeight="1">
      <c r="A477" s="39"/>
      <c r="B477" s="17"/>
      <c r="C477" s="17"/>
      <c r="D477" s="113"/>
      <c r="E477" s="120"/>
      <c r="F477" s="113"/>
      <c r="G477" s="113"/>
      <c r="H477" s="113"/>
      <c r="I477" s="124"/>
      <c r="J477" s="124"/>
      <c r="K477" s="113"/>
      <c r="L477" s="122"/>
      <c r="M477" s="113"/>
      <c r="N477" s="112"/>
      <c r="O477" s="138"/>
      <c r="P477" s="53"/>
      <c r="Q477" s="53"/>
      <c r="R477" s="53"/>
    </row>
    <row r="478" spans="1:18" ht="15" customHeight="1">
      <c r="A478" s="39"/>
      <c r="B478" s="17"/>
      <c r="C478" s="17"/>
      <c r="D478" s="113"/>
      <c r="E478" s="120"/>
      <c r="F478" s="113"/>
      <c r="G478" s="113"/>
      <c r="H478" s="113"/>
      <c r="I478" s="124"/>
      <c r="J478" s="124"/>
      <c r="K478" s="113"/>
      <c r="L478" s="122"/>
      <c r="M478" s="113"/>
      <c r="N478" s="112"/>
      <c r="O478" s="138"/>
      <c r="P478" s="53"/>
      <c r="Q478" s="53"/>
      <c r="R478" s="53"/>
    </row>
    <row r="479" spans="1:18" ht="15" customHeight="1">
      <c r="A479" s="39"/>
      <c r="B479" s="17"/>
      <c r="C479" s="17"/>
      <c r="D479" s="113"/>
      <c r="E479" s="120"/>
      <c r="F479" s="113"/>
      <c r="G479" s="113"/>
      <c r="H479" s="113"/>
      <c r="I479" s="124"/>
      <c r="J479" s="124"/>
      <c r="K479" s="113"/>
      <c r="L479" s="122"/>
      <c r="M479" s="113"/>
      <c r="N479" s="112"/>
      <c r="O479" s="138"/>
      <c r="P479" s="53"/>
      <c r="Q479" s="53"/>
      <c r="R479" s="53"/>
    </row>
    <row r="480" spans="1:18" ht="15" customHeight="1">
      <c r="A480" s="39"/>
      <c r="B480" s="17"/>
      <c r="C480" s="17"/>
      <c r="D480" s="113"/>
      <c r="E480" s="120"/>
      <c r="F480" s="113"/>
      <c r="G480" s="113"/>
      <c r="H480" s="113"/>
      <c r="I480" s="124"/>
      <c r="J480" s="124"/>
      <c r="K480" s="113"/>
      <c r="L480" s="122"/>
      <c r="M480" s="113"/>
      <c r="N480" s="112"/>
      <c r="O480" s="138"/>
      <c r="P480" s="53"/>
      <c r="Q480" s="53"/>
      <c r="R480" s="53"/>
    </row>
    <row r="481" spans="1:18" ht="15" customHeight="1">
      <c r="A481" s="39"/>
      <c r="B481" s="17"/>
      <c r="C481" s="17"/>
      <c r="D481" s="113"/>
      <c r="E481" s="120"/>
      <c r="F481" s="113"/>
      <c r="G481" s="113"/>
      <c r="H481" s="113"/>
      <c r="I481" s="124"/>
      <c r="J481" s="124"/>
      <c r="K481" s="113"/>
      <c r="L481" s="122"/>
      <c r="M481" s="113"/>
      <c r="N481" s="112"/>
      <c r="O481" s="138"/>
      <c r="P481" s="53"/>
      <c r="Q481" s="53"/>
      <c r="R481" s="53"/>
    </row>
    <row r="482" spans="1:18" ht="15" customHeight="1">
      <c r="A482" s="39"/>
      <c r="B482" s="17"/>
      <c r="C482" s="17"/>
      <c r="D482" s="113"/>
      <c r="E482" s="120"/>
      <c r="F482" s="113"/>
      <c r="G482" s="113"/>
      <c r="H482" s="113"/>
      <c r="I482" s="124"/>
      <c r="J482" s="124"/>
      <c r="K482" s="113"/>
      <c r="L482" s="122"/>
      <c r="M482" s="113"/>
      <c r="N482" s="112"/>
      <c r="O482" s="138"/>
      <c r="P482" s="53"/>
      <c r="Q482" s="53"/>
      <c r="R482" s="53"/>
    </row>
    <row r="483" spans="1:18" ht="15" customHeight="1">
      <c r="A483" s="39"/>
      <c r="B483" s="17"/>
      <c r="C483" s="17"/>
      <c r="D483" s="113"/>
      <c r="E483" s="120"/>
      <c r="F483" s="113"/>
      <c r="G483" s="113"/>
      <c r="H483" s="113"/>
      <c r="I483" s="124"/>
      <c r="J483" s="124"/>
      <c r="K483" s="113"/>
      <c r="L483" s="122"/>
      <c r="M483" s="113"/>
      <c r="N483" s="112"/>
      <c r="O483" s="138"/>
      <c r="P483" s="53"/>
      <c r="Q483" s="53"/>
      <c r="R483" s="53"/>
    </row>
    <row r="484" spans="1:18" ht="15" customHeight="1">
      <c r="A484" s="39"/>
      <c r="B484" s="17"/>
      <c r="C484" s="17"/>
      <c r="D484" s="113"/>
      <c r="E484" s="120"/>
      <c r="F484" s="113"/>
      <c r="G484" s="113"/>
      <c r="H484" s="113"/>
      <c r="I484" s="124"/>
      <c r="J484" s="124"/>
      <c r="K484" s="113"/>
      <c r="L484" s="122"/>
      <c r="M484" s="113"/>
      <c r="N484" s="112"/>
      <c r="O484" s="138"/>
      <c r="P484" s="53"/>
      <c r="Q484" s="53"/>
      <c r="R484" s="53"/>
    </row>
    <row r="485" spans="1:18" ht="15" customHeight="1">
      <c r="A485" s="39"/>
      <c r="B485" s="17"/>
      <c r="C485" s="17"/>
      <c r="D485" s="113"/>
      <c r="E485" s="120"/>
      <c r="F485" s="113"/>
      <c r="G485" s="113"/>
      <c r="H485" s="113"/>
      <c r="I485" s="124"/>
      <c r="J485" s="124"/>
      <c r="K485" s="113"/>
      <c r="L485" s="122"/>
      <c r="M485" s="113"/>
      <c r="N485" s="112"/>
      <c r="O485" s="138"/>
      <c r="P485" s="53"/>
      <c r="Q485" s="53"/>
      <c r="R485" s="53"/>
    </row>
    <row r="486" spans="1:18" ht="15" customHeight="1">
      <c r="A486" s="39"/>
      <c r="B486" s="17"/>
      <c r="C486" s="17"/>
      <c r="D486" s="113"/>
      <c r="E486" s="120"/>
      <c r="F486" s="113"/>
      <c r="G486" s="113"/>
      <c r="H486" s="113"/>
      <c r="I486" s="124"/>
      <c r="J486" s="124"/>
      <c r="K486" s="113"/>
      <c r="L486" s="122"/>
      <c r="M486" s="113"/>
      <c r="N486" s="112"/>
      <c r="O486" s="138"/>
      <c r="P486" s="53"/>
      <c r="Q486" s="53"/>
      <c r="R486" s="53"/>
    </row>
    <row r="487" spans="1:18" ht="15" customHeight="1">
      <c r="A487" s="39"/>
      <c r="B487" s="17"/>
      <c r="C487" s="17"/>
      <c r="D487" s="113"/>
      <c r="E487" s="120"/>
      <c r="F487" s="113"/>
      <c r="G487" s="113"/>
      <c r="H487" s="113"/>
      <c r="I487" s="124"/>
      <c r="J487" s="124"/>
      <c r="K487" s="113"/>
      <c r="L487" s="122"/>
      <c r="M487" s="113"/>
      <c r="N487" s="112"/>
      <c r="O487" s="138"/>
      <c r="P487" s="53"/>
      <c r="Q487" s="53"/>
      <c r="R487" s="53"/>
    </row>
    <row r="488" spans="1:18" ht="15" customHeight="1">
      <c r="A488" s="39"/>
      <c r="B488" s="17"/>
      <c r="C488" s="17"/>
      <c r="D488" s="113"/>
      <c r="E488" s="120"/>
      <c r="F488" s="113"/>
      <c r="G488" s="113"/>
      <c r="H488" s="113"/>
      <c r="I488" s="124"/>
      <c r="J488" s="124"/>
      <c r="K488" s="113"/>
      <c r="L488" s="122"/>
      <c r="M488" s="113"/>
      <c r="N488" s="112"/>
      <c r="O488" s="138"/>
      <c r="P488" s="53"/>
      <c r="Q488" s="53"/>
      <c r="R488" s="53"/>
    </row>
    <row r="489" spans="1:18" ht="15" customHeight="1">
      <c r="A489" s="39"/>
      <c r="B489" s="17"/>
      <c r="C489" s="17"/>
      <c r="D489" s="113"/>
      <c r="E489" s="120"/>
      <c r="F489" s="113"/>
      <c r="G489" s="113"/>
      <c r="H489" s="113"/>
      <c r="I489" s="124"/>
      <c r="J489" s="124"/>
      <c r="K489" s="113"/>
      <c r="L489" s="122"/>
      <c r="M489" s="113"/>
      <c r="N489" s="112"/>
      <c r="O489" s="138"/>
      <c r="P489" s="53"/>
      <c r="Q489" s="53"/>
      <c r="R489" s="53"/>
    </row>
    <row r="490" spans="1:18" ht="15" customHeight="1">
      <c r="A490" s="39"/>
      <c r="B490" s="17"/>
      <c r="C490" s="17"/>
      <c r="D490" s="113"/>
      <c r="E490" s="120"/>
      <c r="F490" s="113"/>
      <c r="G490" s="113"/>
      <c r="H490" s="113"/>
      <c r="I490" s="124"/>
      <c r="J490" s="124"/>
      <c r="K490" s="113"/>
      <c r="L490" s="122"/>
      <c r="M490" s="113"/>
      <c r="N490" s="112"/>
      <c r="O490" s="138"/>
      <c r="P490" s="53"/>
      <c r="Q490" s="53"/>
      <c r="R490" s="53"/>
    </row>
    <row r="491" spans="1:18" ht="15" customHeight="1">
      <c r="A491" s="39"/>
      <c r="B491" s="17"/>
      <c r="C491" s="17"/>
      <c r="D491" s="113"/>
      <c r="E491" s="120"/>
      <c r="F491" s="113"/>
      <c r="G491" s="113"/>
      <c r="H491" s="113"/>
      <c r="I491" s="124"/>
      <c r="J491" s="124"/>
      <c r="K491" s="113"/>
      <c r="L491" s="122"/>
      <c r="M491" s="113"/>
      <c r="N491" s="112"/>
      <c r="O491" s="138"/>
      <c r="P491" s="53"/>
      <c r="Q491" s="53"/>
      <c r="R491" s="53"/>
    </row>
    <row r="492" spans="1:18" ht="15" customHeight="1">
      <c r="A492" s="39"/>
      <c r="B492" s="17"/>
      <c r="C492" s="17"/>
      <c r="D492" s="113"/>
      <c r="E492" s="120"/>
      <c r="F492" s="113"/>
      <c r="G492" s="113"/>
      <c r="H492" s="113"/>
      <c r="I492" s="124"/>
      <c r="J492" s="124"/>
      <c r="K492" s="113"/>
      <c r="L492" s="122"/>
      <c r="M492" s="113"/>
      <c r="N492" s="112"/>
      <c r="O492" s="138"/>
      <c r="P492" s="53"/>
      <c r="Q492" s="53"/>
      <c r="R492" s="53"/>
    </row>
    <row r="493" spans="1:18" ht="15" customHeight="1">
      <c r="A493" s="39"/>
      <c r="B493" s="17"/>
      <c r="C493" s="17"/>
      <c r="D493" s="113"/>
      <c r="E493" s="120"/>
      <c r="F493" s="113"/>
      <c r="G493" s="113"/>
      <c r="H493" s="113"/>
      <c r="I493" s="124"/>
      <c r="J493" s="124"/>
      <c r="K493" s="113"/>
      <c r="L493" s="122"/>
      <c r="M493" s="113"/>
      <c r="N493" s="112"/>
      <c r="O493" s="138"/>
      <c r="P493" s="53"/>
      <c r="Q493" s="53"/>
      <c r="R493" s="53"/>
    </row>
    <row r="494" spans="1:18" ht="15" customHeight="1">
      <c r="A494" s="39"/>
      <c r="B494" s="17"/>
      <c r="C494" s="17"/>
      <c r="D494" s="113"/>
      <c r="E494" s="120"/>
      <c r="F494" s="113"/>
      <c r="G494" s="113"/>
      <c r="H494" s="113"/>
      <c r="I494" s="124"/>
      <c r="J494" s="124"/>
      <c r="K494" s="113"/>
      <c r="L494" s="122"/>
      <c r="M494" s="113"/>
      <c r="N494" s="112"/>
      <c r="O494" s="138"/>
      <c r="P494" s="53"/>
      <c r="Q494" s="53"/>
      <c r="R494" s="53"/>
    </row>
    <row r="495" spans="1:18" ht="15" customHeight="1">
      <c r="A495" s="39"/>
      <c r="B495" s="17"/>
      <c r="C495" s="17"/>
      <c r="D495" s="113"/>
      <c r="E495" s="120"/>
      <c r="F495" s="113"/>
      <c r="G495" s="113"/>
      <c r="H495" s="113"/>
      <c r="I495" s="124"/>
      <c r="J495" s="124"/>
      <c r="K495" s="113"/>
      <c r="L495" s="122"/>
      <c r="M495" s="113"/>
      <c r="N495" s="112"/>
      <c r="O495" s="138"/>
      <c r="P495" s="53"/>
      <c r="Q495" s="53"/>
      <c r="R495" s="53"/>
    </row>
    <row r="496" spans="1:18" ht="15" customHeight="1">
      <c r="A496" s="39"/>
      <c r="B496" s="17"/>
      <c r="C496" s="17"/>
      <c r="D496" s="113"/>
      <c r="E496" s="120"/>
      <c r="F496" s="113"/>
      <c r="G496" s="113"/>
      <c r="H496" s="113"/>
      <c r="I496" s="124"/>
      <c r="J496" s="124"/>
      <c r="K496" s="113"/>
      <c r="L496" s="122"/>
      <c r="M496" s="113"/>
      <c r="N496" s="112"/>
      <c r="O496" s="138"/>
      <c r="P496" s="53"/>
      <c r="Q496" s="53"/>
      <c r="R496" s="53"/>
    </row>
    <row r="497" spans="1:18" ht="15" customHeight="1">
      <c r="A497" s="39"/>
      <c r="B497" s="17"/>
      <c r="C497" s="17"/>
      <c r="D497" s="113"/>
      <c r="E497" s="120"/>
      <c r="F497" s="113"/>
      <c r="G497" s="113"/>
      <c r="H497" s="113"/>
      <c r="I497" s="124"/>
      <c r="J497" s="124"/>
      <c r="K497" s="113"/>
      <c r="L497" s="122"/>
      <c r="M497" s="113"/>
      <c r="N497" s="112"/>
      <c r="O497" s="138"/>
      <c r="P497" s="53"/>
      <c r="Q497" s="53"/>
      <c r="R497" s="53"/>
    </row>
    <row r="498" spans="1:18" ht="15" customHeight="1">
      <c r="A498" s="39"/>
      <c r="B498" s="17"/>
      <c r="C498" s="17"/>
      <c r="D498" s="113"/>
      <c r="E498" s="120"/>
      <c r="F498" s="113"/>
      <c r="G498" s="113"/>
      <c r="H498" s="113"/>
      <c r="I498" s="124"/>
      <c r="J498" s="124"/>
      <c r="K498" s="113"/>
      <c r="L498" s="122"/>
      <c r="M498" s="113"/>
      <c r="N498" s="112"/>
      <c r="O498" s="138"/>
      <c r="P498" s="53"/>
      <c r="Q498" s="53"/>
      <c r="R498" s="53"/>
    </row>
    <row r="499" spans="1:18" ht="15" customHeight="1">
      <c r="A499" s="39"/>
      <c r="B499" s="17"/>
      <c r="C499" s="17"/>
      <c r="D499" s="113"/>
      <c r="E499" s="120"/>
      <c r="F499" s="113"/>
      <c r="G499" s="113"/>
      <c r="H499" s="113"/>
      <c r="I499" s="124"/>
      <c r="J499" s="124"/>
      <c r="K499" s="113"/>
      <c r="L499" s="122"/>
      <c r="M499" s="113"/>
      <c r="N499" s="112"/>
      <c r="O499" s="138"/>
      <c r="P499" s="53"/>
      <c r="Q499" s="53"/>
      <c r="R499" s="53"/>
    </row>
    <row r="500" spans="1:18" ht="15" customHeight="1">
      <c r="A500" s="39"/>
      <c r="B500" s="17"/>
      <c r="C500" s="17"/>
      <c r="D500" s="113"/>
      <c r="E500" s="120"/>
      <c r="F500" s="113"/>
      <c r="G500" s="113"/>
      <c r="H500" s="113"/>
      <c r="I500" s="124"/>
      <c r="J500" s="124"/>
      <c r="K500" s="113"/>
      <c r="L500" s="122"/>
      <c r="M500" s="113"/>
      <c r="N500" s="112"/>
      <c r="O500" s="138"/>
      <c r="P500" s="53"/>
      <c r="Q500" s="53"/>
      <c r="R500" s="53"/>
    </row>
    <row r="501" spans="1:18" ht="15" customHeight="1">
      <c r="A501" s="39"/>
      <c r="B501" s="17"/>
      <c r="C501" s="17"/>
      <c r="D501" s="113"/>
      <c r="E501" s="120"/>
      <c r="F501" s="113"/>
      <c r="G501" s="113"/>
      <c r="H501" s="113"/>
      <c r="I501" s="124"/>
      <c r="J501" s="124"/>
      <c r="K501" s="113"/>
      <c r="L501" s="122"/>
      <c r="M501" s="113"/>
      <c r="N501" s="112"/>
      <c r="O501" s="138"/>
      <c r="P501" s="53"/>
      <c r="Q501" s="53"/>
      <c r="R501" s="53"/>
    </row>
    <row r="502" spans="1:18" ht="15" customHeight="1">
      <c r="A502" s="39"/>
      <c r="B502" s="17"/>
      <c r="C502" s="17"/>
      <c r="D502" s="113"/>
      <c r="E502" s="120"/>
      <c r="F502" s="113"/>
      <c r="G502" s="113"/>
      <c r="H502" s="113"/>
      <c r="I502" s="124"/>
      <c r="J502" s="124"/>
      <c r="K502" s="113"/>
      <c r="L502" s="122"/>
      <c r="M502" s="113"/>
      <c r="N502" s="112"/>
      <c r="O502" s="138"/>
      <c r="P502" s="53"/>
      <c r="Q502" s="53"/>
      <c r="R502" s="53"/>
    </row>
    <row r="503" spans="1:18" ht="15" customHeight="1">
      <c r="A503" s="39"/>
      <c r="B503" s="17"/>
      <c r="C503" s="17"/>
      <c r="D503" s="113"/>
      <c r="E503" s="120"/>
      <c r="F503" s="113"/>
      <c r="G503" s="113"/>
      <c r="H503" s="113"/>
      <c r="I503" s="124"/>
      <c r="J503" s="124"/>
      <c r="K503" s="113"/>
      <c r="L503" s="122"/>
      <c r="M503" s="113"/>
      <c r="N503" s="112"/>
      <c r="O503" s="138"/>
      <c r="P503" s="53"/>
      <c r="Q503" s="53"/>
      <c r="R503" s="53"/>
    </row>
    <row r="504" spans="1:18" ht="15" customHeight="1">
      <c r="A504" s="39"/>
      <c r="B504" s="17"/>
      <c r="C504" s="17"/>
      <c r="D504" s="113"/>
      <c r="E504" s="120"/>
      <c r="F504" s="113"/>
      <c r="G504" s="113"/>
      <c r="H504" s="113"/>
      <c r="I504" s="124"/>
      <c r="J504" s="124"/>
      <c r="K504" s="113"/>
      <c r="L504" s="122"/>
      <c r="M504" s="113"/>
      <c r="N504" s="112"/>
      <c r="O504" s="138"/>
      <c r="P504" s="53"/>
      <c r="Q504" s="53"/>
      <c r="R504" s="53"/>
    </row>
    <row r="505" spans="1:18" ht="15" customHeight="1">
      <c r="A505" s="39"/>
      <c r="B505" s="17"/>
      <c r="C505" s="17"/>
      <c r="D505" s="113"/>
      <c r="E505" s="120"/>
      <c r="F505" s="113"/>
      <c r="G505" s="113"/>
      <c r="H505" s="113"/>
      <c r="I505" s="124"/>
      <c r="J505" s="124"/>
      <c r="K505" s="113"/>
      <c r="L505" s="122"/>
      <c r="M505" s="113"/>
      <c r="N505" s="112"/>
      <c r="O505" s="138"/>
      <c r="P505" s="53"/>
      <c r="Q505" s="53"/>
      <c r="R505" s="53"/>
    </row>
    <row r="506" spans="1:18" ht="15" customHeight="1">
      <c r="A506" s="39"/>
      <c r="B506" s="17"/>
      <c r="C506" s="17"/>
      <c r="D506" s="113"/>
      <c r="E506" s="120"/>
      <c r="F506" s="113"/>
      <c r="G506" s="113"/>
      <c r="H506" s="113"/>
      <c r="I506" s="124"/>
      <c r="J506" s="124"/>
      <c r="K506" s="113"/>
      <c r="L506" s="122"/>
      <c r="M506" s="113"/>
      <c r="N506" s="112"/>
      <c r="O506" s="138"/>
      <c r="P506" s="53"/>
      <c r="Q506" s="53"/>
      <c r="R506" s="53"/>
    </row>
    <row r="507" spans="1:18" ht="15" customHeight="1">
      <c r="A507" s="39"/>
      <c r="B507" s="17"/>
      <c r="C507" s="17"/>
      <c r="D507" s="113"/>
      <c r="E507" s="120"/>
      <c r="F507" s="113"/>
      <c r="G507" s="113"/>
      <c r="H507" s="113"/>
      <c r="I507" s="124"/>
      <c r="J507" s="124"/>
      <c r="K507" s="113"/>
      <c r="L507" s="122"/>
      <c r="M507" s="113"/>
      <c r="N507" s="112"/>
      <c r="O507" s="138"/>
      <c r="P507" s="53"/>
      <c r="Q507" s="53"/>
      <c r="R507" s="53"/>
    </row>
    <row r="508" spans="1:18" ht="15" customHeight="1">
      <c r="A508" s="39"/>
      <c r="B508" s="17"/>
      <c r="C508" s="17"/>
      <c r="D508" s="113"/>
      <c r="E508" s="120"/>
      <c r="F508" s="113"/>
      <c r="G508" s="113"/>
      <c r="H508" s="113"/>
      <c r="I508" s="124"/>
      <c r="J508" s="124"/>
      <c r="K508" s="113"/>
      <c r="L508" s="122"/>
      <c r="M508" s="113"/>
      <c r="N508" s="112"/>
      <c r="O508" s="138"/>
      <c r="P508" s="53"/>
      <c r="Q508" s="53"/>
      <c r="R508" s="53"/>
    </row>
    <row r="509" spans="1:18" ht="15" customHeight="1">
      <c r="A509" s="39"/>
      <c r="B509" s="17"/>
      <c r="C509" s="17"/>
      <c r="D509" s="113"/>
      <c r="E509" s="120"/>
      <c r="F509" s="113"/>
      <c r="G509" s="113"/>
      <c r="H509" s="113"/>
      <c r="I509" s="124"/>
      <c r="J509" s="124"/>
      <c r="K509" s="113"/>
      <c r="L509" s="122"/>
      <c r="M509" s="113"/>
      <c r="N509" s="112"/>
      <c r="O509" s="138"/>
      <c r="P509" s="53"/>
      <c r="Q509" s="53"/>
      <c r="R509" s="53"/>
    </row>
    <row r="510" spans="1:18" ht="15" customHeight="1">
      <c r="A510" s="39"/>
      <c r="B510" s="17"/>
      <c r="C510" s="17"/>
      <c r="D510" s="113"/>
      <c r="E510" s="120"/>
      <c r="F510" s="113"/>
      <c r="G510" s="113"/>
      <c r="H510" s="113"/>
      <c r="I510" s="124"/>
      <c r="J510" s="124"/>
      <c r="K510" s="113"/>
      <c r="L510" s="122"/>
      <c r="M510" s="113"/>
      <c r="N510" s="112"/>
      <c r="O510" s="138"/>
      <c r="P510" s="53"/>
      <c r="Q510" s="53"/>
      <c r="R510" s="53"/>
    </row>
    <row r="511" spans="1:18" ht="15" customHeight="1">
      <c r="A511" s="39"/>
      <c r="B511" s="17"/>
      <c r="C511" s="17"/>
      <c r="D511" s="113"/>
      <c r="E511" s="120"/>
      <c r="F511" s="113"/>
      <c r="G511" s="113"/>
      <c r="H511" s="113"/>
      <c r="I511" s="124"/>
      <c r="J511" s="124"/>
      <c r="K511" s="113"/>
      <c r="L511" s="122"/>
      <c r="M511" s="113"/>
      <c r="N511" s="112"/>
      <c r="O511" s="138"/>
      <c r="P511" s="53"/>
      <c r="Q511" s="53"/>
      <c r="R511" s="53"/>
    </row>
    <row r="512" spans="1:18" ht="15" customHeight="1">
      <c r="A512" s="39"/>
      <c r="B512" s="17"/>
      <c r="C512" s="17"/>
      <c r="D512" s="113"/>
      <c r="E512" s="120"/>
      <c r="F512" s="113"/>
      <c r="G512" s="113"/>
      <c r="H512" s="113"/>
      <c r="I512" s="124"/>
      <c r="J512" s="124"/>
      <c r="K512" s="113"/>
      <c r="L512" s="122"/>
      <c r="M512" s="113"/>
      <c r="N512" s="112"/>
      <c r="O512" s="138"/>
      <c r="P512" s="53"/>
      <c r="Q512" s="53"/>
      <c r="R512" s="53"/>
    </row>
    <row r="513" spans="1:18" ht="15" customHeight="1">
      <c r="A513" s="39"/>
      <c r="B513" s="17"/>
      <c r="C513" s="17"/>
      <c r="D513" s="113"/>
      <c r="E513" s="120"/>
      <c r="F513" s="113"/>
      <c r="G513" s="113"/>
      <c r="H513" s="113"/>
      <c r="I513" s="124"/>
      <c r="J513" s="124"/>
      <c r="K513" s="113"/>
      <c r="L513" s="122"/>
      <c r="M513" s="113"/>
      <c r="N513" s="112"/>
      <c r="O513" s="138"/>
      <c r="P513" s="53"/>
      <c r="Q513" s="53"/>
      <c r="R513" s="53"/>
    </row>
    <row r="514" spans="1:18" ht="15" customHeight="1">
      <c r="A514" s="39"/>
      <c r="B514" s="17"/>
      <c r="C514" s="17"/>
      <c r="D514" s="113"/>
      <c r="E514" s="120"/>
      <c r="F514" s="113"/>
      <c r="G514" s="113"/>
      <c r="H514" s="113"/>
      <c r="I514" s="124"/>
      <c r="J514" s="124"/>
      <c r="K514" s="113"/>
      <c r="L514" s="122"/>
      <c r="M514" s="113"/>
      <c r="N514" s="112"/>
      <c r="O514" s="138"/>
      <c r="P514" s="53"/>
      <c r="Q514" s="53"/>
      <c r="R514" s="53"/>
    </row>
    <row r="515" spans="1:18" ht="15" customHeight="1">
      <c r="A515" s="39"/>
      <c r="B515" s="17"/>
      <c r="C515" s="17"/>
      <c r="D515" s="113"/>
      <c r="E515" s="120"/>
      <c r="F515" s="113"/>
      <c r="G515" s="113"/>
      <c r="H515" s="113"/>
      <c r="I515" s="124"/>
      <c r="J515" s="124"/>
      <c r="K515" s="113"/>
      <c r="L515" s="122"/>
      <c r="M515" s="113"/>
      <c r="N515" s="112"/>
      <c r="O515" s="138"/>
      <c r="P515" s="53"/>
      <c r="Q515" s="53"/>
      <c r="R515" s="53"/>
    </row>
    <row r="516" spans="1:18" ht="15" customHeight="1">
      <c r="A516" s="39"/>
      <c r="B516" s="17"/>
      <c r="C516" s="17"/>
      <c r="D516" s="113"/>
      <c r="E516" s="120"/>
      <c r="F516" s="113"/>
      <c r="G516" s="113"/>
      <c r="H516" s="113"/>
      <c r="I516" s="124"/>
      <c r="J516" s="124"/>
      <c r="K516" s="113"/>
      <c r="L516" s="122"/>
      <c r="M516" s="113"/>
      <c r="N516" s="112"/>
      <c r="O516" s="138"/>
      <c r="P516" s="53"/>
      <c r="Q516" s="53"/>
      <c r="R516" s="53"/>
    </row>
    <row r="517" spans="1:18" ht="15" customHeight="1">
      <c r="A517" s="39"/>
      <c r="B517" s="17"/>
      <c r="C517" s="17"/>
      <c r="D517" s="113"/>
      <c r="E517" s="120"/>
      <c r="F517" s="113"/>
      <c r="G517" s="113"/>
      <c r="H517" s="113"/>
      <c r="I517" s="124"/>
      <c r="J517" s="124"/>
      <c r="K517" s="113"/>
      <c r="L517" s="122"/>
      <c r="M517" s="113"/>
      <c r="N517" s="112"/>
      <c r="O517" s="138"/>
      <c r="P517" s="53"/>
      <c r="Q517" s="53"/>
      <c r="R517" s="53"/>
    </row>
    <row r="518" spans="1:18" ht="15" customHeight="1">
      <c r="A518" s="39"/>
      <c r="B518" s="17"/>
      <c r="C518" s="17"/>
      <c r="D518" s="113"/>
      <c r="E518" s="120"/>
      <c r="F518" s="113"/>
      <c r="G518" s="113"/>
      <c r="H518" s="113"/>
      <c r="I518" s="124"/>
      <c r="J518" s="124"/>
      <c r="K518" s="113"/>
      <c r="L518" s="122"/>
      <c r="M518" s="113"/>
      <c r="N518" s="112"/>
      <c r="O518" s="138"/>
      <c r="P518" s="53"/>
      <c r="Q518" s="53"/>
      <c r="R518" s="53"/>
    </row>
    <row r="519" spans="1:18" ht="15" customHeight="1">
      <c r="A519" s="39"/>
      <c r="B519" s="17"/>
      <c r="C519" s="17"/>
      <c r="D519" s="113"/>
      <c r="E519" s="120"/>
      <c r="F519" s="113"/>
      <c r="G519" s="113"/>
      <c r="H519" s="113"/>
      <c r="I519" s="124"/>
      <c r="J519" s="124"/>
      <c r="K519" s="113"/>
      <c r="L519" s="122"/>
      <c r="M519" s="113"/>
      <c r="N519" s="112"/>
      <c r="O519" s="138"/>
      <c r="P519" s="53"/>
      <c r="Q519" s="53"/>
      <c r="R519" s="53"/>
    </row>
    <row r="520" spans="1:18" ht="15" customHeight="1">
      <c r="A520" s="39"/>
      <c r="B520" s="17"/>
      <c r="C520" s="17"/>
      <c r="D520" s="113"/>
      <c r="E520" s="120"/>
      <c r="F520" s="113"/>
      <c r="G520" s="113"/>
      <c r="H520" s="113"/>
      <c r="I520" s="124"/>
      <c r="J520" s="124"/>
      <c r="K520" s="113"/>
      <c r="L520" s="122"/>
      <c r="M520" s="113"/>
      <c r="N520" s="112"/>
      <c r="O520" s="138"/>
      <c r="P520" s="53"/>
      <c r="Q520" s="53"/>
      <c r="R520" s="53"/>
    </row>
    <row r="521" spans="1:18" ht="15" customHeight="1">
      <c r="A521" s="39"/>
      <c r="B521" s="17"/>
      <c r="C521" s="17"/>
      <c r="D521" s="113"/>
      <c r="E521" s="120"/>
      <c r="F521" s="113"/>
      <c r="G521" s="113"/>
      <c r="H521" s="113"/>
      <c r="I521" s="124"/>
      <c r="J521" s="124"/>
      <c r="K521" s="113"/>
      <c r="L521" s="122"/>
      <c r="M521" s="113"/>
      <c r="N521" s="112"/>
      <c r="O521" s="138"/>
      <c r="P521" s="53"/>
      <c r="Q521" s="53"/>
      <c r="R521" s="53"/>
    </row>
    <row r="522" spans="1:18" ht="15" customHeight="1">
      <c r="A522" s="39"/>
      <c r="B522" s="17"/>
      <c r="C522" s="17"/>
      <c r="D522" s="113"/>
      <c r="E522" s="120"/>
      <c r="F522" s="113"/>
      <c r="G522" s="113"/>
      <c r="H522" s="113"/>
      <c r="I522" s="124"/>
      <c r="J522" s="124"/>
      <c r="K522" s="113"/>
      <c r="L522" s="122"/>
      <c r="M522" s="113"/>
      <c r="N522" s="112"/>
      <c r="O522" s="138"/>
      <c r="P522" s="53"/>
      <c r="Q522" s="53"/>
      <c r="R522" s="53"/>
    </row>
    <row r="523" spans="1:18" ht="15" customHeight="1">
      <c r="A523" s="39"/>
      <c r="B523" s="17"/>
      <c r="C523" s="17"/>
      <c r="D523" s="113"/>
      <c r="E523" s="120"/>
      <c r="F523" s="113"/>
      <c r="G523" s="113"/>
      <c r="H523" s="113"/>
      <c r="I523" s="124"/>
      <c r="J523" s="124"/>
      <c r="K523" s="113"/>
      <c r="L523" s="122"/>
      <c r="M523" s="113"/>
      <c r="N523" s="112"/>
      <c r="O523" s="138"/>
      <c r="P523" s="53"/>
      <c r="Q523" s="53"/>
      <c r="R523" s="53"/>
    </row>
    <row r="524" spans="1:18" ht="15" customHeight="1">
      <c r="A524" s="39"/>
      <c r="B524" s="17"/>
      <c r="C524" s="17"/>
      <c r="D524" s="113"/>
      <c r="E524" s="120"/>
      <c r="F524" s="113"/>
      <c r="G524" s="113"/>
      <c r="H524" s="113"/>
      <c r="I524" s="124"/>
      <c r="J524" s="124"/>
      <c r="K524" s="113"/>
      <c r="L524" s="122"/>
      <c r="M524" s="113"/>
      <c r="N524" s="112"/>
      <c r="O524" s="138"/>
      <c r="P524" s="53"/>
      <c r="Q524" s="53"/>
      <c r="R524" s="53"/>
    </row>
    <row r="525" spans="1:18" ht="15" customHeight="1">
      <c r="A525" s="39"/>
      <c r="B525" s="17"/>
      <c r="C525" s="17"/>
      <c r="D525" s="113"/>
      <c r="E525" s="120"/>
      <c r="F525" s="113"/>
      <c r="G525" s="113"/>
      <c r="H525" s="113"/>
      <c r="I525" s="124"/>
      <c r="J525" s="124"/>
      <c r="K525" s="113"/>
      <c r="L525" s="122"/>
      <c r="M525" s="113"/>
      <c r="N525" s="112"/>
      <c r="O525" s="138"/>
      <c r="P525" s="53"/>
      <c r="Q525" s="53"/>
      <c r="R525" s="53"/>
    </row>
    <row r="526" spans="1:18" ht="15" customHeight="1">
      <c r="A526" s="39"/>
      <c r="B526" s="17"/>
      <c r="C526" s="17"/>
      <c r="D526" s="113"/>
      <c r="E526" s="120"/>
      <c r="F526" s="113"/>
      <c r="G526" s="113"/>
      <c r="H526" s="113"/>
      <c r="I526" s="124"/>
      <c r="J526" s="124"/>
      <c r="K526" s="113"/>
      <c r="L526" s="122"/>
      <c r="M526" s="113"/>
      <c r="N526" s="112"/>
      <c r="O526" s="138"/>
      <c r="P526" s="53"/>
      <c r="Q526" s="53"/>
      <c r="R526" s="53"/>
    </row>
    <row r="527" spans="1:18" ht="15" customHeight="1">
      <c r="A527" s="39"/>
      <c r="B527" s="17"/>
      <c r="C527" s="17"/>
      <c r="D527" s="113"/>
      <c r="E527" s="120"/>
      <c r="F527" s="113"/>
      <c r="G527" s="113"/>
      <c r="H527" s="113"/>
      <c r="I527" s="124"/>
      <c r="J527" s="124"/>
      <c r="K527" s="113"/>
      <c r="L527" s="122"/>
      <c r="M527" s="113"/>
      <c r="N527" s="112"/>
      <c r="O527" s="138"/>
      <c r="P527" s="53"/>
      <c r="Q527" s="53"/>
      <c r="R527" s="53"/>
    </row>
    <row r="528" spans="1:18" ht="15" customHeight="1">
      <c r="A528" s="39"/>
      <c r="B528" s="17"/>
      <c r="C528" s="17"/>
      <c r="D528" s="113"/>
      <c r="E528" s="120"/>
      <c r="F528" s="113"/>
      <c r="G528" s="113"/>
      <c r="H528" s="113"/>
      <c r="I528" s="124"/>
      <c r="J528" s="124"/>
      <c r="K528" s="113"/>
      <c r="L528" s="122"/>
      <c r="M528" s="113"/>
      <c r="N528" s="112"/>
      <c r="O528" s="138"/>
      <c r="P528" s="53"/>
      <c r="Q528" s="53"/>
      <c r="R528" s="53"/>
    </row>
    <row r="529" spans="1:18" ht="15" customHeight="1">
      <c r="A529" s="39"/>
      <c r="B529" s="17"/>
      <c r="C529" s="17"/>
      <c r="D529" s="113"/>
      <c r="E529" s="120"/>
      <c r="F529" s="113"/>
      <c r="G529" s="113"/>
      <c r="H529" s="113"/>
      <c r="I529" s="124"/>
      <c r="J529" s="124"/>
      <c r="K529" s="113"/>
      <c r="L529" s="122"/>
      <c r="M529" s="113"/>
      <c r="N529" s="112"/>
      <c r="O529" s="138"/>
      <c r="P529" s="53"/>
      <c r="Q529" s="53"/>
      <c r="R529" s="53"/>
    </row>
    <row r="530" spans="1:18" ht="15" customHeight="1">
      <c r="A530" s="39"/>
      <c r="B530" s="17"/>
      <c r="C530" s="17"/>
      <c r="D530" s="113"/>
      <c r="E530" s="120"/>
      <c r="F530" s="113"/>
      <c r="G530" s="113"/>
      <c r="H530" s="113"/>
      <c r="I530" s="124"/>
      <c r="J530" s="124"/>
      <c r="K530" s="113"/>
      <c r="L530" s="122"/>
      <c r="M530" s="113"/>
      <c r="N530" s="112"/>
      <c r="O530" s="138"/>
      <c r="P530" s="53"/>
      <c r="Q530" s="53"/>
      <c r="R530" s="53"/>
    </row>
    <row r="531" spans="1:18" ht="15" customHeight="1">
      <c r="A531" s="39"/>
      <c r="B531" s="17"/>
      <c r="C531" s="17"/>
      <c r="D531" s="113"/>
      <c r="E531" s="120"/>
      <c r="F531" s="113"/>
      <c r="G531" s="113"/>
      <c r="H531" s="113"/>
      <c r="I531" s="124"/>
      <c r="J531" s="124"/>
      <c r="K531" s="113"/>
      <c r="L531" s="122"/>
      <c r="M531" s="113"/>
      <c r="N531" s="112"/>
      <c r="O531" s="138"/>
      <c r="P531" s="53"/>
      <c r="Q531" s="53"/>
      <c r="R531" s="53"/>
    </row>
    <row r="532" spans="1:18" ht="15" customHeight="1">
      <c r="A532" s="39"/>
      <c r="B532" s="17"/>
      <c r="C532" s="17"/>
      <c r="D532" s="113"/>
      <c r="E532" s="120"/>
      <c r="F532" s="113"/>
      <c r="G532" s="113"/>
      <c r="H532" s="113"/>
      <c r="I532" s="124"/>
      <c r="J532" s="124"/>
      <c r="K532" s="113"/>
      <c r="L532" s="122"/>
      <c r="M532" s="113"/>
      <c r="N532" s="112"/>
      <c r="O532" s="138"/>
      <c r="P532" s="53"/>
      <c r="Q532" s="53"/>
      <c r="R532" s="53"/>
    </row>
    <row r="533" spans="1:18" ht="15" customHeight="1">
      <c r="A533" s="39"/>
      <c r="B533" s="17"/>
      <c r="C533" s="17"/>
      <c r="D533" s="113"/>
      <c r="E533" s="120"/>
      <c r="F533" s="113"/>
      <c r="G533" s="113"/>
      <c r="H533" s="113"/>
      <c r="I533" s="124"/>
      <c r="J533" s="124"/>
      <c r="K533" s="113"/>
      <c r="L533" s="122"/>
      <c r="M533" s="113"/>
      <c r="N533" s="112"/>
      <c r="O533" s="138"/>
      <c r="P533" s="53"/>
      <c r="Q533" s="53"/>
      <c r="R533" s="53"/>
    </row>
    <row r="534" spans="1:18" ht="15" customHeight="1">
      <c r="A534" s="39"/>
      <c r="B534" s="17"/>
      <c r="C534" s="17"/>
      <c r="D534" s="113"/>
      <c r="E534" s="120"/>
      <c r="F534" s="113"/>
      <c r="G534" s="113"/>
      <c r="H534" s="113"/>
      <c r="I534" s="124"/>
      <c r="J534" s="124"/>
      <c r="K534" s="113"/>
      <c r="L534" s="122"/>
      <c r="M534" s="113"/>
      <c r="N534" s="112"/>
      <c r="O534" s="138"/>
      <c r="P534" s="53"/>
      <c r="Q534" s="53"/>
      <c r="R534" s="53"/>
    </row>
    <row r="535" spans="1:18" ht="15" customHeight="1">
      <c r="A535" s="39"/>
      <c r="B535" s="17"/>
      <c r="C535" s="17"/>
      <c r="D535" s="113"/>
      <c r="E535" s="120"/>
      <c r="F535" s="113"/>
      <c r="G535" s="113"/>
      <c r="H535" s="113"/>
      <c r="I535" s="124"/>
      <c r="J535" s="124"/>
      <c r="K535" s="113"/>
      <c r="L535" s="122"/>
      <c r="M535" s="113"/>
      <c r="N535" s="112"/>
      <c r="O535" s="138"/>
      <c r="P535" s="53"/>
      <c r="Q535" s="53"/>
      <c r="R535" s="53"/>
    </row>
    <row r="536" spans="1:18" ht="15" customHeight="1">
      <c r="A536" s="39"/>
      <c r="B536" s="17"/>
      <c r="C536" s="17"/>
      <c r="D536" s="113"/>
      <c r="E536" s="120"/>
      <c r="F536" s="113"/>
      <c r="G536" s="113"/>
      <c r="H536" s="113"/>
      <c r="I536" s="124"/>
      <c r="J536" s="124"/>
      <c r="K536" s="113"/>
      <c r="L536" s="122"/>
      <c r="M536" s="113"/>
      <c r="N536" s="112"/>
      <c r="O536" s="138"/>
      <c r="P536" s="53"/>
      <c r="Q536" s="53"/>
      <c r="R536" s="53"/>
    </row>
    <row r="537" spans="1:18" ht="15" customHeight="1">
      <c r="A537" s="39"/>
      <c r="B537" s="17"/>
      <c r="C537" s="17"/>
      <c r="D537" s="113"/>
      <c r="E537" s="120"/>
      <c r="F537" s="113"/>
      <c r="G537" s="113"/>
      <c r="H537" s="113"/>
      <c r="I537" s="124"/>
      <c r="J537" s="124"/>
      <c r="K537" s="113"/>
      <c r="L537" s="122"/>
      <c r="M537" s="113"/>
      <c r="N537" s="112"/>
      <c r="O537" s="138"/>
      <c r="P537" s="53"/>
      <c r="Q537" s="53"/>
      <c r="R537" s="53"/>
    </row>
    <row r="538" spans="1:18" ht="15" customHeight="1">
      <c r="A538" s="39"/>
      <c r="B538" s="17"/>
      <c r="C538" s="17"/>
      <c r="D538" s="113"/>
      <c r="E538" s="120"/>
      <c r="F538" s="113"/>
      <c r="G538" s="113"/>
      <c r="H538" s="113"/>
      <c r="I538" s="124"/>
      <c r="J538" s="124"/>
      <c r="K538" s="113"/>
      <c r="L538" s="122"/>
      <c r="M538" s="113"/>
      <c r="N538" s="112"/>
      <c r="O538" s="138"/>
      <c r="P538" s="53"/>
      <c r="Q538" s="53"/>
      <c r="R538" s="53"/>
    </row>
    <row r="539" spans="1:18" ht="15" customHeight="1">
      <c r="A539" s="39"/>
      <c r="B539" s="17"/>
      <c r="C539" s="17"/>
      <c r="D539" s="113"/>
      <c r="E539" s="120"/>
      <c r="F539" s="113"/>
      <c r="G539" s="113"/>
      <c r="H539" s="113"/>
      <c r="I539" s="124"/>
      <c r="J539" s="124"/>
      <c r="K539" s="113"/>
      <c r="L539" s="122"/>
      <c r="M539" s="113"/>
      <c r="N539" s="112"/>
      <c r="O539" s="138"/>
      <c r="P539" s="53"/>
      <c r="Q539" s="53"/>
      <c r="R539" s="53"/>
    </row>
    <row r="540" spans="1:18" ht="15" customHeight="1">
      <c r="A540" s="39"/>
      <c r="B540" s="17"/>
      <c r="C540" s="17"/>
      <c r="D540" s="113"/>
      <c r="E540" s="120"/>
      <c r="F540" s="113"/>
      <c r="G540" s="113"/>
      <c r="H540" s="113"/>
      <c r="I540" s="124"/>
      <c r="J540" s="124"/>
      <c r="K540" s="113"/>
      <c r="L540" s="122"/>
      <c r="M540" s="113"/>
      <c r="N540" s="112"/>
      <c r="O540" s="138"/>
      <c r="P540" s="53"/>
      <c r="Q540" s="53"/>
      <c r="R540" s="53"/>
    </row>
    <row r="541" spans="1:18" ht="15" customHeight="1">
      <c r="A541" s="39"/>
      <c r="B541" s="17"/>
      <c r="C541" s="17"/>
      <c r="D541" s="113"/>
      <c r="E541" s="120"/>
      <c r="F541" s="113"/>
      <c r="G541" s="113"/>
      <c r="H541" s="113"/>
      <c r="I541" s="124"/>
      <c r="J541" s="124"/>
      <c r="K541" s="113"/>
      <c r="L541" s="122"/>
      <c r="M541" s="113"/>
      <c r="N541" s="112"/>
      <c r="O541" s="138"/>
      <c r="P541" s="53"/>
      <c r="Q541" s="53"/>
      <c r="R541" s="53"/>
    </row>
    <row r="542" spans="1:18" ht="15" customHeight="1">
      <c r="A542" s="39"/>
      <c r="B542" s="17"/>
      <c r="C542" s="17"/>
      <c r="D542" s="113"/>
      <c r="E542" s="120"/>
      <c r="F542" s="113"/>
      <c r="G542" s="113"/>
      <c r="H542" s="113"/>
      <c r="I542" s="124"/>
      <c r="J542" s="124"/>
      <c r="K542" s="113"/>
      <c r="L542" s="122"/>
      <c r="M542" s="113"/>
      <c r="N542" s="112"/>
      <c r="O542" s="138"/>
      <c r="P542" s="53"/>
      <c r="Q542" s="53"/>
      <c r="R542" s="53"/>
    </row>
    <row r="543" spans="1:18" ht="15" customHeight="1">
      <c r="A543" s="39"/>
      <c r="B543" s="17"/>
      <c r="C543" s="17"/>
      <c r="D543" s="113"/>
      <c r="E543" s="120"/>
      <c r="F543" s="113"/>
      <c r="G543" s="113"/>
      <c r="H543" s="113"/>
      <c r="I543" s="124"/>
      <c r="J543" s="124"/>
      <c r="K543" s="113"/>
      <c r="L543" s="122"/>
      <c r="M543" s="113"/>
      <c r="N543" s="112"/>
      <c r="O543" s="138"/>
      <c r="P543" s="53"/>
      <c r="Q543" s="53"/>
      <c r="R543" s="53"/>
    </row>
    <row r="544" spans="1:18" ht="15" customHeight="1">
      <c r="A544" s="39"/>
      <c r="B544" s="17"/>
      <c r="C544" s="17"/>
      <c r="D544" s="113"/>
      <c r="E544" s="120"/>
      <c r="F544" s="113"/>
      <c r="G544" s="113"/>
      <c r="H544" s="113"/>
      <c r="I544" s="124"/>
      <c r="J544" s="124"/>
      <c r="K544" s="113"/>
      <c r="L544" s="122"/>
      <c r="M544" s="113"/>
      <c r="N544" s="112"/>
      <c r="O544" s="138"/>
      <c r="P544" s="53"/>
      <c r="Q544" s="53"/>
      <c r="R544" s="53"/>
    </row>
    <row r="545" spans="1:18" ht="15" customHeight="1">
      <c r="A545" s="39"/>
      <c r="B545" s="17"/>
      <c r="C545" s="17"/>
      <c r="D545" s="113"/>
      <c r="E545" s="120"/>
      <c r="F545" s="113"/>
      <c r="G545" s="113"/>
      <c r="H545" s="113"/>
      <c r="I545" s="124"/>
      <c r="J545" s="124"/>
      <c r="K545" s="113"/>
      <c r="L545" s="122"/>
      <c r="M545" s="113"/>
      <c r="N545" s="112"/>
      <c r="O545" s="138"/>
      <c r="P545" s="53"/>
      <c r="Q545" s="53"/>
      <c r="R545" s="53"/>
    </row>
    <row r="546" spans="1:18" ht="15" customHeight="1">
      <c r="A546" s="39"/>
      <c r="B546" s="17"/>
      <c r="C546" s="17"/>
      <c r="D546" s="113"/>
      <c r="E546" s="120"/>
      <c r="F546" s="113"/>
      <c r="G546" s="113"/>
      <c r="H546" s="113"/>
      <c r="I546" s="124"/>
      <c r="J546" s="124"/>
      <c r="K546" s="113"/>
      <c r="L546" s="122"/>
      <c r="M546" s="113"/>
      <c r="N546" s="112"/>
      <c r="O546" s="138"/>
      <c r="P546" s="53"/>
      <c r="Q546" s="53"/>
      <c r="R546" s="53"/>
    </row>
    <row r="547" spans="1:18" ht="15" customHeight="1">
      <c r="A547" s="39"/>
      <c r="B547" s="17"/>
      <c r="C547" s="17"/>
      <c r="D547" s="113"/>
      <c r="E547" s="120"/>
      <c r="F547" s="113"/>
      <c r="G547" s="113"/>
      <c r="H547" s="113"/>
      <c r="I547" s="124"/>
      <c r="J547" s="124"/>
      <c r="K547" s="113"/>
      <c r="L547" s="122"/>
      <c r="M547" s="113"/>
      <c r="N547" s="112"/>
      <c r="O547" s="138"/>
      <c r="P547" s="53"/>
      <c r="Q547" s="53"/>
      <c r="R547" s="53"/>
    </row>
    <row r="548" spans="1:18" ht="15" customHeight="1">
      <c r="A548" s="39"/>
      <c r="B548" s="17"/>
      <c r="C548" s="17"/>
      <c r="D548" s="113"/>
      <c r="E548" s="120"/>
      <c r="F548" s="113"/>
      <c r="G548" s="113"/>
      <c r="H548" s="113"/>
      <c r="I548" s="124"/>
      <c r="J548" s="124"/>
      <c r="K548" s="113"/>
      <c r="L548" s="122"/>
      <c r="M548" s="113"/>
      <c r="N548" s="112"/>
      <c r="O548" s="138"/>
      <c r="P548" s="53"/>
      <c r="Q548" s="53"/>
      <c r="R548" s="53"/>
    </row>
    <row r="549" spans="1:18" ht="15" customHeight="1">
      <c r="A549" s="39"/>
      <c r="B549" s="17"/>
      <c r="C549" s="17"/>
      <c r="D549" s="113"/>
      <c r="E549" s="120"/>
      <c r="F549" s="113"/>
      <c r="G549" s="113"/>
      <c r="H549" s="113"/>
      <c r="I549" s="124"/>
      <c r="J549" s="124"/>
      <c r="K549" s="113"/>
      <c r="L549" s="122"/>
      <c r="M549" s="113"/>
      <c r="N549" s="112"/>
      <c r="O549" s="138"/>
      <c r="P549" s="53"/>
      <c r="Q549" s="53"/>
      <c r="R549" s="53"/>
    </row>
    <row r="550" spans="1:18" ht="15" customHeight="1">
      <c r="A550" s="39"/>
      <c r="B550" s="17"/>
      <c r="C550" s="17"/>
      <c r="D550" s="113"/>
      <c r="E550" s="120"/>
      <c r="F550" s="113"/>
      <c r="G550" s="113"/>
      <c r="H550" s="113"/>
      <c r="I550" s="124"/>
      <c r="J550" s="124"/>
      <c r="K550" s="113"/>
      <c r="L550" s="122"/>
      <c r="M550" s="113"/>
      <c r="N550" s="112"/>
      <c r="O550" s="138"/>
      <c r="P550" s="53"/>
      <c r="Q550" s="53"/>
      <c r="R550" s="53"/>
    </row>
    <row r="551" spans="1:18" ht="15" customHeight="1">
      <c r="A551" s="39"/>
      <c r="B551" s="17"/>
      <c r="C551" s="17"/>
      <c r="D551" s="113"/>
      <c r="E551" s="120"/>
      <c r="F551" s="113"/>
      <c r="G551" s="113"/>
      <c r="H551" s="113"/>
      <c r="I551" s="124"/>
      <c r="J551" s="124"/>
      <c r="K551" s="113"/>
      <c r="L551" s="122"/>
      <c r="M551" s="113"/>
      <c r="N551" s="112"/>
      <c r="O551" s="138"/>
      <c r="P551" s="53"/>
      <c r="Q551" s="53"/>
      <c r="R551" s="53"/>
    </row>
    <row r="552" spans="1:18" ht="15" customHeight="1">
      <c r="A552" s="39"/>
      <c r="B552" s="17"/>
      <c r="C552" s="17"/>
      <c r="D552" s="113"/>
      <c r="E552" s="120"/>
      <c r="F552" s="113"/>
      <c r="G552" s="113"/>
      <c r="H552" s="113"/>
      <c r="I552" s="124"/>
      <c r="J552" s="124"/>
      <c r="K552" s="113"/>
      <c r="L552" s="122"/>
      <c r="M552" s="113"/>
      <c r="N552" s="112"/>
      <c r="O552" s="138"/>
      <c r="P552" s="53"/>
      <c r="Q552" s="53"/>
      <c r="R552" s="53"/>
    </row>
    <row r="553" spans="1:18" ht="15" customHeight="1">
      <c r="A553" s="39"/>
      <c r="B553" s="17"/>
      <c r="C553" s="17"/>
      <c r="D553" s="113"/>
      <c r="E553" s="120"/>
      <c r="F553" s="113"/>
      <c r="G553" s="113"/>
      <c r="H553" s="113"/>
      <c r="I553" s="124"/>
      <c r="J553" s="124"/>
      <c r="K553" s="113"/>
      <c r="L553" s="122"/>
      <c r="M553" s="113"/>
      <c r="N553" s="112"/>
      <c r="O553" s="138"/>
      <c r="P553" s="53"/>
      <c r="Q553" s="53"/>
      <c r="R553" s="53"/>
    </row>
    <row r="554" spans="1:18" ht="15" customHeight="1">
      <c r="A554" s="39"/>
      <c r="B554" s="17"/>
      <c r="C554" s="17"/>
      <c r="D554" s="113"/>
      <c r="E554" s="120"/>
      <c r="F554" s="113"/>
      <c r="G554" s="113"/>
      <c r="H554" s="113"/>
      <c r="I554" s="124"/>
      <c r="J554" s="124"/>
      <c r="K554" s="113"/>
      <c r="L554" s="122"/>
      <c r="M554" s="113"/>
      <c r="N554" s="112"/>
      <c r="O554" s="138"/>
      <c r="P554" s="53"/>
      <c r="Q554" s="53"/>
      <c r="R554" s="53"/>
    </row>
    <row r="555" spans="1:18" ht="15" customHeight="1">
      <c r="A555" s="39"/>
      <c r="B555" s="17"/>
      <c r="C555" s="17"/>
      <c r="D555" s="113"/>
      <c r="E555" s="120"/>
      <c r="F555" s="113"/>
      <c r="G555" s="113"/>
      <c r="H555" s="113"/>
      <c r="I555" s="124"/>
      <c r="J555" s="124"/>
      <c r="K555" s="113"/>
      <c r="L555" s="122"/>
      <c r="M555" s="113"/>
      <c r="N555" s="112"/>
      <c r="O555" s="138"/>
      <c r="P555" s="53"/>
      <c r="Q555" s="53"/>
      <c r="R555" s="53"/>
    </row>
    <row r="556" spans="1:18" ht="15" customHeight="1">
      <c r="A556" s="39"/>
      <c r="B556" s="17"/>
      <c r="C556" s="17"/>
      <c r="D556" s="113"/>
      <c r="E556" s="120"/>
      <c r="F556" s="113"/>
      <c r="G556" s="113"/>
      <c r="H556" s="113"/>
      <c r="I556" s="124"/>
      <c r="J556" s="124"/>
      <c r="K556" s="113"/>
      <c r="L556" s="122"/>
      <c r="M556" s="113"/>
      <c r="N556" s="112"/>
      <c r="O556" s="138"/>
      <c r="P556" s="53"/>
      <c r="Q556" s="53"/>
      <c r="R556" s="53"/>
    </row>
    <row r="557" spans="1:18" ht="15" customHeight="1">
      <c r="A557" s="39"/>
      <c r="B557" s="17"/>
      <c r="C557" s="17"/>
      <c r="D557" s="113"/>
      <c r="E557" s="120"/>
      <c r="F557" s="113"/>
      <c r="G557" s="113"/>
      <c r="H557" s="113"/>
      <c r="I557" s="124"/>
      <c r="J557" s="124"/>
      <c r="K557" s="113"/>
      <c r="L557" s="122"/>
      <c r="M557" s="113"/>
      <c r="N557" s="112"/>
      <c r="O557" s="138"/>
      <c r="P557" s="53"/>
      <c r="Q557" s="53"/>
      <c r="R557" s="53"/>
    </row>
    <row r="558" spans="1:18" ht="15" customHeight="1">
      <c r="A558" s="39"/>
      <c r="B558" s="17"/>
      <c r="C558" s="17"/>
      <c r="D558" s="113"/>
      <c r="E558" s="120"/>
      <c r="F558" s="113"/>
      <c r="G558" s="113"/>
      <c r="H558" s="113"/>
      <c r="I558" s="124"/>
      <c r="J558" s="124"/>
      <c r="K558" s="113"/>
      <c r="L558" s="122"/>
      <c r="M558" s="113"/>
      <c r="N558" s="112"/>
      <c r="O558" s="138"/>
      <c r="P558" s="53"/>
      <c r="Q558" s="53"/>
      <c r="R558" s="53"/>
    </row>
    <row r="559" spans="1:18" ht="15" customHeight="1">
      <c r="A559" s="39"/>
      <c r="B559" s="17"/>
      <c r="C559" s="17"/>
      <c r="D559" s="113"/>
      <c r="E559" s="120"/>
      <c r="F559" s="113"/>
      <c r="G559" s="113"/>
      <c r="H559" s="113"/>
      <c r="I559" s="124"/>
      <c r="J559" s="124"/>
      <c r="K559" s="113"/>
      <c r="L559" s="122"/>
      <c r="M559" s="113"/>
      <c r="N559" s="112"/>
      <c r="O559" s="138"/>
      <c r="P559" s="53"/>
      <c r="Q559" s="53"/>
      <c r="R559" s="53"/>
    </row>
    <row r="560" spans="1:18" ht="15" customHeight="1">
      <c r="A560" s="39"/>
      <c r="B560" s="17"/>
      <c r="C560" s="17"/>
      <c r="D560" s="113"/>
      <c r="E560" s="120"/>
      <c r="F560" s="113"/>
      <c r="G560" s="113"/>
      <c r="H560" s="113"/>
      <c r="I560" s="124"/>
      <c r="J560" s="124"/>
      <c r="K560" s="113"/>
      <c r="L560" s="122"/>
      <c r="M560" s="113"/>
      <c r="N560" s="112"/>
      <c r="O560" s="138"/>
      <c r="P560" s="53"/>
      <c r="Q560" s="53"/>
      <c r="R560" s="53"/>
    </row>
    <row r="561" spans="1:18" ht="15" customHeight="1">
      <c r="A561" s="39"/>
      <c r="B561" s="17"/>
      <c r="C561" s="17"/>
      <c r="D561" s="113"/>
      <c r="E561" s="120"/>
      <c r="F561" s="113"/>
      <c r="G561" s="113"/>
      <c r="H561" s="113"/>
      <c r="I561" s="124"/>
      <c r="J561" s="124"/>
      <c r="K561" s="113"/>
      <c r="L561" s="122"/>
      <c r="M561" s="113"/>
      <c r="N561" s="112"/>
      <c r="O561" s="138"/>
      <c r="P561" s="53"/>
      <c r="Q561" s="53"/>
      <c r="R561" s="53"/>
    </row>
    <row r="562" spans="1:18" ht="15" customHeight="1">
      <c r="A562" s="39"/>
      <c r="B562" s="17"/>
      <c r="C562" s="17"/>
      <c r="D562" s="113"/>
      <c r="E562" s="120"/>
      <c r="F562" s="113"/>
      <c r="G562" s="113"/>
      <c r="H562" s="113"/>
      <c r="I562" s="124"/>
      <c r="J562" s="124"/>
      <c r="K562" s="113"/>
      <c r="L562" s="122"/>
      <c r="M562" s="113"/>
      <c r="N562" s="112"/>
      <c r="O562" s="138"/>
      <c r="P562" s="53"/>
      <c r="Q562" s="53"/>
      <c r="R562" s="53"/>
    </row>
    <row r="563" spans="1:18" ht="15" customHeight="1">
      <c r="A563" s="39"/>
      <c r="B563" s="17"/>
      <c r="C563" s="17"/>
      <c r="D563" s="113"/>
      <c r="E563" s="120"/>
      <c r="F563" s="113"/>
      <c r="G563" s="113"/>
      <c r="H563" s="113"/>
      <c r="I563" s="124"/>
      <c r="J563" s="124"/>
      <c r="K563" s="113"/>
      <c r="L563" s="122"/>
      <c r="M563" s="113"/>
      <c r="N563" s="112"/>
      <c r="O563" s="138"/>
      <c r="P563" s="53"/>
      <c r="Q563" s="53"/>
      <c r="R563" s="53"/>
    </row>
    <row r="564" spans="1:18" ht="15" customHeight="1">
      <c r="A564" s="39"/>
      <c r="B564" s="17"/>
      <c r="C564" s="17"/>
      <c r="D564" s="113"/>
      <c r="E564" s="120"/>
      <c r="F564" s="113"/>
      <c r="G564" s="113"/>
      <c r="H564" s="113"/>
      <c r="I564" s="124"/>
      <c r="J564" s="124"/>
      <c r="K564" s="113"/>
      <c r="L564" s="122"/>
      <c r="M564" s="113"/>
      <c r="N564" s="112"/>
      <c r="O564" s="138"/>
      <c r="P564" s="53"/>
      <c r="Q564" s="53"/>
      <c r="R564" s="53"/>
    </row>
    <row r="565" spans="1:18" ht="15" customHeight="1">
      <c r="A565" s="39"/>
      <c r="B565" s="17"/>
      <c r="C565" s="17"/>
      <c r="D565" s="113"/>
      <c r="E565" s="120"/>
      <c r="F565" s="113"/>
      <c r="G565" s="113"/>
      <c r="H565" s="113"/>
      <c r="I565" s="124"/>
      <c r="J565" s="124"/>
      <c r="K565" s="113"/>
      <c r="L565" s="122"/>
      <c r="M565" s="113"/>
      <c r="N565" s="112"/>
      <c r="O565" s="138"/>
      <c r="P565" s="53"/>
      <c r="Q565" s="53"/>
      <c r="R565" s="53"/>
    </row>
    <row r="566" spans="1:18" ht="15" customHeight="1">
      <c r="A566" s="39"/>
      <c r="B566" s="17"/>
      <c r="C566" s="17"/>
      <c r="D566" s="113"/>
      <c r="E566" s="120"/>
      <c r="F566" s="113"/>
      <c r="G566" s="113"/>
      <c r="H566" s="113"/>
      <c r="I566" s="124"/>
      <c r="J566" s="124"/>
      <c r="K566" s="113"/>
      <c r="L566" s="122"/>
      <c r="M566" s="113"/>
      <c r="N566" s="112"/>
      <c r="O566" s="138"/>
      <c r="P566" s="53"/>
      <c r="Q566" s="53"/>
      <c r="R566" s="53"/>
    </row>
    <row r="567" spans="1:18" ht="15" customHeight="1">
      <c r="A567" s="39"/>
      <c r="B567" s="17"/>
      <c r="C567" s="17"/>
      <c r="D567" s="113"/>
      <c r="E567" s="120"/>
      <c r="F567" s="113"/>
      <c r="G567" s="113"/>
      <c r="H567" s="113"/>
      <c r="I567" s="124"/>
      <c r="J567" s="124"/>
      <c r="K567" s="113"/>
      <c r="L567" s="122"/>
      <c r="M567" s="113"/>
      <c r="N567" s="112"/>
      <c r="O567" s="138"/>
      <c r="P567" s="53"/>
      <c r="Q567" s="53"/>
      <c r="R567" s="53"/>
    </row>
    <row r="568" spans="1:18" ht="15" customHeight="1">
      <c r="A568" s="39"/>
      <c r="B568" s="17"/>
      <c r="C568" s="17"/>
      <c r="D568" s="113"/>
      <c r="E568" s="120"/>
      <c r="F568" s="113"/>
      <c r="G568" s="113"/>
      <c r="H568" s="113"/>
      <c r="I568" s="124"/>
      <c r="J568" s="124"/>
      <c r="K568" s="113"/>
      <c r="L568" s="122"/>
      <c r="M568" s="113"/>
      <c r="N568" s="112"/>
      <c r="O568" s="138"/>
      <c r="P568" s="53"/>
      <c r="Q568" s="53"/>
      <c r="R568" s="53"/>
    </row>
    <row r="569" spans="1:18" ht="15" customHeight="1">
      <c r="A569" s="39"/>
      <c r="B569" s="17"/>
      <c r="C569" s="17"/>
      <c r="D569" s="113"/>
      <c r="E569" s="120"/>
      <c r="F569" s="113"/>
      <c r="G569" s="113"/>
      <c r="H569" s="113"/>
      <c r="I569" s="124"/>
      <c r="J569" s="124"/>
      <c r="K569" s="113"/>
      <c r="L569" s="122"/>
      <c r="M569" s="113"/>
      <c r="N569" s="112"/>
      <c r="O569" s="138"/>
      <c r="P569" s="53"/>
      <c r="Q569" s="53"/>
      <c r="R569" s="53"/>
    </row>
    <row r="570" spans="1:18" ht="15" customHeight="1">
      <c r="A570" s="39"/>
      <c r="B570" s="17"/>
      <c r="C570" s="17"/>
      <c r="D570" s="113"/>
      <c r="E570" s="120"/>
      <c r="F570" s="113"/>
      <c r="G570" s="113"/>
      <c r="H570" s="113"/>
      <c r="I570" s="124"/>
      <c r="J570" s="124"/>
      <c r="K570" s="113"/>
      <c r="L570" s="122"/>
      <c r="M570" s="113"/>
      <c r="N570" s="112"/>
      <c r="O570" s="138"/>
      <c r="P570" s="53"/>
      <c r="Q570" s="53"/>
      <c r="R570" s="53"/>
    </row>
    <row r="571" spans="1:18" ht="15" customHeight="1">
      <c r="A571" s="39"/>
      <c r="B571" s="17"/>
      <c r="C571" s="17"/>
      <c r="D571" s="113"/>
      <c r="E571" s="120"/>
      <c r="F571" s="113"/>
      <c r="G571" s="113"/>
      <c r="H571" s="113"/>
      <c r="I571" s="124"/>
      <c r="J571" s="124"/>
      <c r="K571" s="113"/>
      <c r="L571" s="122"/>
      <c r="M571" s="113"/>
      <c r="N571" s="112"/>
      <c r="O571" s="138"/>
      <c r="P571" s="53"/>
      <c r="Q571" s="53"/>
      <c r="R571" s="53"/>
    </row>
    <row r="572" spans="1:18" ht="15" customHeight="1">
      <c r="A572" s="39"/>
      <c r="B572" s="17"/>
      <c r="C572" s="17"/>
      <c r="D572" s="113"/>
      <c r="E572" s="120"/>
      <c r="F572" s="113"/>
      <c r="G572" s="113"/>
      <c r="H572" s="113"/>
      <c r="I572" s="124"/>
      <c r="J572" s="124"/>
      <c r="K572" s="113"/>
      <c r="L572" s="122"/>
      <c r="M572" s="113"/>
      <c r="N572" s="112"/>
      <c r="O572" s="138"/>
      <c r="P572" s="53"/>
      <c r="Q572" s="53"/>
      <c r="R572" s="53"/>
    </row>
    <row r="573" spans="1:18" ht="15" customHeight="1">
      <c r="A573" s="39"/>
      <c r="B573" s="17"/>
      <c r="C573" s="17"/>
      <c r="D573" s="113"/>
      <c r="E573" s="120"/>
      <c r="F573" s="113"/>
      <c r="G573" s="113"/>
      <c r="H573" s="113"/>
      <c r="I573" s="124"/>
      <c r="J573" s="124"/>
      <c r="K573" s="113"/>
      <c r="L573" s="122"/>
      <c r="M573" s="113"/>
      <c r="N573" s="112"/>
      <c r="O573" s="138"/>
      <c r="P573" s="53"/>
      <c r="Q573" s="53"/>
      <c r="R573" s="53"/>
    </row>
    <row r="574" spans="1:18" ht="15" customHeight="1">
      <c r="A574" s="39"/>
      <c r="B574" s="17"/>
      <c r="C574" s="17"/>
      <c r="D574" s="113"/>
      <c r="E574" s="120"/>
      <c r="F574" s="113"/>
      <c r="G574" s="113"/>
      <c r="H574" s="113"/>
      <c r="I574" s="124"/>
      <c r="J574" s="124"/>
      <c r="K574" s="113"/>
      <c r="L574" s="122"/>
      <c r="M574" s="113"/>
      <c r="N574" s="112"/>
      <c r="O574" s="138"/>
      <c r="P574" s="53"/>
      <c r="Q574" s="53"/>
      <c r="R574" s="53"/>
    </row>
    <row r="575" spans="1:18" ht="15" customHeight="1">
      <c r="A575" s="39"/>
      <c r="B575" s="17"/>
      <c r="C575" s="17"/>
      <c r="D575" s="113"/>
      <c r="E575" s="120"/>
      <c r="F575" s="113"/>
      <c r="G575" s="113"/>
      <c r="H575" s="113"/>
      <c r="I575" s="124"/>
      <c r="J575" s="124"/>
      <c r="K575" s="113"/>
      <c r="L575" s="122"/>
      <c r="M575" s="113"/>
      <c r="N575" s="112"/>
      <c r="O575" s="138"/>
      <c r="P575" s="53"/>
      <c r="Q575" s="53"/>
      <c r="R575" s="53"/>
    </row>
    <row r="576" spans="1:18" ht="15" customHeight="1">
      <c r="A576" s="39"/>
      <c r="B576" s="17"/>
      <c r="C576" s="17"/>
      <c r="D576" s="113"/>
      <c r="E576" s="120"/>
      <c r="F576" s="113"/>
      <c r="G576" s="113"/>
      <c r="H576" s="113"/>
      <c r="I576" s="124"/>
      <c r="J576" s="124"/>
      <c r="K576" s="113"/>
      <c r="L576" s="122"/>
      <c r="M576" s="113"/>
      <c r="N576" s="112"/>
      <c r="O576" s="138"/>
      <c r="P576" s="53"/>
      <c r="Q576" s="53"/>
      <c r="R576" s="53"/>
    </row>
    <row r="577" spans="1:18" ht="15" customHeight="1">
      <c r="A577" s="39"/>
      <c r="B577" s="17"/>
      <c r="C577" s="17"/>
      <c r="D577" s="113"/>
      <c r="E577" s="120"/>
      <c r="F577" s="113"/>
      <c r="G577" s="113"/>
      <c r="H577" s="113"/>
      <c r="I577" s="124"/>
      <c r="J577" s="124"/>
      <c r="K577" s="113"/>
      <c r="L577" s="122"/>
      <c r="M577" s="113"/>
      <c r="N577" s="112"/>
      <c r="O577" s="138"/>
      <c r="P577" s="53"/>
      <c r="Q577" s="53"/>
      <c r="R577" s="53"/>
    </row>
    <row r="578" spans="1:18" ht="15" customHeight="1">
      <c r="A578" s="39"/>
      <c r="B578" s="17"/>
      <c r="C578" s="17"/>
      <c r="D578" s="113"/>
      <c r="E578" s="120"/>
      <c r="F578" s="113"/>
      <c r="G578" s="113"/>
      <c r="H578" s="113"/>
      <c r="I578" s="124"/>
      <c r="J578" s="124"/>
      <c r="K578" s="113"/>
      <c r="L578" s="122"/>
      <c r="M578" s="113"/>
      <c r="N578" s="112"/>
      <c r="O578" s="138"/>
      <c r="P578" s="53"/>
      <c r="Q578" s="53"/>
      <c r="R578" s="53"/>
    </row>
    <row r="579" spans="1:18" ht="15" customHeight="1">
      <c r="A579" s="39"/>
      <c r="B579" s="17"/>
      <c r="C579" s="17"/>
      <c r="D579" s="113"/>
      <c r="E579" s="120"/>
      <c r="F579" s="113"/>
      <c r="G579" s="113"/>
      <c r="H579" s="113"/>
      <c r="I579" s="124"/>
      <c r="J579" s="124"/>
      <c r="K579" s="113"/>
      <c r="L579" s="122"/>
      <c r="M579" s="113"/>
      <c r="N579" s="112"/>
      <c r="O579" s="138"/>
      <c r="P579" s="53"/>
      <c r="Q579" s="53"/>
      <c r="R579" s="53"/>
    </row>
    <row r="580" spans="1:18" ht="15" customHeight="1">
      <c r="A580" s="39"/>
      <c r="B580" s="17"/>
      <c r="C580" s="17"/>
      <c r="D580" s="113"/>
      <c r="E580" s="120"/>
      <c r="F580" s="113"/>
      <c r="G580" s="113"/>
      <c r="H580" s="113"/>
      <c r="I580" s="124"/>
      <c r="J580" s="124"/>
      <c r="K580" s="113"/>
      <c r="L580" s="122"/>
      <c r="M580" s="113"/>
      <c r="N580" s="112"/>
      <c r="O580" s="138"/>
      <c r="P580" s="53"/>
      <c r="Q580" s="53"/>
      <c r="R580" s="53"/>
    </row>
    <row r="581" spans="1:18" ht="15" customHeight="1">
      <c r="A581" s="39"/>
      <c r="B581" s="17"/>
      <c r="C581" s="17"/>
      <c r="D581" s="113"/>
      <c r="E581" s="120"/>
      <c r="F581" s="113"/>
      <c r="G581" s="113"/>
      <c r="H581" s="113"/>
      <c r="I581" s="124"/>
      <c r="J581" s="124"/>
      <c r="K581" s="113"/>
      <c r="L581" s="122"/>
      <c r="M581" s="113"/>
      <c r="N581" s="112"/>
      <c r="O581" s="138"/>
      <c r="P581" s="53"/>
      <c r="Q581" s="53"/>
      <c r="R581" s="53"/>
    </row>
    <row r="582" spans="1:18" ht="15" customHeight="1">
      <c r="A582" s="39"/>
      <c r="B582" s="17"/>
      <c r="C582" s="17"/>
      <c r="D582" s="113"/>
      <c r="E582" s="120"/>
      <c r="F582" s="113"/>
      <c r="G582" s="113"/>
      <c r="H582" s="113"/>
      <c r="I582" s="124"/>
      <c r="J582" s="124"/>
      <c r="K582" s="113"/>
      <c r="L582" s="122"/>
      <c r="M582" s="113"/>
      <c r="N582" s="112"/>
      <c r="O582" s="138"/>
      <c r="P582" s="53"/>
      <c r="Q582" s="53"/>
      <c r="R582" s="53"/>
    </row>
    <row r="583" spans="1:18" ht="15" customHeight="1">
      <c r="A583" s="39"/>
      <c r="B583" s="17"/>
      <c r="C583" s="17"/>
      <c r="D583" s="113"/>
      <c r="E583" s="120"/>
      <c r="F583" s="113"/>
      <c r="G583" s="113"/>
      <c r="H583" s="113"/>
      <c r="I583" s="124"/>
      <c r="J583" s="124"/>
      <c r="K583" s="113"/>
      <c r="L583" s="122"/>
      <c r="M583" s="113"/>
      <c r="N583" s="112"/>
      <c r="O583" s="138"/>
      <c r="P583" s="53"/>
      <c r="Q583" s="53"/>
      <c r="R583" s="53"/>
    </row>
    <row r="584" spans="1:18" ht="15" customHeight="1">
      <c r="A584" s="39"/>
      <c r="B584" s="17"/>
      <c r="C584" s="17"/>
      <c r="D584" s="113"/>
      <c r="E584" s="120"/>
      <c r="F584" s="113"/>
      <c r="G584" s="113"/>
      <c r="H584" s="113"/>
      <c r="I584" s="124"/>
      <c r="J584" s="124"/>
      <c r="K584" s="113"/>
      <c r="L584" s="122"/>
      <c r="M584" s="113"/>
      <c r="N584" s="112"/>
      <c r="O584" s="138"/>
      <c r="P584" s="53"/>
      <c r="Q584" s="53"/>
      <c r="R584" s="53"/>
    </row>
    <row r="585" spans="1:18" ht="15" customHeight="1">
      <c r="A585" s="39"/>
      <c r="B585" s="17"/>
      <c r="C585" s="17"/>
      <c r="D585" s="113"/>
      <c r="E585" s="120"/>
      <c r="F585" s="113"/>
      <c r="G585" s="113"/>
      <c r="H585" s="113"/>
      <c r="I585" s="124"/>
      <c r="J585" s="124"/>
      <c r="K585" s="113"/>
      <c r="L585" s="122"/>
      <c r="M585" s="113"/>
      <c r="N585" s="112"/>
      <c r="O585" s="138"/>
      <c r="P585" s="53"/>
      <c r="Q585" s="53"/>
      <c r="R585" s="53"/>
    </row>
    <row r="586" spans="1:18" ht="15" customHeight="1">
      <c r="A586" s="39"/>
      <c r="B586" s="17"/>
      <c r="C586" s="17"/>
      <c r="D586" s="113"/>
      <c r="E586" s="120"/>
      <c r="F586" s="113"/>
      <c r="G586" s="113"/>
      <c r="H586" s="113"/>
      <c r="I586" s="124"/>
      <c r="J586" s="124"/>
      <c r="K586" s="113"/>
      <c r="L586" s="122"/>
      <c r="M586" s="113"/>
      <c r="N586" s="112"/>
      <c r="O586" s="138"/>
      <c r="P586" s="53"/>
      <c r="Q586" s="53"/>
      <c r="R586" s="53"/>
    </row>
    <row r="587" spans="1:18" ht="15" customHeight="1">
      <c r="A587" s="39"/>
      <c r="B587" s="17"/>
      <c r="C587" s="17"/>
      <c r="D587" s="113"/>
      <c r="E587" s="120"/>
      <c r="F587" s="113"/>
      <c r="G587" s="113"/>
      <c r="H587" s="113"/>
      <c r="I587" s="124"/>
      <c r="J587" s="124"/>
      <c r="K587" s="113"/>
      <c r="L587" s="122"/>
      <c r="M587" s="113"/>
      <c r="N587" s="112"/>
      <c r="O587" s="138"/>
      <c r="P587" s="54"/>
      <c r="Q587" s="54"/>
      <c r="R587" s="54"/>
    </row>
    <row r="588" spans="1:18" ht="15" customHeight="1">
      <c r="A588" s="39"/>
      <c r="B588" s="17"/>
      <c r="C588" s="17"/>
      <c r="D588" s="113"/>
      <c r="E588" s="120"/>
      <c r="F588" s="113"/>
      <c r="G588" s="113"/>
      <c r="H588" s="113"/>
      <c r="I588" s="124"/>
      <c r="J588" s="124"/>
      <c r="K588" s="113"/>
      <c r="L588" s="122"/>
      <c r="M588" s="113"/>
      <c r="N588" s="112"/>
      <c r="O588" s="123"/>
      <c r="P588" s="50"/>
      <c r="Q588" s="50"/>
      <c r="R588" s="50"/>
    </row>
    <row r="589" spans="1:18" ht="15" customHeight="1">
      <c r="A589" s="39"/>
      <c r="B589" s="17"/>
      <c r="C589" s="17"/>
      <c r="D589" s="113"/>
      <c r="E589" s="120"/>
      <c r="F589" s="113"/>
      <c r="G589" s="113"/>
      <c r="H589" s="113"/>
      <c r="I589" s="124"/>
      <c r="J589" s="124"/>
      <c r="K589" s="113"/>
      <c r="L589" s="122"/>
      <c r="M589" s="113"/>
      <c r="N589" s="112"/>
      <c r="O589" s="123"/>
      <c r="P589" s="50"/>
      <c r="Q589" s="50"/>
      <c r="R589" s="50"/>
    </row>
    <row r="590" spans="1:18" ht="15" customHeight="1">
      <c r="A590" s="39"/>
      <c r="B590" s="17"/>
      <c r="C590" s="17"/>
      <c r="D590" s="113"/>
      <c r="E590" s="120"/>
      <c r="F590" s="113"/>
      <c r="G590" s="113"/>
      <c r="H590" s="113"/>
      <c r="I590" s="124"/>
      <c r="J590" s="124"/>
      <c r="K590" s="113"/>
      <c r="L590" s="122"/>
      <c r="M590" s="113"/>
      <c r="N590" s="112"/>
      <c r="O590" s="123"/>
      <c r="P590" s="50"/>
      <c r="Q590" s="50"/>
      <c r="R590" s="50"/>
    </row>
    <row r="591" spans="1:18" ht="15" customHeight="1">
      <c r="A591" s="39"/>
      <c r="B591" s="17"/>
      <c r="C591" s="17"/>
      <c r="D591" s="113"/>
      <c r="E591" s="120"/>
      <c r="F591" s="113"/>
      <c r="G591" s="113"/>
      <c r="H591" s="113"/>
      <c r="I591" s="124"/>
      <c r="J591" s="124"/>
      <c r="K591" s="113"/>
      <c r="L591" s="122"/>
      <c r="M591" s="113"/>
      <c r="N591" s="112"/>
      <c r="O591" s="123"/>
      <c r="P591" s="50"/>
      <c r="Q591" s="50"/>
      <c r="R591" s="50"/>
    </row>
    <row r="592" spans="1:18" ht="15" customHeight="1">
      <c r="A592" s="39"/>
      <c r="B592" s="17"/>
      <c r="C592" s="17"/>
      <c r="D592" s="113"/>
      <c r="E592" s="120"/>
      <c r="F592" s="113"/>
      <c r="G592" s="113"/>
      <c r="H592" s="113"/>
      <c r="I592" s="124"/>
      <c r="J592" s="124"/>
      <c r="K592" s="113"/>
      <c r="L592" s="122"/>
      <c r="M592" s="113"/>
      <c r="N592" s="112"/>
      <c r="O592" s="123"/>
      <c r="P592" s="50"/>
      <c r="Q592" s="50"/>
      <c r="R592" s="50"/>
    </row>
    <row r="593" spans="1:18" ht="15" customHeight="1">
      <c r="A593" s="39"/>
      <c r="B593" s="17"/>
      <c r="C593" s="17"/>
      <c r="D593" s="113"/>
      <c r="E593" s="120"/>
      <c r="F593" s="113"/>
      <c r="G593" s="113"/>
      <c r="H593" s="113"/>
      <c r="I593" s="124"/>
      <c r="J593" s="124"/>
      <c r="K593" s="113"/>
      <c r="L593" s="122"/>
      <c r="M593" s="113"/>
      <c r="N593" s="112"/>
      <c r="O593" s="123"/>
      <c r="P593" s="50"/>
      <c r="Q593" s="50"/>
      <c r="R593" s="50"/>
    </row>
    <row r="594" spans="1:18" ht="15" customHeight="1">
      <c r="A594" s="39"/>
      <c r="B594" s="17"/>
      <c r="C594" s="17"/>
      <c r="D594" s="113"/>
      <c r="E594" s="120"/>
      <c r="F594" s="113"/>
      <c r="G594" s="113"/>
      <c r="H594" s="113"/>
      <c r="I594" s="124"/>
      <c r="J594" s="124"/>
      <c r="K594" s="113"/>
      <c r="L594" s="122"/>
      <c r="M594" s="113"/>
      <c r="N594" s="112"/>
      <c r="O594" s="123"/>
      <c r="P594" s="50"/>
      <c r="Q594" s="50"/>
      <c r="R594" s="50"/>
    </row>
    <row r="595" spans="1:18" ht="15" customHeight="1">
      <c r="A595" s="39"/>
      <c r="B595" s="17"/>
      <c r="C595" s="17"/>
      <c r="D595" s="113"/>
      <c r="E595" s="120"/>
      <c r="F595" s="113"/>
      <c r="G595" s="113"/>
      <c r="H595" s="113"/>
      <c r="I595" s="124"/>
      <c r="J595" s="124"/>
      <c r="K595" s="113"/>
      <c r="L595" s="122"/>
      <c r="M595" s="113"/>
      <c r="N595" s="112"/>
      <c r="O595" s="123"/>
      <c r="P595" s="50"/>
      <c r="Q595" s="50"/>
      <c r="R595" s="50"/>
    </row>
    <row r="596" spans="1:18" ht="15" customHeight="1">
      <c r="A596" s="39"/>
      <c r="B596" s="17"/>
      <c r="C596" s="17"/>
      <c r="D596" s="113"/>
      <c r="E596" s="120"/>
      <c r="F596" s="113"/>
      <c r="G596" s="113"/>
      <c r="H596" s="113"/>
      <c r="I596" s="124"/>
      <c r="J596" s="124"/>
      <c r="K596" s="113"/>
      <c r="L596" s="122"/>
      <c r="M596" s="113"/>
      <c r="N596" s="112"/>
      <c r="O596" s="123"/>
      <c r="P596" s="50"/>
      <c r="Q596" s="50"/>
      <c r="R596" s="50"/>
    </row>
    <row r="597" spans="1:18" ht="15" customHeight="1">
      <c r="A597" s="39"/>
      <c r="B597" s="17"/>
      <c r="C597" s="17"/>
      <c r="D597" s="113"/>
      <c r="E597" s="120"/>
      <c r="F597" s="113"/>
      <c r="G597" s="113"/>
      <c r="H597" s="113"/>
      <c r="I597" s="124"/>
      <c r="J597" s="124"/>
      <c r="K597" s="113"/>
      <c r="L597" s="122"/>
      <c r="M597" s="113"/>
      <c r="N597" s="112"/>
      <c r="O597" s="123"/>
      <c r="P597" s="50"/>
      <c r="Q597" s="50"/>
      <c r="R597" s="50"/>
    </row>
    <row r="598" spans="1:18" ht="15" customHeight="1">
      <c r="A598" s="39"/>
      <c r="B598" s="17"/>
      <c r="C598" s="17"/>
      <c r="D598" s="113"/>
      <c r="E598" s="120"/>
      <c r="F598" s="113"/>
      <c r="G598" s="113"/>
      <c r="H598" s="113"/>
      <c r="I598" s="124"/>
      <c r="J598" s="124"/>
      <c r="K598" s="113"/>
      <c r="L598" s="122"/>
      <c r="M598" s="113"/>
      <c r="N598" s="112"/>
      <c r="O598" s="123"/>
      <c r="P598" s="50"/>
      <c r="Q598" s="50"/>
      <c r="R598" s="50"/>
    </row>
    <row r="599" spans="1:18" ht="15" customHeight="1">
      <c r="A599" s="39"/>
      <c r="B599" s="17"/>
      <c r="C599" s="17"/>
      <c r="D599" s="113"/>
      <c r="E599" s="120"/>
      <c r="F599" s="113"/>
      <c r="G599" s="113"/>
      <c r="H599" s="113"/>
      <c r="I599" s="124"/>
      <c r="J599" s="124"/>
      <c r="K599" s="113"/>
      <c r="L599" s="122"/>
      <c r="M599" s="113"/>
      <c r="N599" s="112"/>
      <c r="O599" s="123"/>
      <c r="P599" s="50"/>
      <c r="Q599" s="50"/>
      <c r="R599" s="50"/>
    </row>
    <row r="600" spans="1:18" ht="15" customHeight="1">
      <c r="A600" s="39"/>
      <c r="B600" s="17"/>
      <c r="C600" s="17"/>
      <c r="D600" s="113"/>
      <c r="E600" s="120"/>
      <c r="F600" s="113"/>
      <c r="G600" s="113"/>
      <c r="H600" s="113"/>
      <c r="I600" s="124"/>
      <c r="J600" s="124"/>
      <c r="K600" s="113"/>
      <c r="L600" s="122"/>
      <c r="M600" s="113"/>
      <c r="N600" s="112"/>
      <c r="O600" s="123"/>
      <c r="P600" s="50"/>
      <c r="Q600" s="50"/>
      <c r="R600" s="50"/>
    </row>
    <row r="601" spans="1:18" ht="15" customHeight="1">
      <c r="A601" s="39"/>
      <c r="B601" s="17"/>
      <c r="C601" s="17"/>
      <c r="D601" s="113"/>
      <c r="E601" s="120"/>
      <c r="F601" s="113"/>
      <c r="G601" s="113"/>
      <c r="H601" s="113"/>
      <c r="I601" s="124"/>
      <c r="J601" s="124"/>
      <c r="K601" s="113"/>
      <c r="L601" s="122"/>
      <c r="M601" s="113"/>
      <c r="N601" s="112"/>
      <c r="O601" s="123"/>
      <c r="P601" s="50"/>
      <c r="Q601" s="50"/>
      <c r="R601" s="50"/>
    </row>
    <row r="602" spans="1:18" ht="15" customHeight="1">
      <c r="A602" s="39"/>
      <c r="B602" s="17"/>
      <c r="C602" s="17"/>
      <c r="D602" s="113"/>
      <c r="E602" s="120"/>
      <c r="F602" s="113"/>
      <c r="G602" s="113"/>
      <c r="H602" s="113"/>
      <c r="I602" s="124"/>
      <c r="J602" s="124"/>
      <c r="K602" s="113"/>
      <c r="L602" s="122"/>
      <c r="M602" s="113"/>
      <c r="N602" s="112"/>
      <c r="O602" s="123"/>
      <c r="P602" s="50"/>
      <c r="Q602" s="50"/>
      <c r="R602" s="50"/>
    </row>
    <row r="603" spans="1:18" ht="15" customHeight="1">
      <c r="A603" s="39"/>
      <c r="B603" s="17"/>
      <c r="C603" s="17"/>
      <c r="D603" s="113"/>
      <c r="E603" s="120"/>
      <c r="F603" s="113"/>
      <c r="G603" s="113"/>
      <c r="H603" s="113"/>
      <c r="I603" s="124"/>
      <c r="J603" s="124"/>
      <c r="K603" s="113"/>
      <c r="L603" s="122"/>
      <c r="M603" s="113"/>
      <c r="N603" s="112"/>
      <c r="O603" s="123"/>
      <c r="P603" s="50"/>
      <c r="Q603" s="50"/>
      <c r="R603" s="50"/>
    </row>
    <row r="604" spans="1:18" ht="15" customHeight="1">
      <c r="A604" s="39"/>
      <c r="B604" s="17"/>
      <c r="C604" s="17"/>
      <c r="D604" s="113"/>
      <c r="E604" s="120"/>
      <c r="F604" s="113"/>
      <c r="G604" s="113"/>
      <c r="H604" s="113"/>
      <c r="I604" s="124"/>
      <c r="J604" s="124"/>
      <c r="K604" s="113"/>
      <c r="L604" s="122"/>
      <c r="M604" s="113"/>
      <c r="N604" s="112"/>
      <c r="O604" s="123"/>
      <c r="P604" s="50"/>
      <c r="Q604" s="50"/>
      <c r="R604" s="50"/>
    </row>
    <row r="605" spans="1:18" ht="15" customHeight="1">
      <c r="A605" s="39"/>
      <c r="B605" s="17"/>
      <c r="C605" s="17"/>
      <c r="D605" s="113"/>
      <c r="E605" s="120"/>
      <c r="F605" s="113"/>
      <c r="G605" s="113"/>
      <c r="H605" s="113"/>
      <c r="I605" s="124"/>
      <c r="J605" s="124"/>
      <c r="K605" s="113"/>
      <c r="L605" s="122"/>
      <c r="M605" s="113"/>
      <c r="N605" s="112"/>
      <c r="O605" s="123"/>
      <c r="P605" s="50"/>
      <c r="Q605" s="50"/>
      <c r="R605" s="50"/>
    </row>
    <row r="606" spans="1:18" ht="15" customHeight="1">
      <c r="A606" s="39"/>
      <c r="B606" s="17"/>
      <c r="C606" s="17"/>
      <c r="D606" s="113"/>
      <c r="E606" s="120"/>
      <c r="F606" s="113"/>
      <c r="G606" s="113"/>
      <c r="H606" s="113"/>
      <c r="I606" s="124"/>
      <c r="J606" s="124"/>
      <c r="K606" s="113"/>
      <c r="L606" s="122"/>
      <c r="M606" s="113"/>
      <c r="N606" s="112"/>
      <c r="O606" s="123"/>
      <c r="P606" s="50"/>
      <c r="Q606" s="50"/>
      <c r="R606" s="50"/>
    </row>
    <row r="607" spans="1:18" ht="15" customHeight="1">
      <c r="A607" s="39"/>
      <c r="B607" s="17"/>
      <c r="C607" s="17"/>
      <c r="D607" s="113"/>
      <c r="E607" s="120"/>
      <c r="F607" s="113"/>
      <c r="G607" s="113"/>
      <c r="H607" s="113"/>
      <c r="I607" s="124"/>
      <c r="J607" s="124"/>
      <c r="K607" s="113"/>
      <c r="L607" s="122"/>
      <c r="M607" s="113"/>
      <c r="N607" s="112"/>
      <c r="O607" s="123"/>
      <c r="P607" s="50"/>
      <c r="Q607" s="50"/>
      <c r="R607" s="50"/>
    </row>
    <row r="608" spans="1:18" ht="15" customHeight="1">
      <c r="A608" s="39"/>
      <c r="B608" s="17"/>
      <c r="C608" s="17"/>
      <c r="D608" s="113"/>
      <c r="E608" s="120"/>
      <c r="F608" s="113"/>
      <c r="G608" s="113"/>
      <c r="H608" s="113"/>
      <c r="I608" s="124"/>
      <c r="J608" s="124"/>
      <c r="K608" s="113"/>
      <c r="L608" s="122"/>
      <c r="M608" s="113"/>
      <c r="N608" s="112"/>
      <c r="O608" s="123"/>
      <c r="P608" s="50"/>
      <c r="Q608" s="50"/>
      <c r="R608" s="50"/>
    </row>
    <row r="609" spans="1:18" ht="15" customHeight="1">
      <c r="A609" s="39"/>
      <c r="B609" s="17"/>
      <c r="C609" s="17"/>
      <c r="D609" s="113"/>
      <c r="E609" s="120"/>
      <c r="F609" s="113"/>
      <c r="G609" s="113"/>
      <c r="H609" s="113"/>
      <c r="I609" s="124"/>
      <c r="J609" s="124"/>
      <c r="K609" s="113"/>
      <c r="L609" s="122"/>
      <c r="M609" s="113"/>
      <c r="N609" s="112"/>
      <c r="O609" s="123"/>
      <c r="P609" s="50"/>
      <c r="Q609" s="50"/>
      <c r="R609" s="50"/>
    </row>
    <row r="610" spans="1:18" ht="15" customHeight="1">
      <c r="A610" s="39"/>
      <c r="B610" s="17"/>
      <c r="C610" s="17"/>
      <c r="D610" s="113"/>
      <c r="E610" s="120"/>
      <c r="F610" s="113"/>
      <c r="G610" s="113"/>
      <c r="H610" s="113"/>
      <c r="I610" s="124"/>
      <c r="J610" s="124"/>
      <c r="K610" s="113"/>
      <c r="L610" s="122"/>
      <c r="M610" s="113"/>
      <c r="N610" s="112"/>
      <c r="O610" s="123"/>
      <c r="P610" s="50"/>
      <c r="Q610" s="50"/>
      <c r="R610" s="50"/>
    </row>
    <row r="611" spans="1:18" ht="15" customHeight="1">
      <c r="A611" s="39"/>
      <c r="B611" s="17"/>
      <c r="C611" s="17"/>
      <c r="D611" s="113"/>
      <c r="E611" s="120"/>
      <c r="F611" s="113"/>
      <c r="G611" s="113"/>
      <c r="H611" s="113"/>
      <c r="I611" s="124"/>
      <c r="J611" s="124"/>
      <c r="K611" s="113"/>
      <c r="L611" s="122"/>
      <c r="M611" s="113"/>
      <c r="N611" s="112"/>
      <c r="O611" s="123"/>
      <c r="P611" s="50"/>
      <c r="Q611" s="50"/>
      <c r="R611" s="50"/>
    </row>
    <row r="612" spans="1:18" ht="15" customHeight="1">
      <c r="A612" s="39"/>
      <c r="B612" s="17"/>
      <c r="C612" s="17"/>
      <c r="D612" s="113"/>
      <c r="E612" s="120"/>
      <c r="F612" s="113"/>
      <c r="G612" s="113"/>
      <c r="H612" s="113"/>
      <c r="I612" s="124"/>
      <c r="J612" s="124"/>
      <c r="K612" s="113"/>
      <c r="L612" s="122"/>
      <c r="M612" s="113"/>
      <c r="N612" s="112"/>
      <c r="O612" s="123"/>
      <c r="P612" s="50"/>
      <c r="Q612" s="50"/>
      <c r="R612" s="50"/>
    </row>
    <row r="613" spans="1:18" ht="15" customHeight="1">
      <c r="A613" s="39"/>
      <c r="B613" s="17"/>
      <c r="C613" s="17"/>
      <c r="D613" s="113"/>
      <c r="E613" s="120"/>
      <c r="F613" s="113"/>
      <c r="G613" s="113"/>
      <c r="H613" s="113"/>
      <c r="I613" s="124"/>
      <c r="J613" s="124"/>
      <c r="K613" s="113"/>
      <c r="L613" s="122"/>
      <c r="M613" s="113"/>
      <c r="N613" s="112"/>
      <c r="O613" s="123"/>
      <c r="P613" s="50"/>
      <c r="Q613" s="50"/>
      <c r="R613" s="50"/>
    </row>
    <row r="614" spans="1:18" ht="15" customHeight="1">
      <c r="A614" s="39"/>
      <c r="B614" s="17"/>
      <c r="C614" s="17"/>
      <c r="D614" s="113"/>
      <c r="E614" s="120"/>
      <c r="F614" s="113"/>
      <c r="G614" s="113"/>
      <c r="H614" s="113"/>
      <c r="I614" s="124"/>
      <c r="J614" s="124"/>
      <c r="K614" s="113"/>
      <c r="L614" s="122"/>
      <c r="M614" s="113"/>
      <c r="N614" s="112"/>
      <c r="O614" s="123"/>
      <c r="P614" s="50"/>
      <c r="Q614" s="50"/>
      <c r="R614" s="50"/>
    </row>
    <row r="615" spans="1:18" ht="15" customHeight="1">
      <c r="A615" s="39"/>
      <c r="B615" s="17"/>
      <c r="C615" s="17"/>
      <c r="D615" s="113"/>
      <c r="E615" s="120"/>
      <c r="F615" s="113"/>
      <c r="G615" s="113"/>
      <c r="H615" s="113"/>
      <c r="I615" s="124"/>
      <c r="J615" s="124"/>
      <c r="K615" s="113"/>
      <c r="L615" s="122"/>
      <c r="M615" s="113"/>
      <c r="N615" s="112"/>
      <c r="O615" s="123"/>
      <c r="P615" s="50"/>
      <c r="Q615" s="50"/>
      <c r="R615" s="50"/>
    </row>
    <row r="616" spans="1:18" ht="15" customHeight="1">
      <c r="A616" s="39"/>
      <c r="B616" s="17"/>
      <c r="C616" s="17"/>
      <c r="D616" s="113"/>
      <c r="E616" s="120"/>
      <c r="F616" s="113"/>
      <c r="G616" s="113"/>
      <c r="H616" s="113"/>
      <c r="I616" s="124"/>
      <c r="J616" s="124"/>
      <c r="K616" s="113"/>
      <c r="L616" s="122"/>
      <c r="M616" s="113"/>
      <c r="N616" s="112"/>
      <c r="O616" s="123"/>
      <c r="P616" s="50"/>
      <c r="Q616" s="50"/>
      <c r="R616" s="50"/>
    </row>
    <row r="617" spans="1:18" ht="15" customHeight="1">
      <c r="A617" s="39"/>
      <c r="B617" s="17"/>
      <c r="C617" s="17"/>
      <c r="D617" s="113"/>
      <c r="E617" s="120"/>
      <c r="F617" s="113"/>
      <c r="G617" s="113"/>
      <c r="H617" s="113"/>
      <c r="I617" s="124"/>
      <c r="J617" s="124"/>
      <c r="K617" s="113"/>
      <c r="L617" s="122"/>
      <c r="M617" s="113"/>
      <c r="N617" s="112"/>
      <c r="O617" s="123"/>
      <c r="P617" s="50"/>
      <c r="Q617" s="50"/>
      <c r="R617" s="50"/>
    </row>
    <row r="618" spans="1:18" ht="15" customHeight="1">
      <c r="A618" s="39"/>
      <c r="B618" s="17"/>
      <c r="C618" s="17"/>
      <c r="D618" s="113"/>
      <c r="E618" s="120"/>
      <c r="F618" s="113"/>
      <c r="G618" s="113"/>
      <c r="H618" s="113"/>
      <c r="I618" s="124"/>
      <c r="J618" s="124"/>
      <c r="K618" s="113"/>
      <c r="L618" s="122"/>
      <c r="M618" s="113"/>
      <c r="N618" s="112"/>
      <c r="O618" s="123"/>
      <c r="P618" s="50"/>
      <c r="Q618" s="50"/>
      <c r="R618" s="50"/>
    </row>
    <row r="619" spans="1:18" ht="15" customHeight="1">
      <c r="A619" s="39"/>
      <c r="B619" s="17"/>
      <c r="C619" s="17"/>
      <c r="D619" s="113"/>
      <c r="E619" s="120"/>
      <c r="F619" s="113"/>
      <c r="G619" s="113"/>
      <c r="H619" s="113"/>
      <c r="I619" s="124"/>
      <c r="J619" s="124"/>
      <c r="K619" s="113"/>
      <c r="L619" s="122"/>
      <c r="M619" s="113"/>
      <c r="N619" s="112"/>
      <c r="O619" s="123"/>
      <c r="P619" s="50"/>
      <c r="Q619" s="50"/>
      <c r="R619" s="50"/>
    </row>
    <row r="620" spans="1:18" ht="15" customHeight="1">
      <c r="A620" s="39"/>
      <c r="B620" s="17"/>
      <c r="C620" s="17"/>
      <c r="D620" s="113"/>
      <c r="E620" s="120"/>
      <c r="F620" s="113"/>
      <c r="G620" s="113"/>
      <c r="H620" s="113"/>
      <c r="I620" s="124"/>
      <c r="J620" s="124"/>
      <c r="K620" s="113"/>
      <c r="L620" s="122"/>
      <c r="M620" s="113"/>
      <c r="N620" s="112"/>
      <c r="O620" s="123"/>
      <c r="P620" s="50"/>
      <c r="Q620" s="50"/>
      <c r="R620" s="50"/>
    </row>
    <row r="621" spans="1:18" ht="15" customHeight="1">
      <c r="A621" s="39"/>
      <c r="B621" s="17"/>
      <c r="C621" s="17"/>
      <c r="D621" s="113"/>
      <c r="E621" s="120"/>
      <c r="F621" s="113"/>
      <c r="G621" s="113"/>
      <c r="H621" s="113"/>
      <c r="I621" s="124"/>
      <c r="J621" s="124"/>
      <c r="K621" s="113"/>
      <c r="L621" s="122"/>
      <c r="M621" s="113"/>
      <c r="N621" s="112"/>
      <c r="O621" s="123"/>
      <c r="P621" s="50"/>
      <c r="Q621" s="50"/>
      <c r="R621" s="50"/>
    </row>
    <row r="622" spans="1:18" ht="15" customHeight="1">
      <c r="A622" s="39"/>
      <c r="B622" s="17"/>
      <c r="C622" s="17"/>
      <c r="D622" s="113"/>
      <c r="E622" s="120"/>
      <c r="F622" s="113"/>
      <c r="G622" s="113"/>
      <c r="H622" s="113"/>
      <c r="I622" s="124"/>
      <c r="J622" s="124"/>
      <c r="K622" s="113"/>
      <c r="L622" s="122"/>
      <c r="M622" s="113"/>
      <c r="N622" s="112"/>
      <c r="O622" s="123"/>
      <c r="P622" s="50"/>
      <c r="Q622" s="50"/>
      <c r="R622" s="50"/>
    </row>
    <row r="623" spans="1:18" ht="15" customHeight="1">
      <c r="A623" s="39"/>
      <c r="B623" s="17"/>
      <c r="C623" s="17"/>
      <c r="D623" s="113"/>
      <c r="E623" s="120"/>
      <c r="F623" s="113"/>
      <c r="G623" s="113"/>
      <c r="H623" s="113"/>
      <c r="I623" s="124"/>
      <c r="J623" s="124"/>
      <c r="K623" s="113"/>
      <c r="L623" s="122"/>
      <c r="M623" s="113"/>
      <c r="N623" s="112"/>
      <c r="O623" s="123"/>
      <c r="P623" s="50"/>
      <c r="Q623" s="50"/>
      <c r="R623" s="50"/>
    </row>
    <row r="624" spans="1:18" ht="15" customHeight="1">
      <c r="A624" s="39"/>
      <c r="B624" s="17"/>
      <c r="C624" s="17"/>
      <c r="D624" s="113"/>
      <c r="E624" s="120"/>
      <c r="F624" s="113"/>
      <c r="G624" s="113"/>
      <c r="H624" s="113"/>
      <c r="I624" s="124"/>
      <c r="J624" s="124"/>
      <c r="K624" s="113"/>
      <c r="L624" s="122"/>
      <c r="M624" s="113"/>
      <c r="N624" s="112"/>
      <c r="O624" s="123"/>
      <c r="P624" s="50"/>
      <c r="Q624" s="50"/>
      <c r="R624" s="50"/>
    </row>
    <row r="625" spans="1:18" ht="15" customHeight="1">
      <c r="A625" s="39"/>
      <c r="B625" s="17"/>
      <c r="C625" s="17"/>
      <c r="D625" s="113"/>
      <c r="E625" s="120"/>
      <c r="F625" s="113"/>
      <c r="G625" s="113"/>
      <c r="H625" s="113"/>
      <c r="I625" s="124"/>
      <c r="J625" s="124"/>
      <c r="K625" s="113"/>
      <c r="L625" s="122"/>
      <c r="M625" s="113"/>
      <c r="N625" s="112"/>
      <c r="O625" s="123"/>
      <c r="P625" s="50"/>
      <c r="Q625" s="50"/>
      <c r="R625" s="50"/>
    </row>
    <row r="626" spans="1:18" ht="15" customHeight="1">
      <c r="A626" s="39"/>
      <c r="B626" s="17"/>
      <c r="C626" s="17"/>
      <c r="D626" s="113"/>
      <c r="E626" s="120"/>
      <c r="F626" s="113"/>
      <c r="G626" s="113"/>
      <c r="H626" s="113"/>
      <c r="I626" s="124"/>
      <c r="J626" s="124"/>
      <c r="K626" s="113"/>
      <c r="L626" s="122"/>
      <c r="M626" s="113"/>
      <c r="N626" s="112"/>
      <c r="O626" s="123"/>
      <c r="P626" s="50"/>
      <c r="Q626" s="50"/>
      <c r="R626" s="50"/>
    </row>
    <row r="627" spans="1:18" ht="15" customHeight="1">
      <c r="A627" s="39"/>
      <c r="B627" s="17"/>
      <c r="C627" s="17"/>
      <c r="D627" s="113"/>
      <c r="E627" s="120"/>
      <c r="F627" s="113"/>
      <c r="G627" s="113"/>
      <c r="H627" s="113"/>
      <c r="I627" s="124"/>
      <c r="J627" s="124"/>
      <c r="K627" s="113"/>
      <c r="L627" s="122"/>
      <c r="M627" s="113"/>
      <c r="N627" s="112"/>
      <c r="O627" s="123"/>
      <c r="P627" s="50"/>
      <c r="Q627" s="50"/>
      <c r="R627" s="50"/>
    </row>
    <row r="628" spans="1:18" ht="15" customHeight="1">
      <c r="A628" s="39"/>
      <c r="B628" s="17"/>
      <c r="C628" s="17"/>
      <c r="D628" s="113"/>
      <c r="E628" s="120"/>
      <c r="F628" s="113"/>
      <c r="G628" s="113"/>
      <c r="H628" s="113"/>
      <c r="I628" s="124"/>
      <c r="J628" s="124"/>
      <c r="K628" s="113"/>
      <c r="L628" s="122"/>
      <c r="M628" s="113"/>
      <c r="N628" s="112"/>
      <c r="O628" s="123"/>
      <c r="P628" s="50"/>
      <c r="Q628" s="50"/>
      <c r="R628" s="50"/>
    </row>
    <row r="629" spans="1:18" ht="15" customHeight="1">
      <c r="A629" s="39"/>
      <c r="B629" s="17"/>
      <c r="C629" s="17"/>
      <c r="D629" s="113"/>
      <c r="E629" s="120"/>
      <c r="F629" s="113"/>
      <c r="G629" s="113"/>
      <c r="H629" s="113"/>
      <c r="I629" s="124"/>
      <c r="J629" s="124"/>
      <c r="K629" s="113"/>
      <c r="L629" s="122"/>
      <c r="M629" s="113"/>
      <c r="N629" s="112"/>
      <c r="O629" s="123"/>
      <c r="P629" s="50"/>
      <c r="Q629" s="50"/>
      <c r="R629" s="50"/>
    </row>
    <row r="630" spans="1:18" ht="15" customHeight="1">
      <c r="A630" s="39"/>
      <c r="B630" s="17"/>
      <c r="C630" s="17"/>
      <c r="D630" s="113"/>
      <c r="E630" s="120"/>
      <c r="F630" s="113"/>
      <c r="G630" s="113"/>
      <c r="H630" s="113"/>
      <c r="I630" s="124"/>
      <c r="J630" s="124"/>
      <c r="K630" s="113"/>
      <c r="L630" s="122"/>
      <c r="M630" s="113"/>
      <c r="N630" s="112"/>
      <c r="O630" s="123"/>
      <c r="P630" s="50"/>
      <c r="Q630" s="50"/>
      <c r="R630" s="50"/>
    </row>
    <row r="631" spans="1:18" ht="15" customHeight="1">
      <c r="A631" s="39"/>
      <c r="B631" s="17"/>
      <c r="C631" s="17"/>
      <c r="D631" s="113"/>
      <c r="E631" s="120"/>
      <c r="F631" s="113"/>
      <c r="G631" s="113"/>
      <c r="H631" s="113"/>
      <c r="I631" s="124"/>
      <c r="J631" s="124"/>
      <c r="K631" s="113"/>
      <c r="L631" s="122"/>
      <c r="M631" s="113"/>
      <c r="N631" s="112"/>
      <c r="O631" s="123"/>
      <c r="P631" s="50"/>
      <c r="Q631" s="50"/>
      <c r="R631" s="50"/>
    </row>
    <row r="632" spans="1:18" ht="15" customHeight="1">
      <c r="A632" s="39"/>
      <c r="B632" s="17"/>
      <c r="C632" s="17"/>
      <c r="D632" s="113"/>
      <c r="E632" s="120"/>
      <c r="F632" s="113"/>
      <c r="G632" s="113"/>
      <c r="H632" s="113"/>
      <c r="I632" s="124"/>
      <c r="J632" s="124"/>
      <c r="K632" s="113"/>
      <c r="L632" s="122"/>
      <c r="M632" s="113"/>
      <c r="N632" s="112"/>
      <c r="O632" s="123"/>
      <c r="P632" s="50"/>
      <c r="Q632" s="50"/>
      <c r="R632" s="50"/>
    </row>
    <row r="633" spans="1:18" ht="15" customHeight="1">
      <c r="A633" s="39"/>
      <c r="B633" s="17"/>
      <c r="C633" s="17"/>
      <c r="D633" s="113"/>
      <c r="E633" s="120"/>
      <c r="F633" s="113"/>
      <c r="G633" s="113"/>
      <c r="H633" s="113"/>
      <c r="I633" s="124"/>
      <c r="J633" s="124"/>
      <c r="K633" s="113"/>
      <c r="L633" s="122"/>
      <c r="M633" s="113"/>
      <c r="N633" s="112"/>
      <c r="O633" s="123"/>
      <c r="P633" s="50"/>
      <c r="Q633" s="50"/>
      <c r="R633" s="50"/>
    </row>
    <row r="634" spans="1:18" ht="15" customHeight="1">
      <c r="A634" s="39"/>
      <c r="B634" s="17"/>
      <c r="C634" s="17"/>
      <c r="D634" s="113"/>
      <c r="E634" s="120"/>
      <c r="F634" s="113"/>
      <c r="G634" s="113"/>
      <c r="H634" s="113"/>
      <c r="I634" s="124"/>
      <c r="J634" s="124"/>
      <c r="K634" s="113"/>
      <c r="L634" s="122"/>
      <c r="M634" s="113"/>
      <c r="N634" s="112"/>
      <c r="O634" s="123"/>
      <c r="P634" s="50"/>
      <c r="Q634" s="50"/>
      <c r="R634" s="50"/>
    </row>
    <row r="635" spans="1:18" ht="15" customHeight="1">
      <c r="A635" s="39"/>
      <c r="B635" s="17"/>
      <c r="C635" s="17"/>
      <c r="D635" s="113"/>
      <c r="E635" s="120"/>
      <c r="F635" s="113"/>
      <c r="G635" s="113"/>
      <c r="H635" s="113"/>
      <c r="I635" s="124"/>
      <c r="J635" s="124"/>
      <c r="K635" s="113"/>
      <c r="L635" s="122"/>
      <c r="M635" s="113"/>
      <c r="N635" s="112"/>
      <c r="O635" s="123"/>
      <c r="P635" s="50"/>
      <c r="Q635" s="50"/>
      <c r="R635" s="50"/>
    </row>
    <row r="636" spans="1:18" ht="15" customHeight="1">
      <c r="A636" s="39"/>
      <c r="B636" s="17"/>
      <c r="C636" s="17"/>
      <c r="D636" s="113"/>
      <c r="E636" s="120"/>
      <c r="F636" s="113"/>
      <c r="G636" s="113"/>
      <c r="H636" s="113"/>
      <c r="I636" s="124"/>
      <c r="J636" s="124"/>
      <c r="K636" s="113"/>
      <c r="L636" s="122"/>
      <c r="M636" s="113"/>
      <c r="N636" s="112"/>
      <c r="O636" s="123"/>
      <c r="P636" s="50"/>
      <c r="Q636" s="50"/>
      <c r="R636" s="50"/>
    </row>
    <row r="637" spans="1:18" ht="15" customHeight="1">
      <c r="A637" s="39"/>
      <c r="B637" s="17"/>
      <c r="C637" s="17"/>
      <c r="D637" s="113"/>
      <c r="E637" s="120"/>
      <c r="F637" s="113"/>
      <c r="G637" s="113"/>
      <c r="H637" s="113"/>
      <c r="I637" s="124"/>
      <c r="J637" s="124"/>
      <c r="K637" s="113"/>
      <c r="L637" s="122"/>
      <c r="M637" s="113"/>
      <c r="N637" s="112"/>
      <c r="O637" s="123"/>
      <c r="P637" s="50"/>
      <c r="Q637" s="50"/>
      <c r="R637" s="50"/>
    </row>
    <row r="638" spans="1:18" ht="15" customHeight="1">
      <c r="A638" s="39"/>
      <c r="B638" s="17"/>
      <c r="C638" s="17"/>
      <c r="D638" s="113"/>
      <c r="E638" s="120"/>
      <c r="F638" s="113"/>
      <c r="G638" s="113"/>
      <c r="H638" s="113"/>
      <c r="I638" s="124"/>
      <c r="J638" s="124"/>
      <c r="K638" s="113"/>
      <c r="L638" s="122"/>
      <c r="M638" s="113"/>
      <c r="N638" s="112"/>
      <c r="O638" s="123"/>
      <c r="P638" s="50"/>
      <c r="Q638" s="50"/>
      <c r="R638" s="50"/>
    </row>
    <row r="639" spans="1:18" ht="15" customHeight="1">
      <c r="A639" s="39"/>
      <c r="B639" s="17"/>
      <c r="C639" s="17"/>
      <c r="D639" s="113"/>
      <c r="E639" s="120"/>
      <c r="F639" s="113"/>
      <c r="G639" s="113"/>
      <c r="H639" s="113"/>
      <c r="I639" s="124"/>
      <c r="J639" s="124"/>
      <c r="K639" s="113"/>
      <c r="L639" s="122"/>
      <c r="M639" s="113"/>
      <c r="N639" s="112"/>
      <c r="O639" s="123"/>
      <c r="P639" s="50"/>
      <c r="Q639" s="50"/>
      <c r="R639" s="50"/>
    </row>
    <row r="640" spans="1:18" ht="15" customHeight="1">
      <c r="A640" s="39"/>
      <c r="B640" s="17"/>
      <c r="C640" s="17"/>
      <c r="D640" s="113"/>
      <c r="E640" s="120"/>
      <c r="F640" s="113"/>
      <c r="G640" s="113"/>
      <c r="H640" s="113"/>
      <c r="I640" s="124"/>
      <c r="J640" s="124"/>
      <c r="K640" s="113"/>
      <c r="L640" s="122"/>
      <c r="M640" s="113"/>
      <c r="N640" s="112"/>
      <c r="O640" s="123"/>
      <c r="P640" s="50"/>
      <c r="Q640" s="50"/>
      <c r="R640" s="50"/>
    </row>
    <row r="641" spans="1:18" ht="15" customHeight="1">
      <c r="A641" s="39"/>
      <c r="B641" s="17"/>
      <c r="C641" s="17"/>
      <c r="D641" s="113"/>
      <c r="E641" s="120"/>
      <c r="F641" s="113"/>
      <c r="G641" s="113"/>
      <c r="H641" s="113"/>
      <c r="I641" s="124"/>
      <c r="J641" s="124"/>
      <c r="K641" s="113"/>
      <c r="L641" s="122"/>
      <c r="M641" s="113"/>
      <c r="N641" s="112"/>
      <c r="O641" s="123"/>
      <c r="P641" s="50"/>
      <c r="Q641" s="50"/>
      <c r="R641" s="50"/>
    </row>
    <row r="642" spans="1:18" ht="15" customHeight="1">
      <c r="A642" s="39"/>
      <c r="B642" s="17"/>
      <c r="C642" s="17"/>
      <c r="D642" s="113"/>
      <c r="E642" s="120"/>
      <c r="F642" s="113"/>
      <c r="G642" s="113"/>
      <c r="H642" s="113"/>
      <c r="I642" s="124"/>
      <c r="J642" s="124"/>
      <c r="K642" s="113"/>
      <c r="L642" s="122"/>
      <c r="M642" s="113"/>
      <c r="N642" s="112"/>
      <c r="O642" s="123"/>
      <c r="P642" s="50"/>
      <c r="Q642" s="50"/>
      <c r="R642" s="50"/>
    </row>
    <row r="643" spans="1:18" ht="15" customHeight="1">
      <c r="A643" s="39"/>
      <c r="B643" s="17"/>
      <c r="C643" s="17"/>
      <c r="D643" s="113"/>
      <c r="E643" s="120"/>
      <c r="F643" s="113"/>
      <c r="G643" s="113"/>
      <c r="H643" s="113"/>
      <c r="I643" s="124"/>
      <c r="J643" s="124"/>
      <c r="K643" s="113"/>
      <c r="L643" s="122"/>
      <c r="M643" s="113"/>
      <c r="N643" s="112"/>
      <c r="O643" s="123"/>
      <c r="P643" s="50"/>
      <c r="Q643" s="50"/>
      <c r="R643" s="50"/>
    </row>
    <row r="644" spans="1:18" ht="15" customHeight="1">
      <c r="A644" s="39"/>
      <c r="B644" s="17"/>
      <c r="C644" s="17"/>
      <c r="D644" s="113"/>
      <c r="E644" s="120"/>
      <c r="F644" s="113"/>
      <c r="G644" s="113"/>
      <c r="H644" s="113"/>
      <c r="I644" s="124"/>
      <c r="J644" s="124"/>
      <c r="K644" s="113"/>
      <c r="L644" s="122"/>
      <c r="M644" s="113"/>
      <c r="N644" s="112"/>
      <c r="O644" s="123"/>
      <c r="P644" s="50"/>
      <c r="Q644" s="50"/>
      <c r="R644" s="50"/>
    </row>
    <row r="645" spans="1:18" ht="15" customHeight="1">
      <c r="A645" s="39"/>
      <c r="B645" s="17"/>
      <c r="C645" s="17"/>
      <c r="D645" s="113"/>
      <c r="E645" s="120"/>
      <c r="F645" s="113"/>
      <c r="G645" s="113"/>
      <c r="H645" s="113"/>
      <c r="I645" s="124"/>
      <c r="J645" s="124"/>
      <c r="K645" s="113"/>
      <c r="L645" s="122"/>
      <c r="M645" s="113"/>
      <c r="N645" s="112"/>
      <c r="O645" s="123"/>
      <c r="P645" s="50"/>
      <c r="Q645" s="50"/>
      <c r="R645" s="50"/>
    </row>
    <row r="646" spans="1:18" ht="15" customHeight="1">
      <c r="A646" s="39"/>
      <c r="B646" s="17"/>
      <c r="C646" s="17"/>
      <c r="D646" s="113"/>
      <c r="E646" s="120"/>
      <c r="F646" s="113"/>
      <c r="G646" s="113"/>
      <c r="H646" s="113"/>
      <c r="I646" s="124"/>
      <c r="J646" s="124"/>
      <c r="K646" s="113"/>
      <c r="L646" s="122"/>
      <c r="M646" s="113"/>
      <c r="N646" s="112"/>
      <c r="O646" s="123"/>
      <c r="P646" s="50"/>
      <c r="Q646" s="50"/>
      <c r="R646" s="50"/>
    </row>
    <row r="647" spans="1:18" ht="15" customHeight="1">
      <c r="A647" s="39"/>
      <c r="B647" s="17"/>
      <c r="C647" s="17"/>
      <c r="D647" s="113"/>
      <c r="E647" s="120"/>
      <c r="F647" s="113"/>
      <c r="G647" s="113"/>
      <c r="H647" s="113"/>
      <c r="I647" s="124"/>
      <c r="J647" s="124"/>
      <c r="K647" s="113"/>
      <c r="L647" s="122"/>
      <c r="M647" s="113"/>
      <c r="N647" s="112"/>
      <c r="O647" s="123"/>
      <c r="P647" s="50"/>
      <c r="Q647" s="50"/>
      <c r="R647" s="50"/>
    </row>
    <row r="648" spans="1:18" ht="15" customHeight="1">
      <c r="A648" s="39"/>
      <c r="B648" s="17"/>
      <c r="C648" s="17"/>
      <c r="D648" s="113"/>
      <c r="E648" s="120"/>
      <c r="F648" s="113"/>
      <c r="G648" s="113"/>
      <c r="H648" s="113"/>
      <c r="I648" s="124"/>
      <c r="J648" s="124"/>
      <c r="K648" s="113"/>
      <c r="L648" s="122"/>
      <c r="M648" s="113"/>
      <c r="N648" s="112"/>
      <c r="O648" s="123"/>
      <c r="P648" s="50"/>
      <c r="Q648" s="50"/>
      <c r="R648" s="50"/>
    </row>
    <row r="649" spans="1:18" ht="15" customHeight="1">
      <c r="A649" s="39"/>
      <c r="B649" s="17"/>
      <c r="C649" s="17"/>
      <c r="D649" s="113"/>
      <c r="E649" s="120"/>
      <c r="F649" s="113"/>
      <c r="G649" s="113"/>
      <c r="H649" s="113"/>
      <c r="I649" s="124"/>
      <c r="J649" s="124"/>
      <c r="K649" s="113"/>
      <c r="L649" s="122"/>
      <c r="M649" s="113"/>
      <c r="N649" s="112"/>
      <c r="O649" s="123"/>
      <c r="P649" s="50"/>
      <c r="Q649" s="50"/>
      <c r="R649" s="50"/>
    </row>
    <row r="650" spans="1:18" ht="15" customHeight="1">
      <c r="A650" s="39"/>
      <c r="B650" s="17"/>
      <c r="C650" s="17"/>
      <c r="D650" s="113"/>
      <c r="E650" s="120"/>
      <c r="F650" s="113"/>
      <c r="G650" s="113"/>
      <c r="H650" s="113"/>
      <c r="I650" s="124"/>
      <c r="J650" s="124"/>
      <c r="K650" s="113"/>
      <c r="L650" s="122"/>
      <c r="M650" s="113"/>
      <c r="N650" s="112"/>
      <c r="O650" s="123"/>
      <c r="P650" s="50"/>
      <c r="Q650" s="50"/>
      <c r="R650" s="50"/>
    </row>
    <row r="651" spans="1:18" ht="15" customHeight="1">
      <c r="A651" s="39"/>
      <c r="B651" s="17"/>
      <c r="C651" s="17"/>
      <c r="D651" s="113"/>
      <c r="E651" s="120"/>
      <c r="F651" s="113"/>
      <c r="G651" s="113"/>
      <c r="H651" s="113"/>
      <c r="I651" s="124"/>
      <c r="J651" s="124"/>
      <c r="K651" s="113"/>
      <c r="L651" s="122"/>
      <c r="M651" s="113"/>
      <c r="N651" s="112"/>
      <c r="O651" s="123"/>
      <c r="P651" s="50"/>
      <c r="Q651" s="50"/>
      <c r="R651" s="50"/>
    </row>
    <row r="652" spans="1:18" ht="15" customHeight="1">
      <c r="A652" s="39"/>
      <c r="B652" s="17"/>
      <c r="C652" s="17"/>
      <c r="D652" s="113"/>
      <c r="E652" s="120"/>
      <c r="F652" s="113"/>
      <c r="G652" s="113"/>
      <c r="H652" s="113"/>
      <c r="I652" s="124"/>
      <c r="J652" s="124"/>
      <c r="K652" s="113"/>
      <c r="L652" s="122"/>
      <c r="M652" s="113"/>
      <c r="N652" s="112"/>
      <c r="O652" s="123"/>
      <c r="P652" s="50"/>
      <c r="Q652" s="50"/>
      <c r="R652" s="50"/>
    </row>
    <row r="653" spans="1:18" ht="15" customHeight="1">
      <c r="A653" s="39"/>
      <c r="B653" s="17"/>
      <c r="C653" s="17"/>
      <c r="D653" s="113"/>
      <c r="E653" s="120"/>
      <c r="F653" s="113"/>
      <c r="G653" s="113"/>
      <c r="H653" s="113"/>
      <c r="I653" s="124"/>
      <c r="J653" s="124"/>
      <c r="K653" s="113"/>
      <c r="L653" s="122"/>
      <c r="M653" s="113"/>
      <c r="N653" s="112"/>
      <c r="O653" s="123"/>
      <c r="P653" s="50"/>
      <c r="Q653" s="50"/>
      <c r="R653" s="50"/>
    </row>
    <row r="654" spans="1:18" ht="15" customHeight="1">
      <c r="A654" s="39"/>
      <c r="B654" s="17"/>
      <c r="C654" s="17"/>
      <c r="D654" s="113"/>
      <c r="E654" s="120"/>
      <c r="F654" s="113"/>
      <c r="G654" s="113"/>
      <c r="H654" s="113"/>
      <c r="I654" s="124"/>
      <c r="J654" s="124"/>
      <c r="K654" s="113"/>
      <c r="L654" s="122"/>
      <c r="M654" s="113"/>
      <c r="N654" s="112"/>
      <c r="O654" s="123"/>
      <c r="P654" s="50"/>
      <c r="Q654" s="50"/>
      <c r="R654" s="50"/>
    </row>
    <row r="655" spans="1:18" ht="15" customHeight="1">
      <c r="A655" s="39"/>
      <c r="B655" s="17"/>
      <c r="C655" s="17"/>
      <c r="D655" s="113"/>
      <c r="E655" s="120"/>
      <c r="F655" s="113"/>
      <c r="G655" s="113"/>
      <c r="H655" s="113"/>
      <c r="I655" s="124"/>
      <c r="J655" s="124"/>
      <c r="K655" s="113"/>
      <c r="L655" s="122"/>
      <c r="M655" s="113"/>
      <c r="N655" s="112"/>
      <c r="O655" s="123"/>
      <c r="P655" s="50"/>
      <c r="Q655" s="50"/>
      <c r="R655" s="50"/>
    </row>
    <row r="656" spans="1:18" ht="15" customHeight="1">
      <c r="A656" s="39"/>
      <c r="B656" s="17"/>
      <c r="C656" s="17"/>
      <c r="D656" s="113"/>
      <c r="E656" s="120"/>
      <c r="F656" s="113"/>
      <c r="G656" s="113"/>
      <c r="H656" s="113"/>
      <c r="I656" s="124"/>
      <c r="J656" s="124"/>
      <c r="K656" s="113"/>
      <c r="L656" s="122"/>
      <c r="M656" s="113"/>
      <c r="N656" s="112"/>
      <c r="O656" s="123"/>
      <c r="P656" s="50"/>
      <c r="Q656" s="50"/>
      <c r="R656" s="50"/>
    </row>
    <row r="657" spans="1:18" ht="15" customHeight="1">
      <c r="A657" s="39"/>
      <c r="B657" s="17"/>
      <c r="C657" s="17"/>
      <c r="D657" s="113"/>
      <c r="E657" s="120"/>
      <c r="F657" s="113"/>
      <c r="G657" s="113"/>
      <c r="H657" s="113"/>
      <c r="I657" s="124"/>
      <c r="J657" s="124"/>
      <c r="K657" s="113"/>
      <c r="L657" s="122"/>
      <c r="M657" s="113"/>
      <c r="N657" s="112"/>
      <c r="O657" s="123"/>
      <c r="P657" s="50"/>
      <c r="Q657" s="50"/>
      <c r="R657" s="50"/>
    </row>
    <row r="658" spans="1:18" ht="15" customHeight="1">
      <c r="A658" s="39"/>
      <c r="B658" s="17"/>
      <c r="C658" s="17"/>
      <c r="D658" s="113"/>
      <c r="E658" s="120"/>
      <c r="F658" s="113"/>
      <c r="G658" s="113"/>
      <c r="H658" s="113"/>
      <c r="I658" s="124"/>
      <c r="J658" s="124"/>
      <c r="K658" s="113"/>
      <c r="L658" s="122"/>
      <c r="M658" s="113"/>
      <c r="N658" s="112"/>
      <c r="O658" s="123"/>
      <c r="P658" s="50"/>
      <c r="Q658" s="50"/>
      <c r="R658" s="50"/>
    </row>
    <row r="659" spans="1:18" ht="15" customHeight="1">
      <c r="A659" s="39"/>
      <c r="B659" s="17"/>
      <c r="C659" s="17"/>
      <c r="D659" s="113"/>
      <c r="E659" s="120"/>
      <c r="F659" s="113"/>
      <c r="G659" s="113"/>
      <c r="H659" s="113"/>
      <c r="I659" s="124"/>
      <c r="J659" s="124"/>
      <c r="K659" s="113"/>
      <c r="L659" s="122"/>
      <c r="M659" s="113"/>
      <c r="N659" s="112"/>
      <c r="O659" s="123"/>
      <c r="P659" s="50"/>
      <c r="Q659" s="50"/>
      <c r="R659" s="50"/>
    </row>
    <row r="660" spans="1:18" ht="15" customHeight="1">
      <c r="A660" s="39"/>
      <c r="B660" s="17"/>
      <c r="C660" s="17"/>
      <c r="D660" s="113"/>
      <c r="E660" s="120"/>
      <c r="F660" s="113"/>
      <c r="G660" s="113"/>
      <c r="H660" s="113"/>
      <c r="I660" s="124"/>
      <c r="J660" s="124"/>
      <c r="K660" s="113"/>
      <c r="L660" s="122"/>
      <c r="M660" s="113"/>
      <c r="N660" s="112"/>
      <c r="O660" s="123"/>
      <c r="P660" s="50"/>
      <c r="Q660" s="50"/>
      <c r="R660" s="50"/>
    </row>
    <row r="661" spans="1:18" ht="15" customHeight="1">
      <c r="A661" s="39"/>
      <c r="B661" s="17"/>
      <c r="C661" s="17"/>
      <c r="D661" s="113"/>
      <c r="E661" s="120"/>
      <c r="F661" s="113"/>
      <c r="G661" s="113"/>
      <c r="H661" s="113"/>
      <c r="I661" s="124"/>
      <c r="J661" s="124"/>
      <c r="K661" s="113"/>
      <c r="L661" s="122"/>
      <c r="M661" s="113"/>
      <c r="N661" s="112"/>
      <c r="O661" s="123"/>
      <c r="P661" s="50"/>
      <c r="Q661" s="50"/>
      <c r="R661" s="50"/>
    </row>
    <row r="662" spans="1:18" ht="15" customHeight="1">
      <c r="A662" s="39"/>
      <c r="B662" s="17"/>
      <c r="C662" s="17"/>
      <c r="D662" s="113"/>
      <c r="E662" s="120"/>
      <c r="F662" s="113"/>
      <c r="G662" s="113"/>
      <c r="H662" s="113"/>
      <c r="I662" s="124"/>
      <c r="J662" s="124"/>
      <c r="K662" s="113"/>
      <c r="L662" s="122"/>
      <c r="M662" s="113"/>
      <c r="N662" s="112"/>
      <c r="O662" s="123"/>
      <c r="P662" s="50"/>
      <c r="Q662" s="50"/>
      <c r="R662" s="50"/>
    </row>
    <row r="663" spans="1:18" ht="15" customHeight="1">
      <c r="A663" s="39"/>
      <c r="B663" s="17"/>
      <c r="C663" s="17"/>
      <c r="D663" s="113"/>
      <c r="E663" s="120"/>
      <c r="F663" s="113"/>
      <c r="G663" s="113"/>
      <c r="H663" s="113"/>
      <c r="I663" s="124"/>
      <c r="J663" s="124"/>
      <c r="K663" s="113"/>
      <c r="L663" s="122"/>
      <c r="M663" s="113"/>
      <c r="N663" s="112"/>
      <c r="O663" s="123"/>
      <c r="P663" s="50"/>
      <c r="Q663" s="50"/>
      <c r="R663" s="50"/>
    </row>
    <row r="664" spans="1:18" ht="15" customHeight="1">
      <c r="A664" s="39"/>
      <c r="B664" s="17"/>
      <c r="C664" s="17"/>
      <c r="D664" s="113"/>
      <c r="E664" s="120"/>
      <c r="F664" s="113"/>
      <c r="G664" s="113"/>
      <c r="H664" s="113"/>
      <c r="I664" s="124"/>
      <c r="J664" s="124"/>
      <c r="K664" s="113"/>
      <c r="L664" s="122"/>
      <c r="M664" s="113"/>
      <c r="N664" s="112"/>
      <c r="O664" s="123"/>
      <c r="P664" s="50"/>
      <c r="Q664" s="50"/>
      <c r="R664" s="50"/>
    </row>
    <row r="665" spans="1:18" ht="15" customHeight="1">
      <c r="A665" s="39"/>
      <c r="B665" s="17"/>
      <c r="C665" s="17"/>
      <c r="D665" s="113"/>
      <c r="E665" s="120"/>
      <c r="F665" s="113"/>
      <c r="G665" s="113"/>
      <c r="H665" s="113"/>
      <c r="I665" s="124"/>
      <c r="J665" s="124"/>
      <c r="K665" s="113"/>
      <c r="L665" s="122"/>
      <c r="M665" s="113"/>
      <c r="N665" s="112"/>
      <c r="O665" s="123"/>
      <c r="P665" s="50"/>
      <c r="Q665" s="50"/>
      <c r="R665" s="50"/>
    </row>
    <row r="666" spans="1:18" ht="15" customHeight="1">
      <c r="A666" s="39"/>
      <c r="B666" s="17"/>
      <c r="C666" s="17"/>
      <c r="D666" s="113"/>
      <c r="E666" s="120"/>
      <c r="F666" s="113"/>
      <c r="G666" s="113"/>
      <c r="H666" s="113"/>
      <c r="I666" s="124"/>
      <c r="J666" s="124"/>
      <c r="K666" s="113"/>
      <c r="L666" s="122"/>
      <c r="M666" s="113"/>
      <c r="N666" s="112"/>
      <c r="O666" s="123"/>
      <c r="P666" s="50"/>
      <c r="Q666" s="50"/>
      <c r="R666" s="50"/>
    </row>
    <row r="667" spans="1:18" ht="15" customHeight="1">
      <c r="A667" s="39"/>
      <c r="B667" s="17"/>
      <c r="C667" s="17"/>
      <c r="D667" s="113"/>
      <c r="E667" s="120"/>
      <c r="F667" s="113"/>
      <c r="G667" s="113"/>
      <c r="H667" s="113"/>
      <c r="I667" s="124"/>
      <c r="J667" s="124"/>
      <c r="K667" s="113"/>
      <c r="L667" s="122"/>
      <c r="M667" s="113"/>
      <c r="N667" s="112"/>
      <c r="O667" s="123"/>
      <c r="P667" s="50"/>
      <c r="Q667" s="50"/>
      <c r="R667" s="50"/>
    </row>
    <row r="668" spans="1:18" ht="15" customHeight="1">
      <c r="A668" s="39"/>
      <c r="B668" s="17"/>
      <c r="C668" s="17"/>
      <c r="D668" s="113"/>
      <c r="E668" s="120"/>
      <c r="F668" s="113"/>
      <c r="G668" s="113"/>
      <c r="H668" s="113"/>
      <c r="I668" s="124"/>
      <c r="J668" s="124"/>
      <c r="K668" s="113"/>
      <c r="L668" s="122"/>
      <c r="M668" s="113"/>
      <c r="N668" s="112"/>
      <c r="O668" s="123"/>
      <c r="P668" s="50"/>
      <c r="Q668" s="50"/>
      <c r="R668" s="50"/>
    </row>
    <row r="669" spans="1:18" ht="15" customHeight="1">
      <c r="A669" s="39"/>
      <c r="B669" s="17"/>
      <c r="C669" s="17"/>
      <c r="D669" s="113"/>
      <c r="E669" s="120"/>
      <c r="F669" s="113"/>
      <c r="G669" s="113"/>
      <c r="H669" s="113"/>
      <c r="I669" s="124"/>
      <c r="J669" s="124"/>
      <c r="K669" s="113"/>
      <c r="L669" s="122"/>
      <c r="M669" s="113"/>
      <c r="N669" s="112"/>
      <c r="O669" s="123"/>
      <c r="P669" s="50"/>
      <c r="Q669" s="50"/>
      <c r="R669" s="50"/>
    </row>
    <row r="670" spans="1:18" ht="15" customHeight="1">
      <c r="A670" s="39"/>
      <c r="B670" s="17"/>
      <c r="C670" s="17"/>
      <c r="D670" s="113"/>
      <c r="E670" s="120"/>
      <c r="F670" s="113"/>
      <c r="G670" s="113"/>
      <c r="H670" s="113"/>
      <c r="I670" s="124"/>
      <c r="J670" s="124"/>
      <c r="K670" s="113"/>
      <c r="L670" s="122"/>
      <c r="M670" s="113"/>
      <c r="N670" s="112"/>
      <c r="O670" s="123"/>
      <c r="P670" s="50"/>
      <c r="Q670" s="50"/>
      <c r="R670" s="50"/>
    </row>
    <row r="671" spans="1:18" ht="15" customHeight="1">
      <c r="A671" s="39"/>
      <c r="B671" s="17"/>
      <c r="C671" s="17"/>
      <c r="D671" s="113"/>
      <c r="E671" s="120"/>
      <c r="F671" s="113"/>
      <c r="G671" s="113"/>
      <c r="H671" s="113"/>
      <c r="I671" s="124"/>
      <c r="J671" s="124"/>
      <c r="K671" s="113"/>
      <c r="L671" s="122"/>
      <c r="M671" s="113"/>
      <c r="N671" s="112"/>
      <c r="O671" s="123"/>
      <c r="P671" s="50"/>
      <c r="Q671" s="50"/>
      <c r="R671" s="50"/>
    </row>
    <row r="672" spans="1:18" ht="15" customHeight="1">
      <c r="A672" s="39"/>
      <c r="B672" s="17"/>
      <c r="C672" s="17"/>
      <c r="D672" s="113"/>
      <c r="E672" s="120"/>
      <c r="F672" s="113"/>
      <c r="G672" s="113"/>
      <c r="H672" s="113"/>
      <c r="I672" s="124"/>
      <c r="J672" s="124"/>
      <c r="K672" s="113"/>
      <c r="L672" s="122"/>
      <c r="M672" s="113"/>
      <c r="N672" s="112"/>
      <c r="O672" s="123"/>
      <c r="P672" s="50"/>
      <c r="Q672" s="50"/>
      <c r="R672" s="50"/>
    </row>
    <row r="673" spans="1:18" ht="15" customHeight="1">
      <c r="A673" s="39"/>
      <c r="B673" s="17"/>
      <c r="C673" s="17"/>
      <c r="D673" s="113"/>
      <c r="E673" s="120"/>
      <c r="F673" s="113"/>
      <c r="G673" s="113"/>
      <c r="H673" s="113"/>
      <c r="I673" s="124"/>
      <c r="J673" s="124"/>
      <c r="K673" s="113"/>
      <c r="L673" s="122"/>
      <c r="M673" s="113"/>
      <c r="N673" s="112"/>
      <c r="O673" s="123"/>
      <c r="P673" s="50"/>
      <c r="Q673" s="50"/>
      <c r="R673" s="50"/>
    </row>
    <row r="674" spans="1:18" ht="15" customHeight="1">
      <c r="A674" s="39"/>
      <c r="B674" s="17"/>
      <c r="C674" s="17"/>
      <c r="D674" s="113"/>
      <c r="E674" s="120"/>
      <c r="F674" s="113"/>
      <c r="G674" s="113"/>
      <c r="H674" s="113"/>
      <c r="I674" s="124"/>
      <c r="J674" s="124"/>
      <c r="K674" s="113"/>
      <c r="L674" s="122"/>
      <c r="M674" s="113"/>
      <c r="N674" s="112"/>
      <c r="O674" s="123"/>
      <c r="P674" s="50"/>
      <c r="Q674" s="50"/>
      <c r="R674" s="50"/>
    </row>
    <row r="675" spans="1:18" ht="15" customHeight="1">
      <c r="A675" s="39"/>
      <c r="B675" s="17"/>
      <c r="C675" s="17"/>
      <c r="D675" s="113"/>
      <c r="E675" s="120"/>
      <c r="F675" s="113"/>
      <c r="G675" s="113"/>
      <c r="H675" s="113"/>
      <c r="I675" s="124"/>
      <c r="J675" s="124"/>
      <c r="K675" s="113"/>
      <c r="L675" s="122"/>
      <c r="M675" s="113"/>
      <c r="N675" s="112"/>
      <c r="O675" s="123"/>
      <c r="P675" s="50"/>
      <c r="Q675" s="50"/>
      <c r="R675" s="50"/>
    </row>
    <row r="676" spans="1:18" ht="15" customHeight="1">
      <c r="A676" s="39"/>
      <c r="B676" s="17"/>
      <c r="C676" s="17"/>
      <c r="D676" s="113"/>
      <c r="E676" s="120"/>
      <c r="F676" s="113"/>
      <c r="G676" s="113"/>
      <c r="H676" s="113"/>
      <c r="I676" s="124"/>
      <c r="J676" s="124"/>
      <c r="K676" s="113"/>
      <c r="L676" s="122"/>
      <c r="M676" s="113"/>
      <c r="N676" s="112"/>
      <c r="O676" s="123"/>
      <c r="P676" s="50"/>
      <c r="Q676" s="50"/>
      <c r="R676" s="50"/>
    </row>
    <row r="677" spans="1:18" ht="15" customHeight="1">
      <c r="A677" s="39"/>
      <c r="B677" s="17"/>
      <c r="C677" s="17"/>
      <c r="D677" s="113"/>
      <c r="E677" s="120"/>
      <c r="F677" s="113"/>
      <c r="G677" s="113"/>
      <c r="H677" s="113"/>
      <c r="I677" s="124"/>
      <c r="J677" s="124"/>
      <c r="K677" s="113"/>
      <c r="L677" s="122"/>
      <c r="M677" s="113"/>
      <c r="N677" s="112"/>
      <c r="O677" s="123"/>
      <c r="P677" s="50"/>
      <c r="Q677" s="50"/>
      <c r="R677" s="50"/>
    </row>
    <row r="678" spans="1:18" ht="15" customHeight="1">
      <c r="A678" s="39"/>
      <c r="B678" s="17"/>
      <c r="C678" s="17"/>
      <c r="D678" s="113"/>
      <c r="E678" s="120"/>
      <c r="F678" s="113"/>
      <c r="G678" s="113"/>
      <c r="H678" s="113"/>
      <c r="I678" s="124"/>
      <c r="J678" s="124"/>
      <c r="K678" s="113"/>
      <c r="L678" s="122"/>
      <c r="M678" s="113"/>
      <c r="N678" s="112"/>
      <c r="O678" s="123"/>
      <c r="P678" s="50"/>
      <c r="Q678" s="50"/>
      <c r="R678" s="50"/>
    </row>
    <row r="679" spans="1:18" ht="15" customHeight="1">
      <c r="A679" s="39"/>
      <c r="B679" s="17"/>
      <c r="C679" s="17"/>
      <c r="D679" s="113"/>
      <c r="E679" s="120"/>
      <c r="F679" s="113"/>
      <c r="G679" s="113"/>
      <c r="H679" s="113"/>
      <c r="I679" s="124"/>
      <c r="J679" s="124"/>
      <c r="K679" s="113"/>
      <c r="L679" s="122"/>
      <c r="M679" s="113"/>
      <c r="N679" s="112"/>
      <c r="O679" s="123"/>
      <c r="P679" s="50"/>
      <c r="Q679" s="50"/>
      <c r="R679" s="50"/>
    </row>
    <row r="680" spans="1:18" ht="15" customHeight="1">
      <c r="A680" s="39"/>
      <c r="B680" s="17"/>
      <c r="C680" s="17"/>
      <c r="D680" s="113"/>
      <c r="E680" s="120"/>
      <c r="F680" s="113"/>
      <c r="G680" s="113"/>
      <c r="H680" s="113"/>
      <c r="I680" s="124"/>
      <c r="J680" s="124"/>
      <c r="K680" s="113"/>
      <c r="L680" s="122"/>
      <c r="M680" s="113"/>
      <c r="N680" s="112"/>
      <c r="O680" s="123"/>
      <c r="P680" s="50"/>
      <c r="Q680" s="50"/>
      <c r="R680" s="50"/>
    </row>
    <row r="681" spans="1:18" ht="15" customHeight="1">
      <c r="A681" s="39"/>
      <c r="B681" s="17"/>
      <c r="C681" s="17"/>
      <c r="D681" s="113"/>
      <c r="E681" s="120"/>
      <c r="F681" s="113"/>
      <c r="G681" s="113"/>
      <c r="H681" s="113"/>
      <c r="I681" s="124"/>
      <c r="J681" s="124"/>
      <c r="K681" s="113"/>
      <c r="L681" s="122"/>
      <c r="M681" s="113"/>
      <c r="N681" s="112"/>
      <c r="O681" s="123"/>
      <c r="P681" s="50"/>
      <c r="Q681" s="50"/>
      <c r="R681" s="50"/>
    </row>
    <row r="682" spans="1:18" ht="15" customHeight="1">
      <c r="A682" s="39"/>
      <c r="B682" s="17"/>
      <c r="C682" s="17"/>
      <c r="D682" s="113"/>
      <c r="E682" s="120"/>
      <c r="F682" s="113"/>
      <c r="G682" s="113"/>
      <c r="H682" s="113"/>
      <c r="I682" s="124"/>
      <c r="J682" s="124"/>
      <c r="K682" s="113"/>
      <c r="L682" s="122"/>
      <c r="M682" s="113"/>
      <c r="N682" s="112"/>
      <c r="O682" s="123"/>
      <c r="P682" s="50"/>
      <c r="Q682" s="50"/>
      <c r="R682" s="50"/>
    </row>
    <row r="683" spans="1:18" ht="15" customHeight="1">
      <c r="A683" s="39"/>
      <c r="B683" s="17"/>
      <c r="C683" s="17"/>
      <c r="D683" s="113"/>
      <c r="E683" s="120"/>
      <c r="F683" s="113"/>
      <c r="G683" s="113"/>
      <c r="H683" s="113"/>
      <c r="I683" s="124"/>
      <c r="J683" s="124"/>
      <c r="K683" s="113"/>
      <c r="L683" s="122"/>
      <c r="M683" s="113"/>
      <c r="N683" s="112"/>
      <c r="O683" s="123"/>
      <c r="P683" s="50"/>
      <c r="Q683" s="50"/>
      <c r="R683" s="50"/>
    </row>
    <row r="684" spans="1:18" ht="15" customHeight="1">
      <c r="A684" s="39"/>
      <c r="B684" s="17"/>
      <c r="C684" s="17"/>
      <c r="D684" s="113"/>
      <c r="E684" s="120"/>
      <c r="F684" s="113"/>
      <c r="G684" s="113"/>
      <c r="H684" s="113"/>
      <c r="I684" s="124"/>
      <c r="J684" s="124"/>
      <c r="K684" s="113"/>
      <c r="L684" s="122"/>
      <c r="M684" s="113"/>
      <c r="N684" s="112"/>
      <c r="O684" s="123"/>
      <c r="P684" s="50"/>
      <c r="Q684" s="50"/>
      <c r="R684" s="50"/>
    </row>
    <row r="685" spans="1:18" ht="15" customHeight="1">
      <c r="A685" s="39"/>
      <c r="B685" s="17"/>
      <c r="C685" s="17"/>
      <c r="D685" s="113"/>
      <c r="E685" s="120"/>
      <c r="F685" s="113"/>
      <c r="G685" s="113"/>
      <c r="H685" s="113"/>
      <c r="I685" s="124"/>
      <c r="J685" s="124"/>
      <c r="K685" s="113"/>
      <c r="L685" s="122"/>
      <c r="M685" s="113"/>
      <c r="N685" s="112"/>
      <c r="O685" s="123"/>
      <c r="P685" s="50"/>
      <c r="Q685" s="50"/>
      <c r="R685" s="50"/>
    </row>
    <row r="686" spans="1:18" ht="15" customHeight="1">
      <c r="A686" s="39"/>
      <c r="B686" s="17"/>
      <c r="C686" s="17"/>
      <c r="D686" s="113"/>
      <c r="E686" s="120"/>
      <c r="F686" s="113"/>
      <c r="G686" s="113"/>
      <c r="H686" s="113"/>
      <c r="I686" s="124"/>
      <c r="J686" s="124"/>
      <c r="K686" s="113"/>
      <c r="L686" s="122"/>
      <c r="M686" s="113"/>
      <c r="N686" s="112"/>
      <c r="O686" s="123"/>
      <c r="P686" s="50"/>
      <c r="Q686" s="50"/>
      <c r="R686" s="50"/>
    </row>
    <row r="687" spans="1:18" ht="15" customHeight="1">
      <c r="A687" s="39"/>
      <c r="B687" s="17"/>
      <c r="C687" s="17"/>
      <c r="D687" s="113"/>
      <c r="E687" s="120"/>
      <c r="F687" s="113"/>
      <c r="G687" s="113"/>
      <c r="H687" s="113"/>
      <c r="I687" s="124"/>
      <c r="J687" s="124"/>
      <c r="K687" s="113"/>
      <c r="L687" s="122"/>
      <c r="M687" s="113"/>
      <c r="N687" s="112"/>
      <c r="O687" s="123"/>
      <c r="P687" s="50"/>
      <c r="Q687" s="50"/>
      <c r="R687" s="50"/>
    </row>
    <row r="688" spans="1:18" ht="15" customHeight="1">
      <c r="A688" s="39"/>
      <c r="B688" s="17"/>
      <c r="C688" s="17"/>
      <c r="D688" s="113"/>
      <c r="E688" s="120"/>
      <c r="F688" s="113"/>
      <c r="G688" s="113"/>
      <c r="H688" s="113"/>
      <c r="I688" s="124"/>
      <c r="J688" s="124"/>
      <c r="K688" s="113"/>
      <c r="L688" s="122"/>
      <c r="M688" s="113"/>
      <c r="N688" s="112"/>
      <c r="O688" s="123"/>
      <c r="P688" s="50"/>
      <c r="Q688" s="50"/>
      <c r="R688" s="50"/>
    </row>
    <row r="689" spans="1:18" ht="15" customHeight="1">
      <c r="A689" s="39"/>
      <c r="B689" s="17"/>
      <c r="C689" s="17"/>
      <c r="D689" s="113"/>
      <c r="E689" s="120"/>
      <c r="F689" s="113"/>
      <c r="G689" s="113"/>
      <c r="H689" s="113"/>
      <c r="I689" s="124"/>
      <c r="J689" s="124"/>
      <c r="K689" s="113"/>
      <c r="L689" s="122"/>
      <c r="M689" s="113"/>
      <c r="N689" s="112"/>
      <c r="O689" s="123"/>
      <c r="P689" s="50"/>
      <c r="Q689" s="50"/>
      <c r="R689" s="50"/>
    </row>
    <row r="690" spans="1:18" ht="15" customHeight="1">
      <c r="A690" s="39"/>
      <c r="B690" s="17"/>
      <c r="C690" s="17"/>
      <c r="D690" s="113"/>
      <c r="E690" s="120"/>
      <c r="F690" s="113"/>
      <c r="G690" s="113"/>
      <c r="H690" s="113"/>
      <c r="I690" s="124"/>
      <c r="J690" s="124"/>
      <c r="K690" s="113"/>
      <c r="L690" s="122"/>
      <c r="M690" s="113"/>
      <c r="N690" s="112"/>
      <c r="O690" s="123"/>
      <c r="P690" s="50"/>
      <c r="Q690" s="50"/>
      <c r="R690" s="50"/>
    </row>
    <row r="691" spans="1:18" ht="15" customHeight="1">
      <c r="A691" s="39"/>
      <c r="B691" s="17"/>
      <c r="C691" s="17"/>
      <c r="D691" s="113"/>
      <c r="E691" s="120"/>
      <c r="F691" s="113"/>
      <c r="G691" s="113"/>
      <c r="H691" s="113"/>
      <c r="I691" s="124"/>
      <c r="J691" s="124"/>
      <c r="K691" s="113"/>
      <c r="L691" s="122"/>
      <c r="M691" s="113"/>
      <c r="N691" s="112"/>
      <c r="O691" s="123"/>
      <c r="P691" s="50"/>
      <c r="Q691" s="50"/>
      <c r="R691" s="50"/>
    </row>
    <row r="692" spans="1:18" ht="15" customHeight="1">
      <c r="A692" s="39"/>
      <c r="B692" s="17"/>
      <c r="C692" s="17"/>
      <c r="D692" s="113"/>
      <c r="E692" s="120"/>
      <c r="F692" s="113"/>
      <c r="G692" s="113"/>
      <c r="H692" s="113"/>
      <c r="I692" s="124"/>
      <c r="J692" s="124"/>
      <c r="K692" s="113"/>
      <c r="L692" s="122"/>
      <c r="M692" s="113"/>
      <c r="N692" s="112"/>
      <c r="O692" s="123"/>
      <c r="P692" s="50"/>
      <c r="Q692" s="50"/>
      <c r="R692" s="50"/>
    </row>
    <row r="693" spans="1:18" ht="15" customHeight="1">
      <c r="A693" s="39"/>
      <c r="B693" s="17"/>
      <c r="C693" s="17"/>
      <c r="D693" s="113"/>
      <c r="E693" s="120"/>
      <c r="F693" s="113"/>
      <c r="G693" s="113"/>
      <c r="H693" s="113"/>
      <c r="I693" s="124"/>
      <c r="J693" s="124"/>
      <c r="K693" s="113"/>
      <c r="L693" s="122"/>
      <c r="M693" s="113"/>
      <c r="N693" s="112"/>
      <c r="O693" s="123"/>
      <c r="P693" s="50"/>
      <c r="Q693" s="50"/>
      <c r="R693" s="50"/>
    </row>
    <row r="694" spans="1:18" ht="15" customHeight="1">
      <c r="A694" s="39"/>
      <c r="B694" s="17"/>
      <c r="C694" s="17"/>
      <c r="D694" s="113"/>
      <c r="E694" s="120"/>
      <c r="F694" s="113"/>
      <c r="G694" s="113"/>
      <c r="H694" s="113"/>
      <c r="I694" s="124"/>
      <c r="J694" s="124"/>
      <c r="K694" s="113"/>
      <c r="L694" s="122"/>
      <c r="M694" s="113"/>
      <c r="N694" s="112"/>
      <c r="O694" s="123"/>
      <c r="P694" s="50"/>
      <c r="Q694" s="50"/>
      <c r="R694" s="50"/>
    </row>
    <row r="695" spans="1:18" ht="15" customHeight="1">
      <c r="A695" s="39"/>
      <c r="B695" s="17"/>
      <c r="C695" s="17"/>
      <c r="D695" s="113"/>
      <c r="E695" s="120"/>
      <c r="F695" s="113"/>
      <c r="G695" s="113"/>
      <c r="H695" s="113"/>
      <c r="I695" s="124"/>
      <c r="J695" s="124"/>
      <c r="K695" s="113"/>
      <c r="L695" s="122"/>
      <c r="M695" s="113"/>
      <c r="N695" s="112"/>
      <c r="O695" s="123"/>
      <c r="P695" s="50"/>
      <c r="Q695" s="50"/>
      <c r="R695" s="50"/>
    </row>
    <row r="696" spans="1:18" ht="15" customHeight="1">
      <c r="A696" s="39"/>
      <c r="B696" s="17"/>
      <c r="C696" s="17"/>
      <c r="D696" s="113"/>
      <c r="E696" s="120"/>
      <c r="F696" s="113"/>
      <c r="G696" s="113"/>
      <c r="H696" s="113"/>
      <c r="I696" s="124"/>
      <c r="J696" s="124"/>
      <c r="K696" s="113"/>
      <c r="L696" s="122"/>
      <c r="M696" s="113"/>
      <c r="N696" s="112"/>
      <c r="O696" s="123"/>
      <c r="P696" s="50"/>
      <c r="Q696" s="50"/>
      <c r="R696" s="50"/>
    </row>
    <row r="697" spans="1:18" ht="15" customHeight="1">
      <c r="A697" s="39"/>
      <c r="B697" s="17"/>
      <c r="C697" s="17"/>
      <c r="D697" s="113"/>
      <c r="E697" s="120"/>
      <c r="F697" s="113"/>
      <c r="G697" s="113"/>
      <c r="H697" s="113"/>
      <c r="I697" s="124"/>
      <c r="J697" s="124"/>
      <c r="K697" s="113"/>
      <c r="L697" s="122"/>
      <c r="M697" s="113"/>
      <c r="N697" s="112"/>
      <c r="O697" s="123"/>
      <c r="P697" s="50"/>
      <c r="Q697" s="50"/>
      <c r="R697" s="50"/>
    </row>
    <row r="698" spans="1:18" ht="15" customHeight="1">
      <c r="A698" s="39"/>
      <c r="B698" s="17"/>
      <c r="C698" s="17"/>
      <c r="D698" s="113"/>
      <c r="E698" s="120"/>
      <c r="F698" s="113"/>
      <c r="G698" s="113"/>
      <c r="H698" s="113"/>
      <c r="I698" s="124"/>
      <c r="J698" s="124"/>
      <c r="K698" s="113"/>
      <c r="L698" s="122"/>
      <c r="M698" s="113"/>
      <c r="N698" s="112"/>
      <c r="O698" s="123"/>
      <c r="P698" s="50"/>
      <c r="Q698" s="50"/>
      <c r="R698" s="50"/>
    </row>
    <row r="699" spans="1:18" ht="15" customHeight="1">
      <c r="A699" s="39"/>
      <c r="B699" s="17"/>
      <c r="C699" s="17"/>
      <c r="D699" s="113"/>
      <c r="E699" s="120"/>
      <c r="F699" s="113"/>
      <c r="G699" s="113"/>
      <c r="H699" s="113"/>
      <c r="I699" s="124"/>
      <c r="J699" s="124"/>
      <c r="K699" s="113"/>
      <c r="L699" s="122"/>
      <c r="M699" s="113"/>
      <c r="N699" s="112"/>
      <c r="O699" s="123"/>
      <c r="P699" s="50"/>
      <c r="Q699" s="50"/>
      <c r="R699" s="50"/>
    </row>
    <row r="700" spans="1:18" ht="15" customHeight="1">
      <c r="A700" s="39"/>
      <c r="B700" s="17"/>
      <c r="C700" s="17"/>
      <c r="D700" s="113"/>
      <c r="E700" s="120"/>
      <c r="F700" s="113"/>
      <c r="G700" s="113"/>
      <c r="H700" s="113"/>
      <c r="I700" s="124"/>
      <c r="J700" s="124"/>
      <c r="K700" s="113"/>
      <c r="L700" s="122"/>
      <c r="M700" s="113"/>
      <c r="N700" s="112"/>
      <c r="O700" s="123"/>
      <c r="P700" s="50"/>
      <c r="Q700" s="50"/>
      <c r="R700" s="50"/>
    </row>
    <row r="701" spans="1:18" ht="15" customHeight="1">
      <c r="A701" s="39"/>
      <c r="B701" s="17"/>
      <c r="C701" s="17"/>
      <c r="D701" s="113"/>
      <c r="E701" s="120"/>
      <c r="F701" s="113"/>
      <c r="G701" s="113"/>
      <c r="H701" s="113"/>
      <c r="I701" s="124"/>
      <c r="J701" s="124"/>
      <c r="K701" s="113"/>
      <c r="L701" s="122"/>
      <c r="M701" s="113"/>
      <c r="N701" s="112"/>
      <c r="O701" s="123"/>
      <c r="P701" s="50"/>
      <c r="Q701" s="50"/>
      <c r="R701" s="50"/>
    </row>
    <row r="702" spans="1:18" ht="15" customHeight="1">
      <c r="A702" s="39"/>
      <c r="B702" s="17"/>
      <c r="C702" s="17"/>
      <c r="D702" s="113"/>
      <c r="E702" s="120"/>
      <c r="F702" s="113"/>
      <c r="G702" s="113"/>
      <c r="H702" s="113"/>
      <c r="I702" s="124"/>
      <c r="J702" s="124"/>
      <c r="K702" s="113"/>
      <c r="L702" s="122"/>
      <c r="M702" s="113"/>
      <c r="N702" s="112"/>
      <c r="O702" s="123"/>
      <c r="P702" s="50"/>
      <c r="Q702" s="50"/>
      <c r="R702" s="50"/>
    </row>
    <row r="703" spans="1:18" ht="15" customHeight="1">
      <c r="A703" s="39"/>
      <c r="B703" s="17"/>
      <c r="C703" s="17"/>
      <c r="D703" s="113"/>
      <c r="E703" s="120"/>
      <c r="F703" s="113"/>
      <c r="G703" s="113"/>
      <c r="H703" s="113"/>
      <c r="I703" s="124"/>
      <c r="J703" s="124"/>
      <c r="K703" s="113"/>
      <c r="L703" s="122"/>
      <c r="M703" s="113"/>
      <c r="N703" s="112"/>
      <c r="O703" s="123"/>
      <c r="P703" s="50"/>
      <c r="Q703" s="50"/>
      <c r="R703" s="50"/>
    </row>
    <row r="704" spans="1:18" ht="15" customHeight="1">
      <c r="A704" s="39"/>
      <c r="B704" s="17"/>
      <c r="C704" s="17"/>
      <c r="D704" s="113"/>
      <c r="E704" s="120"/>
      <c r="F704" s="113"/>
      <c r="G704" s="113"/>
      <c r="H704" s="113"/>
      <c r="I704" s="124"/>
      <c r="J704" s="124"/>
      <c r="K704" s="113"/>
      <c r="L704" s="122"/>
      <c r="M704" s="113"/>
      <c r="N704" s="112"/>
      <c r="O704" s="123"/>
      <c r="P704" s="50"/>
      <c r="Q704" s="50"/>
      <c r="R704" s="50"/>
    </row>
    <row r="705" spans="1:18" ht="15" customHeight="1">
      <c r="A705" s="39"/>
      <c r="B705" s="17"/>
      <c r="C705" s="17"/>
      <c r="D705" s="113"/>
      <c r="E705" s="120"/>
      <c r="F705" s="113"/>
      <c r="G705" s="113"/>
      <c r="H705" s="113"/>
      <c r="I705" s="124"/>
      <c r="J705" s="124"/>
      <c r="K705" s="113"/>
      <c r="L705" s="122"/>
      <c r="M705" s="113"/>
      <c r="N705" s="112"/>
      <c r="O705" s="123"/>
      <c r="P705" s="50"/>
      <c r="Q705" s="50"/>
      <c r="R705" s="50"/>
    </row>
    <row r="706" spans="1:18" ht="15" customHeight="1">
      <c r="A706" s="39"/>
      <c r="B706" s="17"/>
      <c r="C706" s="17"/>
      <c r="D706" s="113"/>
      <c r="E706" s="120"/>
      <c r="F706" s="113"/>
      <c r="G706" s="113"/>
      <c r="H706" s="113"/>
      <c r="I706" s="124"/>
      <c r="J706" s="124"/>
      <c r="K706" s="113"/>
      <c r="L706" s="122"/>
      <c r="M706" s="113"/>
      <c r="N706" s="112"/>
      <c r="O706" s="123"/>
      <c r="P706" s="50"/>
      <c r="Q706" s="50"/>
      <c r="R706" s="50"/>
    </row>
    <row r="707" spans="1:18" ht="15" customHeight="1">
      <c r="A707" s="39"/>
      <c r="B707" s="17"/>
      <c r="C707" s="17"/>
      <c r="D707" s="113"/>
      <c r="E707" s="120"/>
      <c r="F707" s="113"/>
      <c r="G707" s="113"/>
      <c r="H707" s="113"/>
      <c r="I707" s="124"/>
      <c r="J707" s="124"/>
      <c r="K707" s="113"/>
      <c r="L707" s="122"/>
      <c r="M707" s="113"/>
      <c r="N707" s="112"/>
      <c r="O707" s="123"/>
      <c r="P707" s="50"/>
      <c r="Q707" s="50"/>
      <c r="R707" s="50"/>
    </row>
    <row r="708" spans="1:18" ht="15" customHeight="1">
      <c r="A708" s="39"/>
      <c r="B708" s="17"/>
      <c r="C708" s="17"/>
      <c r="D708" s="113"/>
      <c r="E708" s="120"/>
      <c r="F708" s="113"/>
      <c r="G708" s="113"/>
      <c r="H708" s="113"/>
      <c r="I708" s="124"/>
      <c r="J708" s="124"/>
      <c r="K708" s="113"/>
      <c r="L708" s="122"/>
      <c r="M708" s="113"/>
      <c r="N708" s="112"/>
      <c r="O708" s="123"/>
      <c r="P708" s="50"/>
      <c r="Q708" s="50"/>
      <c r="R708" s="50"/>
    </row>
    <row r="709" spans="1:18" ht="15" customHeight="1">
      <c r="A709" s="39"/>
      <c r="B709" s="17"/>
      <c r="C709" s="17"/>
      <c r="D709" s="113"/>
      <c r="E709" s="120"/>
      <c r="F709" s="113"/>
      <c r="G709" s="113"/>
      <c r="H709" s="113"/>
      <c r="I709" s="124"/>
      <c r="J709" s="124"/>
      <c r="K709" s="113"/>
      <c r="L709" s="122"/>
      <c r="M709" s="113"/>
      <c r="N709" s="112"/>
      <c r="O709" s="123"/>
      <c r="P709" s="50"/>
      <c r="Q709" s="50"/>
      <c r="R709" s="50"/>
    </row>
    <row r="710" spans="1:18" ht="15" customHeight="1">
      <c r="A710" s="39"/>
      <c r="B710" s="17"/>
      <c r="C710" s="17"/>
      <c r="D710" s="113"/>
      <c r="E710" s="120"/>
      <c r="F710" s="113"/>
      <c r="G710" s="113"/>
      <c r="H710" s="113"/>
      <c r="I710" s="124"/>
      <c r="J710" s="124"/>
      <c r="K710" s="113"/>
      <c r="L710" s="122"/>
      <c r="M710" s="113"/>
      <c r="N710" s="112"/>
      <c r="O710" s="123"/>
      <c r="P710" s="50"/>
      <c r="Q710" s="50"/>
      <c r="R710" s="50"/>
    </row>
    <row r="711" spans="1:18" ht="15" customHeight="1">
      <c r="A711" s="39"/>
      <c r="B711" s="17"/>
      <c r="C711" s="17"/>
      <c r="D711" s="113"/>
      <c r="E711" s="120"/>
      <c r="F711" s="113"/>
      <c r="G711" s="113"/>
      <c r="H711" s="113"/>
      <c r="I711" s="124"/>
      <c r="J711" s="124"/>
      <c r="K711" s="113"/>
      <c r="L711" s="122"/>
      <c r="M711" s="113"/>
      <c r="N711" s="112"/>
      <c r="O711" s="123"/>
      <c r="P711" s="50"/>
      <c r="Q711" s="50"/>
      <c r="R711" s="50"/>
    </row>
    <row r="712" spans="1:18" ht="15" customHeight="1">
      <c r="A712" s="39"/>
      <c r="B712" s="17"/>
      <c r="C712" s="17"/>
      <c r="D712" s="113"/>
      <c r="E712" s="120"/>
      <c r="F712" s="113"/>
      <c r="G712" s="113"/>
      <c r="H712" s="113"/>
      <c r="I712" s="124"/>
      <c r="J712" s="124"/>
      <c r="K712" s="113"/>
      <c r="L712" s="122"/>
      <c r="M712" s="113"/>
      <c r="N712" s="112"/>
      <c r="O712" s="123"/>
      <c r="P712" s="50"/>
      <c r="Q712" s="50"/>
      <c r="R712" s="50"/>
    </row>
    <row r="713" spans="1:18" ht="15" customHeight="1">
      <c r="A713" s="39"/>
      <c r="B713" s="17"/>
      <c r="C713" s="17"/>
      <c r="D713" s="113"/>
      <c r="E713" s="120"/>
      <c r="F713" s="113"/>
      <c r="G713" s="113"/>
      <c r="H713" s="113"/>
      <c r="I713" s="124"/>
      <c r="J713" s="124"/>
      <c r="K713" s="113"/>
      <c r="L713" s="122"/>
      <c r="M713" s="113"/>
      <c r="N713" s="112"/>
      <c r="O713" s="123"/>
      <c r="P713" s="50"/>
      <c r="Q713" s="50"/>
      <c r="R713" s="50"/>
    </row>
    <row r="714" spans="1:18" ht="15" customHeight="1">
      <c r="A714" s="39"/>
      <c r="B714" s="17"/>
      <c r="C714" s="17"/>
      <c r="D714" s="113"/>
      <c r="E714" s="120"/>
      <c r="F714" s="113"/>
      <c r="G714" s="113"/>
      <c r="H714" s="113"/>
      <c r="I714" s="124"/>
      <c r="J714" s="124"/>
      <c r="K714" s="113"/>
      <c r="L714" s="122"/>
      <c r="M714" s="113"/>
      <c r="N714" s="112"/>
      <c r="O714" s="123"/>
      <c r="P714" s="50"/>
      <c r="Q714" s="50"/>
      <c r="R714" s="50"/>
    </row>
    <row r="715" spans="1:18" ht="15" customHeight="1">
      <c r="A715" s="39"/>
      <c r="B715" s="17"/>
      <c r="C715" s="17"/>
      <c r="D715" s="113"/>
      <c r="E715" s="120"/>
      <c r="F715" s="113"/>
      <c r="G715" s="113"/>
      <c r="H715" s="113"/>
      <c r="I715" s="124"/>
      <c r="J715" s="124"/>
      <c r="K715" s="113"/>
      <c r="L715" s="122"/>
      <c r="M715" s="113"/>
      <c r="N715" s="112"/>
      <c r="O715" s="123"/>
      <c r="P715" s="50"/>
      <c r="Q715" s="50"/>
      <c r="R715" s="50"/>
    </row>
    <row r="716" spans="1:18" ht="15" customHeight="1">
      <c r="A716" s="39"/>
      <c r="B716" s="17"/>
      <c r="C716" s="17"/>
      <c r="D716" s="113"/>
      <c r="E716" s="120"/>
      <c r="F716" s="113"/>
      <c r="G716" s="113"/>
      <c r="H716" s="113"/>
      <c r="I716" s="124"/>
      <c r="J716" s="124"/>
      <c r="K716" s="113"/>
      <c r="L716" s="122"/>
      <c r="M716" s="113"/>
      <c r="N716" s="112"/>
      <c r="O716" s="123"/>
      <c r="P716" s="50"/>
      <c r="Q716" s="50"/>
      <c r="R716" s="50"/>
    </row>
    <row r="717" spans="1:18" ht="15" customHeight="1">
      <c r="A717" s="39"/>
      <c r="B717" s="17"/>
      <c r="C717" s="17"/>
      <c r="D717" s="113"/>
      <c r="E717" s="120"/>
      <c r="F717" s="113"/>
      <c r="G717" s="113"/>
      <c r="H717" s="113"/>
      <c r="I717" s="124"/>
      <c r="J717" s="124"/>
      <c r="K717" s="113"/>
      <c r="L717" s="122"/>
      <c r="M717" s="113"/>
      <c r="N717" s="112"/>
      <c r="O717" s="123"/>
      <c r="P717" s="50"/>
      <c r="Q717" s="50"/>
      <c r="R717" s="50"/>
    </row>
    <row r="718" spans="1:18" ht="15" customHeight="1">
      <c r="A718" s="39"/>
      <c r="B718" s="17"/>
      <c r="C718" s="17"/>
      <c r="D718" s="113"/>
      <c r="E718" s="120"/>
      <c r="F718" s="113"/>
      <c r="G718" s="113"/>
      <c r="H718" s="113"/>
      <c r="I718" s="124"/>
      <c r="J718" s="124"/>
      <c r="K718" s="113"/>
      <c r="L718" s="122"/>
      <c r="M718" s="113"/>
      <c r="N718" s="112"/>
      <c r="O718" s="123"/>
      <c r="P718" s="50"/>
      <c r="Q718" s="50"/>
      <c r="R718" s="50"/>
    </row>
    <row r="719" spans="1:18" ht="15" customHeight="1">
      <c r="A719" s="39"/>
      <c r="B719" s="17"/>
      <c r="C719" s="17"/>
      <c r="D719" s="113"/>
      <c r="E719" s="120"/>
      <c r="F719" s="113"/>
      <c r="G719" s="113"/>
      <c r="H719" s="113"/>
      <c r="I719" s="124"/>
      <c r="J719" s="124"/>
      <c r="K719" s="113"/>
      <c r="L719" s="122"/>
      <c r="M719" s="113"/>
      <c r="N719" s="112"/>
      <c r="O719" s="123"/>
      <c r="P719" s="50"/>
      <c r="Q719" s="50"/>
      <c r="R719" s="50"/>
    </row>
    <row r="720" spans="1:18" ht="15" customHeight="1">
      <c r="A720" s="39"/>
      <c r="B720" s="17"/>
      <c r="C720" s="17"/>
      <c r="D720" s="113"/>
      <c r="E720" s="120"/>
      <c r="F720" s="113"/>
      <c r="G720" s="113"/>
      <c r="H720" s="113"/>
      <c r="I720" s="124"/>
      <c r="J720" s="124"/>
      <c r="K720" s="113"/>
      <c r="L720" s="122"/>
      <c r="M720" s="113"/>
      <c r="N720" s="112"/>
      <c r="O720" s="123"/>
      <c r="P720" s="50"/>
      <c r="Q720" s="50"/>
      <c r="R720" s="50"/>
    </row>
    <row r="721" spans="1:18" ht="15" customHeight="1">
      <c r="A721" s="39"/>
      <c r="B721" s="17"/>
      <c r="C721" s="17"/>
      <c r="D721" s="113"/>
      <c r="E721" s="120"/>
      <c r="F721" s="113"/>
      <c r="G721" s="113"/>
      <c r="H721" s="113"/>
      <c r="I721" s="124"/>
      <c r="J721" s="124"/>
      <c r="K721" s="113"/>
      <c r="L721" s="122"/>
      <c r="M721" s="113"/>
      <c r="N721" s="112"/>
      <c r="O721" s="123"/>
      <c r="P721" s="50"/>
      <c r="Q721" s="50"/>
      <c r="R721" s="50"/>
    </row>
    <row r="722" spans="1:18" ht="15" customHeight="1">
      <c r="A722" s="39"/>
      <c r="B722" s="17"/>
      <c r="C722" s="17"/>
      <c r="D722" s="113"/>
      <c r="E722" s="120"/>
      <c r="F722" s="113"/>
      <c r="G722" s="113"/>
      <c r="H722" s="113"/>
      <c r="I722" s="124"/>
      <c r="J722" s="124"/>
      <c r="K722" s="113"/>
      <c r="L722" s="122"/>
      <c r="M722" s="113"/>
      <c r="N722" s="112"/>
      <c r="O722" s="123"/>
      <c r="P722" s="50"/>
      <c r="Q722" s="50"/>
      <c r="R722" s="50"/>
    </row>
    <row r="723" spans="1:18" ht="15" customHeight="1">
      <c r="A723" s="39"/>
      <c r="B723" s="17"/>
      <c r="C723" s="17"/>
      <c r="D723" s="113"/>
      <c r="E723" s="120"/>
      <c r="F723" s="113"/>
      <c r="G723" s="113"/>
      <c r="H723" s="113"/>
      <c r="I723" s="124"/>
      <c r="J723" s="124"/>
      <c r="K723" s="113"/>
      <c r="L723" s="122"/>
      <c r="M723" s="113"/>
      <c r="N723" s="112"/>
      <c r="O723" s="123"/>
      <c r="P723" s="50"/>
      <c r="Q723" s="50"/>
      <c r="R723" s="50"/>
    </row>
    <row r="724" spans="1:18" ht="15" customHeight="1">
      <c r="A724" s="39"/>
      <c r="B724" s="17"/>
      <c r="C724" s="17"/>
      <c r="D724" s="113"/>
      <c r="E724" s="120"/>
      <c r="F724" s="113"/>
      <c r="G724" s="113"/>
      <c r="H724" s="113"/>
      <c r="I724" s="124"/>
      <c r="J724" s="124"/>
      <c r="K724" s="113"/>
      <c r="L724" s="122"/>
      <c r="M724" s="113"/>
      <c r="N724" s="112"/>
      <c r="O724" s="123"/>
      <c r="P724" s="50"/>
      <c r="Q724" s="50"/>
      <c r="R724" s="50"/>
    </row>
    <row r="725" spans="1:18" ht="15" customHeight="1">
      <c r="A725" s="39"/>
      <c r="B725" s="17"/>
      <c r="C725" s="17"/>
      <c r="D725" s="113"/>
      <c r="E725" s="120"/>
      <c r="F725" s="113"/>
      <c r="G725" s="113"/>
      <c r="H725" s="113"/>
      <c r="I725" s="124"/>
      <c r="J725" s="124"/>
      <c r="K725" s="113"/>
      <c r="L725" s="122"/>
      <c r="M725" s="113"/>
      <c r="N725" s="112"/>
      <c r="O725" s="123"/>
      <c r="P725" s="50"/>
      <c r="Q725" s="50"/>
      <c r="R725" s="50"/>
    </row>
    <row r="726" spans="1:18" ht="15" customHeight="1">
      <c r="A726" s="39"/>
      <c r="B726" s="17"/>
      <c r="C726" s="17"/>
      <c r="D726" s="113"/>
      <c r="E726" s="120"/>
      <c r="F726" s="113"/>
      <c r="G726" s="113"/>
      <c r="H726" s="113"/>
      <c r="I726" s="124"/>
      <c r="J726" s="124"/>
      <c r="K726" s="113"/>
      <c r="L726" s="122"/>
      <c r="M726" s="113"/>
      <c r="N726" s="112"/>
      <c r="O726" s="123"/>
      <c r="P726" s="50"/>
      <c r="Q726" s="50"/>
      <c r="R726" s="50"/>
    </row>
    <row r="727" spans="1:18" ht="15" customHeight="1">
      <c r="A727" s="39"/>
      <c r="B727" s="17"/>
      <c r="C727" s="17"/>
      <c r="D727" s="113"/>
      <c r="E727" s="120"/>
      <c r="F727" s="113"/>
      <c r="G727" s="113"/>
      <c r="H727" s="113"/>
      <c r="I727" s="124"/>
      <c r="J727" s="124"/>
      <c r="K727" s="113"/>
      <c r="L727" s="122"/>
      <c r="M727" s="113"/>
      <c r="N727" s="112"/>
      <c r="O727" s="123"/>
      <c r="P727" s="50"/>
      <c r="Q727" s="50"/>
      <c r="R727" s="50"/>
    </row>
    <row r="728" spans="1:18" ht="15" customHeight="1">
      <c r="A728" s="39"/>
      <c r="B728" s="17"/>
      <c r="C728" s="17"/>
      <c r="D728" s="113"/>
      <c r="E728" s="120"/>
      <c r="F728" s="113"/>
      <c r="G728" s="113"/>
      <c r="H728" s="113"/>
      <c r="I728" s="124"/>
      <c r="J728" s="124"/>
      <c r="K728" s="113"/>
      <c r="L728" s="122"/>
      <c r="M728" s="113"/>
      <c r="N728" s="112"/>
      <c r="O728" s="123"/>
      <c r="P728" s="50"/>
      <c r="Q728" s="50"/>
      <c r="R728" s="50"/>
    </row>
    <row r="729" spans="1:18" ht="15" customHeight="1">
      <c r="A729" s="39"/>
      <c r="B729" s="17"/>
      <c r="C729" s="17"/>
      <c r="D729" s="113"/>
      <c r="E729" s="120"/>
      <c r="F729" s="113"/>
      <c r="G729" s="113"/>
      <c r="H729" s="113"/>
      <c r="I729" s="124"/>
      <c r="J729" s="124"/>
      <c r="K729" s="113"/>
      <c r="L729" s="122"/>
      <c r="M729" s="113"/>
      <c r="N729" s="112"/>
      <c r="O729" s="123"/>
      <c r="P729" s="50"/>
      <c r="Q729" s="50"/>
      <c r="R729" s="50"/>
    </row>
    <row r="730" spans="1:18" ht="15" customHeight="1">
      <c r="A730" s="39"/>
      <c r="B730" s="17"/>
      <c r="C730" s="17"/>
      <c r="D730" s="113"/>
      <c r="E730" s="120"/>
      <c r="F730" s="113"/>
      <c r="G730" s="113"/>
      <c r="H730" s="113"/>
      <c r="I730" s="124"/>
      <c r="J730" s="124"/>
      <c r="K730" s="113"/>
      <c r="L730" s="122"/>
      <c r="M730" s="113"/>
      <c r="N730" s="112"/>
      <c r="O730" s="123"/>
      <c r="P730" s="50"/>
      <c r="Q730" s="50"/>
      <c r="R730" s="50"/>
    </row>
    <row r="731" spans="1:18" ht="15" customHeight="1">
      <c r="A731" s="39"/>
      <c r="B731" s="17"/>
      <c r="C731" s="17"/>
      <c r="D731" s="113"/>
      <c r="E731" s="120"/>
      <c r="F731" s="113"/>
      <c r="G731" s="113"/>
      <c r="H731" s="113"/>
      <c r="I731" s="124"/>
      <c r="J731" s="124"/>
      <c r="K731" s="113"/>
      <c r="L731" s="122"/>
      <c r="M731" s="113"/>
      <c r="N731" s="112"/>
      <c r="O731" s="123"/>
      <c r="P731" s="50"/>
      <c r="Q731" s="50"/>
      <c r="R731" s="50"/>
    </row>
    <row r="732" spans="1:18" ht="15" customHeight="1">
      <c r="A732" s="39"/>
      <c r="B732" s="17"/>
      <c r="C732" s="17"/>
      <c r="D732" s="113"/>
      <c r="E732" s="120"/>
      <c r="F732" s="113"/>
      <c r="G732" s="113"/>
      <c r="H732" s="113"/>
      <c r="I732" s="124"/>
      <c r="J732" s="124"/>
      <c r="K732" s="113"/>
      <c r="L732" s="122"/>
      <c r="M732" s="113"/>
      <c r="N732" s="112"/>
      <c r="O732" s="123"/>
      <c r="P732" s="50"/>
      <c r="Q732" s="50"/>
      <c r="R732" s="50"/>
    </row>
    <row r="733" spans="1:18" ht="15" customHeight="1">
      <c r="A733" s="39"/>
      <c r="B733" s="17"/>
      <c r="C733" s="17"/>
      <c r="D733" s="113"/>
      <c r="E733" s="120"/>
      <c r="F733" s="113"/>
      <c r="G733" s="113"/>
      <c r="H733" s="113"/>
      <c r="I733" s="124"/>
      <c r="J733" s="124"/>
      <c r="K733" s="113"/>
      <c r="L733" s="122"/>
      <c r="M733" s="113"/>
      <c r="N733" s="112"/>
      <c r="O733" s="123"/>
      <c r="P733" s="50"/>
      <c r="Q733" s="50"/>
      <c r="R733" s="50"/>
    </row>
    <row r="734" spans="1:18" ht="15" customHeight="1">
      <c r="A734" s="39"/>
      <c r="B734" s="17"/>
      <c r="C734" s="17"/>
      <c r="D734" s="113"/>
      <c r="E734" s="120"/>
      <c r="F734" s="113"/>
      <c r="G734" s="113"/>
      <c r="H734" s="113"/>
      <c r="I734" s="124"/>
      <c r="J734" s="124"/>
      <c r="K734" s="113"/>
      <c r="L734" s="122"/>
      <c r="M734" s="113"/>
      <c r="N734" s="112"/>
      <c r="O734" s="123"/>
      <c r="P734" s="50"/>
      <c r="Q734" s="50"/>
      <c r="R734" s="50"/>
    </row>
    <row r="735" spans="1:18" ht="15" customHeight="1">
      <c r="A735" s="39"/>
      <c r="B735" s="17"/>
      <c r="C735" s="17"/>
      <c r="D735" s="113"/>
      <c r="E735" s="120"/>
      <c r="F735" s="113"/>
      <c r="G735" s="113"/>
      <c r="H735" s="113"/>
      <c r="I735" s="124"/>
      <c r="J735" s="124"/>
      <c r="K735" s="113"/>
      <c r="L735" s="122"/>
      <c r="M735" s="113"/>
      <c r="N735" s="112"/>
      <c r="O735" s="123"/>
      <c r="P735" s="50"/>
      <c r="Q735" s="50"/>
      <c r="R735" s="50"/>
    </row>
    <row r="736" spans="1:18" ht="15" customHeight="1">
      <c r="A736" s="39"/>
      <c r="B736" s="17"/>
      <c r="C736" s="17"/>
      <c r="D736" s="113"/>
      <c r="E736" s="120"/>
      <c r="F736" s="113"/>
      <c r="G736" s="113"/>
      <c r="H736" s="113"/>
      <c r="I736" s="124"/>
      <c r="J736" s="124"/>
      <c r="K736" s="113"/>
      <c r="L736" s="122"/>
      <c r="M736" s="113"/>
      <c r="N736" s="112"/>
      <c r="O736" s="123"/>
      <c r="P736" s="50"/>
      <c r="Q736" s="50"/>
      <c r="R736" s="50"/>
    </row>
    <row r="737" spans="1:18" ht="15" customHeight="1">
      <c r="A737" s="39"/>
      <c r="B737" s="17"/>
      <c r="C737" s="17"/>
      <c r="D737" s="113"/>
      <c r="E737" s="120"/>
      <c r="F737" s="113"/>
      <c r="G737" s="113"/>
      <c r="H737" s="113"/>
      <c r="I737" s="124"/>
      <c r="J737" s="124"/>
      <c r="K737" s="113"/>
      <c r="L737" s="122"/>
      <c r="M737" s="113"/>
      <c r="N737" s="112"/>
      <c r="O737" s="123"/>
      <c r="P737" s="50"/>
      <c r="Q737" s="50"/>
      <c r="R737" s="50"/>
    </row>
    <row r="738" spans="1:18" ht="15" customHeight="1">
      <c r="A738" s="39"/>
      <c r="B738" s="17"/>
      <c r="C738" s="17"/>
      <c r="D738" s="113"/>
      <c r="E738" s="120"/>
      <c r="F738" s="113"/>
      <c r="G738" s="113"/>
      <c r="H738" s="113"/>
      <c r="I738" s="124"/>
      <c r="J738" s="124"/>
      <c r="K738" s="113"/>
      <c r="L738" s="122"/>
      <c r="M738" s="113"/>
      <c r="N738" s="112"/>
      <c r="O738" s="123"/>
      <c r="P738" s="50"/>
      <c r="Q738" s="50"/>
      <c r="R738" s="50"/>
    </row>
    <row r="739" spans="1:18" ht="15" customHeight="1">
      <c r="A739" s="39"/>
      <c r="B739" s="17"/>
      <c r="C739" s="17"/>
      <c r="D739" s="113"/>
      <c r="E739" s="120"/>
      <c r="F739" s="113"/>
      <c r="G739" s="113"/>
      <c r="H739" s="113"/>
      <c r="I739" s="124"/>
      <c r="J739" s="124"/>
      <c r="K739" s="113"/>
      <c r="L739" s="122"/>
      <c r="M739" s="113"/>
      <c r="N739" s="112"/>
      <c r="O739" s="123"/>
      <c r="P739" s="50"/>
      <c r="Q739" s="50"/>
      <c r="R739" s="50"/>
    </row>
    <row r="740" spans="1:18" ht="15" customHeight="1">
      <c r="A740" s="39"/>
      <c r="B740" s="17"/>
      <c r="C740" s="17"/>
      <c r="D740" s="113"/>
      <c r="E740" s="120"/>
      <c r="F740" s="113"/>
      <c r="G740" s="113"/>
      <c r="H740" s="113"/>
      <c r="I740" s="124"/>
      <c r="J740" s="124"/>
      <c r="K740" s="113"/>
      <c r="L740" s="122"/>
      <c r="M740" s="113"/>
      <c r="N740" s="112"/>
      <c r="O740" s="123"/>
      <c r="P740" s="50"/>
      <c r="Q740" s="50"/>
      <c r="R740" s="50"/>
    </row>
    <row r="741" spans="1:18" ht="15" customHeight="1">
      <c r="A741" s="39"/>
      <c r="B741" s="17"/>
      <c r="C741" s="17"/>
      <c r="D741" s="113"/>
      <c r="E741" s="120"/>
      <c r="F741" s="113"/>
      <c r="G741" s="113"/>
      <c r="H741" s="113"/>
      <c r="I741" s="124"/>
      <c r="J741" s="124"/>
      <c r="K741" s="113"/>
      <c r="L741" s="122"/>
      <c r="M741" s="113"/>
      <c r="N741" s="112"/>
      <c r="O741" s="123"/>
      <c r="P741" s="50"/>
      <c r="Q741" s="50"/>
      <c r="R741" s="50"/>
    </row>
    <row r="742" spans="1:18" ht="15" customHeight="1">
      <c r="A742" s="39"/>
      <c r="B742" s="17"/>
      <c r="C742" s="17"/>
      <c r="D742" s="113"/>
      <c r="E742" s="120"/>
      <c r="F742" s="113"/>
      <c r="G742" s="113"/>
      <c r="H742" s="113"/>
      <c r="I742" s="124"/>
      <c r="J742" s="124"/>
      <c r="K742" s="113"/>
      <c r="L742" s="122"/>
      <c r="M742" s="113"/>
      <c r="N742" s="112"/>
      <c r="O742" s="123"/>
      <c r="P742" s="50"/>
      <c r="Q742" s="50"/>
      <c r="R742" s="50"/>
    </row>
    <row r="743" spans="1:18" ht="15" customHeight="1">
      <c r="A743" s="39"/>
      <c r="B743" s="17"/>
      <c r="C743" s="17"/>
      <c r="D743" s="113"/>
      <c r="E743" s="120"/>
      <c r="F743" s="113"/>
      <c r="G743" s="113"/>
      <c r="H743" s="113"/>
      <c r="I743" s="124"/>
      <c r="J743" s="124"/>
      <c r="K743" s="113"/>
      <c r="L743" s="122"/>
      <c r="M743" s="113"/>
      <c r="N743" s="112"/>
      <c r="O743" s="123"/>
      <c r="P743" s="50"/>
      <c r="Q743" s="50"/>
      <c r="R743" s="50"/>
    </row>
    <row r="744" spans="1:18" ht="15" customHeight="1">
      <c r="A744" s="39"/>
      <c r="B744" s="17"/>
      <c r="C744" s="17"/>
      <c r="D744" s="113"/>
      <c r="E744" s="120"/>
      <c r="F744" s="113"/>
      <c r="G744" s="113"/>
      <c r="H744" s="113"/>
      <c r="I744" s="124"/>
      <c r="J744" s="124"/>
      <c r="K744" s="113"/>
      <c r="L744" s="122"/>
      <c r="M744" s="113"/>
      <c r="N744" s="112"/>
      <c r="O744" s="123"/>
      <c r="P744" s="50"/>
      <c r="Q744" s="50"/>
      <c r="R744" s="50"/>
    </row>
    <row r="745" spans="1:18" ht="15" customHeight="1">
      <c r="A745" s="39"/>
      <c r="B745" s="17"/>
      <c r="C745" s="17"/>
      <c r="D745" s="113"/>
      <c r="E745" s="120"/>
      <c r="F745" s="113"/>
      <c r="G745" s="113"/>
      <c r="H745" s="113"/>
      <c r="I745" s="124"/>
      <c r="J745" s="124"/>
      <c r="K745" s="113"/>
      <c r="L745" s="122"/>
      <c r="M745" s="113"/>
      <c r="N745" s="112"/>
      <c r="O745" s="123"/>
      <c r="P745" s="50"/>
      <c r="Q745" s="50"/>
      <c r="R745" s="50"/>
    </row>
    <row r="746" spans="1:18" ht="15" customHeight="1">
      <c r="A746" s="39"/>
      <c r="B746" s="17"/>
      <c r="C746" s="17"/>
      <c r="D746" s="113"/>
      <c r="E746" s="120"/>
      <c r="F746" s="113"/>
      <c r="G746" s="113"/>
      <c r="H746" s="113"/>
      <c r="I746" s="124"/>
      <c r="J746" s="124"/>
      <c r="K746" s="113"/>
      <c r="L746" s="122"/>
      <c r="M746" s="113"/>
      <c r="N746" s="112"/>
      <c r="O746" s="123"/>
      <c r="P746" s="50"/>
      <c r="Q746" s="50"/>
      <c r="R746" s="50"/>
    </row>
    <row r="747" spans="1:18" ht="15" customHeight="1">
      <c r="A747" s="39"/>
      <c r="B747" s="17"/>
      <c r="C747" s="17"/>
      <c r="D747" s="113"/>
      <c r="E747" s="120"/>
      <c r="F747" s="113"/>
      <c r="G747" s="113"/>
      <c r="H747" s="113"/>
      <c r="I747" s="124"/>
      <c r="J747" s="124"/>
      <c r="K747" s="113"/>
      <c r="L747" s="122"/>
      <c r="M747" s="113"/>
      <c r="N747" s="112"/>
      <c r="O747" s="123"/>
      <c r="P747" s="50"/>
      <c r="Q747" s="50"/>
      <c r="R747" s="50"/>
    </row>
    <row r="748" spans="1:18" ht="15" customHeight="1">
      <c r="A748" s="39"/>
      <c r="B748" s="17"/>
      <c r="C748" s="17"/>
      <c r="D748" s="113"/>
      <c r="E748" s="120"/>
      <c r="F748" s="113"/>
      <c r="G748" s="113"/>
      <c r="H748" s="113"/>
      <c r="I748" s="124"/>
      <c r="J748" s="124"/>
      <c r="K748" s="113"/>
      <c r="L748" s="122"/>
      <c r="M748" s="113"/>
      <c r="N748" s="112"/>
      <c r="O748" s="123"/>
      <c r="P748" s="50"/>
      <c r="Q748" s="50"/>
      <c r="R748" s="50"/>
    </row>
    <row r="749" spans="1:18" ht="15" customHeight="1">
      <c r="A749" s="39"/>
      <c r="B749" s="17"/>
      <c r="C749" s="17"/>
      <c r="D749" s="113"/>
      <c r="E749" s="120"/>
      <c r="F749" s="113"/>
      <c r="G749" s="113"/>
      <c r="H749" s="113"/>
      <c r="I749" s="124"/>
      <c r="J749" s="124"/>
      <c r="K749" s="113"/>
      <c r="L749" s="122"/>
      <c r="M749" s="113"/>
      <c r="N749" s="112"/>
      <c r="O749" s="123"/>
      <c r="P749" s="50"/>
      <c r="Q749" s="50"/>
      <c r="R749" s="50"/>
    </row>
    <row r="750" spans="1:18" ht="15" customHeight="1">
      <c r="A750" s="39"/>
      <c r="B750" s="17"/>
      <c r="C750" s="17"/>
      <c r="D750" s="113"/>
      <c r="E750" s="120"/>
      <c r="F750" s="113"/>
      <c r="G750" s="113"/>
      <c r="H750" s="113"/>
      <c r="I750" s="124"/>
      <c r="J750" s="124"/>
      <c r="K750" s="113"/>
      <c r="L750" s="122"/>
      <c r="M750" s="113"/>
      <c r="N750" s="112"/>
      <c r="O750" s="123"/>
      <c r="P750" s="50"/>
      <c r="Q750" s="50"/>
      <c r="R750" s="50"/>
    </row>
    <row r="751" spans="1:18" ht="15" customHeight="1">
      <c r="A751" s="39"/>
      <c r="B751" s="17"/>
      <c r="C751" s="17"/>
      <c r="D751" s="113"/>
      <c r="E751" s="120"/>
      <c r="F751" s="113"/>
      <c r="G751" s="113"/>
      <c r="H751" s="113"/>
      <c r="I751" s="124"/>
      <c r="J751" s="124"/>
      <c r="K751" s="113"/>
      <c r="L751" s="122"/>
      <c r="M751" s="113"/>
      <c r="N751" s="112"/>
      <c r="O751" s="123"/>
      <c r="P751" s="50"/>
      <c r="Q751" s="50"/>
      <c r="R751" s="50"/>
    </row>
    <row r="752" spans="1:18" ht="15" customHeight="1">
      <c r="A752" s="39"/>
      <c r="B752" s="17"/>
      <c r="C752" s="17"/>
      <c r="D752" s="113"/>
      <c r="E752" s="120"/>
      <c r="F752" s="113"/>
      <c r="G752" s="113"/>
      <c r="H752" s="113"/>
      <c r="I752" s="124"/>
      <c r="J752" s="124"/>
      <c r="K752" s="113"/>
      <c r="L752" s="122"/>
      <c r="M752" s="113"/>
      <c r="N752" s="112"/>
      <c r="O752" s="123"/>
      <c r="P752" s="50"/>
      <c r="Q752" s="50"/>
      <c r="R752" s="50"/>
    </row>
    <row r="753" spans="1:18" ht="15" customHeight="1">
      <c r="A753" s="39"/>
      <c r="B753" s="17"/>
      <c r="C753" s="17"/>
      <c r="D753" s="113"/>
      <c r="E753" s="120"/>
      <c r="F753" s="113"/>
      <c r="G753" s="113"/>
      <c r="H753" s="113"/>
      <c r="I753" s="124"/>
      <c r="J753" s="124"/>
      <c r="K753" s="113"/>
      <c r="L753" s="122"/>
      <c r="M753" s="113"/>
      <c r="N753" s="112"/>
      <c r="O753" s="123"/>
      <c r="P753" s="50"/>
      <c r="Q753" s="50"/>
      <c r="R753" s="50"/>
    </row>
    <row r="754" spans="1:18" ht="15" customHeight="1">
      <c r="A754" s="39"/>
      <c r="B754" s="17"/>
      <c r="C754" s="17"/>
      <c r="D754" s="113"/>
      <c r="E754" s="120"/>
      <c r="F754" s="113"/>
      <c r="G754" s="113"/>
      <c r="H754" s="113"/>
      <c r="I754" s="124"/>
      <c r="J754" s="124"/>
      <c r="K754" s="113"/>
      <c r="L754" s="122"/>
      <c r="M754" s="113"/>
      <c r="N754" s="112"/>
      <c r="O754" s="123"/>
      <c r="P754" s="50"/>
      <c r="Q754" s="50"/>
      <c r="R754" s="50"/>
    </row>
    <row r="755" spans="1:18" ht="15" customHeight="1">
      <c r="A755" s="39"/>
      <c r="B755" s="17"/>
      <c r="C755" s="17"/>
      <c r="D755" s="113"/>
      <c r="E755" s="120"/>
      <c r="F755" s="113"/>
      <c r="G755" s="113"/>
      <c r="H755" s="113"/>
      <c r="I755" s="124"/>
      <c r="J755" s="124"/>
      <c r="K755" s="113"/>
      <c r="L755" s="122"/>
      <c r="M755" s="113"/>
      <c r="N755" s="112"/>
      <c r="O755" s="123"/>
      <c r="P755" s="50"/>
      <c r="Q755" s="50"/>
      <c r="R755" s="50"/>
    </row>
    <row r="756" spans="1:18" ht="15" customHeight="1">
      <c r="A756" s="39"/>
      <c r="B756" s="17"/>
      <c r="C756" s="17"/>
      <c r="D756" s="113"/>
      <c r="E756" s="120"/>
      <c r="F756" s="113"/>
      <c r="G756" s="113"/>
      <c r="H756" s="113"/>
      <c r="I756" s="124"/>
      <c r="J756" s="124"/>
      <c r="K756" s="113"/>
      <c r="L756" s="122"/>
      <c r="M756" s="113"/>
      <c r="N756" s="112"/>
      <c r="O756" s="123"/>
      <c r="P756" s="50"/>
      <c r="Q756" s="50"/>
      <c r="R756" s="50"/>
    </row>
    <row r="757" spans="1:18" ht="15" customHeight="1">
      <c r="A757" s="39"/>
      <c r="B757" s="17"/>
      <c r="C757" s="17"/>
      <c r="D757" s="113"/>
      <c r="E757" s="120"/>
      <c r="F757" s="113"/>
      <c r="G757" s="113"/>
      <c r="H757" s="113"/>
      <c r="I757" s="124"/>
      <c r="J757" s="124"/>
      <c r="K757" s="113"/>
      <c r="L757" s="122"/>
      <c r="M757" s="113"/>
      <c r="N757" s="112"/>
      <c r="O757" s="123"/>
      <c r="P757" s="50"/>
      <c r="Q757" s="50"/>
      <c r="R757" s="50"/>
    </row>
    <row r="758" spans="1:18" ht="15" customHeight="1">
      <c r="A758" s="39"/>
      <c r="B758" s="17"/>
      <c r="C758" s="17"/>
      <c r="D758" s="113"/>
      <c r="E758" s="120"/>
      <c r="F758" s="113"/>
      <c r="G758" s="113"/>
      <c r="H758" s="113"/>
      <c r="I758" s="124"/>
      <c r="J758" s="124"/>
      <c r="K758" s="113"/>
      <c r="L758" s="122"/>
      <c r="M758" s="113"/>
      <c r="N758" s="112"/>
      <c r="O758" s="123"/>
      <c r="P758" s="50"/>
      <c r="Q758" s="50"/>
      <c r="R758" s="50"/>
    </row>
    <row r="759" spans="1:18" ht="15" customHeight="1">
      <c r="A759" s="39"/>
      <c r="B759" s="17"/>
      <c r="C759" s="17"/>
      <c r="D759" s="113"/>
      <c r="E759" s="120"/>
      <c r="F759" s="113"/>
      <c r="G759" s="113"/>
      <c r="H759" s="113"/>
      <c r="I759" s="124"/>
      <c r="J759" s="124"/>
      <c r="K759" s="113"/>
      <c r="L759" s="122"/>
      <c r="M759" s="113"/>
      <c r="N759" s="112"/>
      <c r="O759" s="123"/>
      <c r="P759" s="50"/>
      <c r="Q759" s="50"/>
      <c r="R759" s="50"/>
    </row>
    <row r="760" spans="1:18" ht="15" customHeight="1">
      <c r="A760" s="39"/>
      <c r="B760" s="17"/>
      <c r="C760" s="17"/>
      <c r="D760" s="113"/>
      <c r="E760" s="120"/>
      <c r="F760" s="113"/>
      <c r="G760" s="113"/>
      <c r="H760" s="113"/>
      <c r="I760" s="124"/>
      <c r="J760" s="124"/>
      <c r="K760" s="113"/>
      <c r="L760" s="122"/>
      <c r="M760" s="113"/>
      <c r="N760" s="112"/>
      <c r="O760" s="123"/>
      <c r="P760" s="50"/>
      <c r="Q760" s="50"/>
      <c r="R760" s="50"/>
    </row>
    <row r="761" spans="1:18" ht="15" customHeight="1">
      <c r="A761" s="39"/>
      <c r="B761" s="17"/>
      <c r="C761" s="17"/>
      <c r="D761" s="113"/>
      <c r="E761" s="120"/>
      <c r="F761" s="113"/>
      <c r="G761" s="113"/>
      <c r="H761" s="113"/>
      <c r="I761" s="124"/>
      <c r="J761" s="124"/>
      <c r="K761" s="113"/>
      <c r="L761" s="122"/>
      <c r="M761" s="113"/>
      <c r="N761" s="112"/>
      <c r="O761" s="123"/>
      <c r="P761" s="50"/>
      <c r="Q761" s="50"/>
      <c r="R761" s="50"/>
    </row>
    <row r="762" spans="1:18" ht="15" customHeight="1">
      <c r="A762" s="39"/>
      <c r="B762" s="17"/>
      <c r="C762" s="17"/>
      <c r="D762" s="113"/>
      <c r="E762" s="120"/>
      <c r="F762" s="113"/>
      <c r="G762" s="113"/>
      <c r="H762" s="113"/>
      <c r="I762" s="124"/>
      <c r="J762" s="124"/>
      <c r="K762" s="113"/>
      <c r="L762" s="122"/>
      <c r="M762" s="113"/>
      <c r="N762" s="112"/>
      <c r="O762" s="123"/>
      <c r="P762" s="50"/>
      <c r="Q762" s="50"/>
      <c r="R762" s="50"/>
    </row>
    <row r="763" spans="1:18" ht="15" customHeight="1">
      <c r="A763" s="39"/>
      <c r="B763" s="17"/>
      <c r="C763" s="17"/>
      <c r="D763" s="113"/>
      <c r="E763" s="120"/>
      <c r="F763" s="113"/>
      <c r="G763" s="113"/>
      <c r="H763" s="113"/>
      <c r="I763" s="124"/>
      <c r="J763" s="124"/>
      <c r="K763" s="113"/>
      <c r="L763" s="122"/>
      <c r="M763" s="113"/>
      <c r="N763" s="112"/>
      <c r="O763" s="123"/>
      <c r="P763" s="50"/>
      <c r="Q763" s="50"/>
      <c r="R763" s="50"/>
    </row>
    <row r="764" spans="1:18" ht="15" customHeight="1">
      <c r="A764" s="39"/>
      <c r="B764" s="17"/>
      <c r="C764" s="17"/>
      <c r="D764" s="113"/>
      <c r="E764" s="120"/>
      <c r="F764" s="113"/>
      <c r="G764" s="113"/>
      <c r="H764" s="113"/>
      <c r="I764" s="124"/>
      <c r="J764" s="124"/>
      <c r="K764" s="113"/>
      <c r="L764" s="122"/>
      <c r="M764" s="113"/>
      <c r="N764" s="112"/>
      <c r="O764" s="123"/>
      <c r="P764" s="50"/>
      <c r="Q764" s="50"/>
      <c r="R764" s="50"/>
    </row>
    <row r="765" spans="1:18" ht="15" customHeight="1">
      <c r="A765" s="39"/>
      <c r="B765" s="17"/>
      <c r="C765" s="17"/>
      <c r="D765" s="113"/>
      <c r="E765" s="120"/>
      <c r="F765" s="113"/>
      <c r="G765" s="113"/>
      <c r="H765" s="113"/>
      <c r="I765" s="124"/>
      <c r="J765" s="124"/>
      <c r="K765" s="113"/>
      <c r="L765" s="122"/>
      <c r="M765" s="113"/>
      <c r="N765" s="112"/>
      <c r="O765" s="123"/>
      <c r="P765" s="50"/>
      <c r="Q765" s="50"/>
      <c r="R765" s="50"/>
    </row>
    <row r="766" spans="1:18" ht="15" customHeight="1">
      <c r="A766" s="39"/>
      <c r="B766" s="17"/>
      <c r="C766" s="17"/>
      <c r="D766" s="113"/>
      <c r="E766" s="120"/>
      <c r="F766" s="113"/>
      <c r="G766" s="113"/>
      <c r="H766" s="113"/>
      <c r="I766" s="124"/>
      <c r="J766" s="124"/>
      <c r="K766" s="113"/>
      <c r="L766" s="122"/>
      <c r="M766" s="113"/>
      <c r="N766" s="112"/>
      <c r="O766" s="123"/>
      <c r="P766" s="50"/>
      <c r="Q766" s="50"/>
      <c r="R766" s="50"/>
    </row>
    <row r="767" spans="1:18" ht="15" customHeight="1">
      <c r="A767" s="39"/>
      <c r="B767" s="17"/>
      <c r="C767" s="17"/>
      <c r="D767" s="113"/>
      <c r="E767" s="120"/>
      <c r="F767" s="113"/>
      <c r="G767" s="113"/>
      <c r="H767" s="113"/>
      <c r="I767" s="124"/>
      <c r="J767" s="124"/>
      <c r="K767" s="113"/>
      <c r="L767" s="122"/>
      <c r="M767" s="113"/>
      <c r="N767" s="112"/>
      <c r="O767" s="123"/>
      <c r="P767" s="50"/>
      <c r="Q767" s="50"/>
      <c r="R767" s="50"/>
    </row>
    <row r="768" spans="1:18" ht="15" customHeight="1">
      <c r="A768" s="39"/>
      <c r="B768" s="17"/>
      <c r="C768" s="17"/>
      <c r="D768" s="113"/>
      <c r="E768" s="120"/>
      <c r="F768" s="113"/>
      <c r="G768" s="113"/>
      <c r="H768" s="113"/>
      <c r="I768" s="124"/>
      <c r="J768" s="124"/>
      <c r="K768" s="113"/>
      <c r="L768" s="122"/>
      <c r="M768" s="113"/>
      <c r="N768" s="112"/>
      <c r="O768" s="123"/>
      <c r="P768" s="50"/>
      <c r="Q768" s="50"/>
      <c r="R768" s="50"/>
    </row>
    <row r="769" spans="1:18" ht="15" customHeight="1">
      <c r="A769" s="39"/>
      <c r="B769" s="17"/>
      <c r="C769" s="17"/>
      <c r="D769" s="113"/>
      <c r="E769" s="120"/>
      <c r="F769" s="113"/>
      <c r="G769" s="113"/>
      <c r="H769" s="113"/>
      <c r="I769" s="124"/>
      <c r="J769" s="124"/>
      <c r="K769" s="113"/>
      <c r="L769" s="122"/>
      <c r="M769" s="113"/>
      <c r="N769" s="112"/>
      <c r="O769" s="123"/>
      <c r="P769" s="50"/>
      <c r="Q769" s="50"/>
      <c r="R769" s="50"/>
    </row>
    <row r="770" spans="1:18" ht="15" customHeight="1">
      <c r="A770" s="39"/>
      <c r="B770" s="17"/>
      <c r="C770" s="17"/>
      <c r="D770" s="113"/>
      <c r="E770" s="120"/>
      <c r="F770" s="113"/>
      <c r="G770" s="113"/>
      <c r="H770" s="113"/>
      <c r="I770" s="124"/>
      <c r="J770" s="124"/>
      <c r="K770" s="113"/>
      <c r="L770" s="122"/>
      <c r="M770" s="113"/>
      <c r="N770" s="112"/>
      <c r="O770" s="123"/>
      <c r="P770" s="50"/>
      <c r="Q770" s="50"/>
      <c r="R770" s="50"/>
    </row>
    <row r="771" spans="1:18" ht="15" customHeight="1">
      <c r="A771" s="39"/>
      <c r="B771" s="17"/>
      <c r="C771" s="17"/>
      <c r="D771" s="113"/>
      <c r="E771" s="120"/>
      <c r="F771" s="113"/>
      <c r="G771" s="113"/>
      <c r="H771" s="113"/>
      <c r="I771" s="124"/>
      <c r="J771" s="124"/>
      <c r="K771" s="113"/>
      <c r="L771" s="122"/>
      <c r="M771" s="113"/>
      <c r="N771" s="112"/>
      <c r="O771" s="123"/>
      <c r="P771" s="50"/>
      <c r="Q771" s="50"/>
      <c r="R771" s="50"/>
    </row>
    <row r="772" spans="1:18" ht="15" customHeight="1">
      <c r="A772" s="39"/>
      <c r="B772" s="17"/>
      <c r="C772" s="17"/>
      <c r="D772" s="113"/>
      <c r="E772" s="120"/>
      <c r="F772" s="113"/>
      <c r="G772" s="113"/>
      <c r="H772" s="113"/>
      <c r="I772" s="124"/>
      <c r="J772" s="124"/>
      <c r="K772" s="113"/>
      <c r="L772" s="122"/>
      <c r="M772" s="113"/>
      <c r="N772" s="112"/>
      <c r="O772" s="123"/>
      <c r="P772" s="50"/>
      <c r="Q772" s="50"/>
      <c r="R772" s="50"/>
    </row>
    <row r="773" spans="1:18" ht="15" customHeight="1">
      <c r="A773" s="39"/>
      <c r="B773" s="17"/>
      <c r="C773" s="17"/>
      <c r="D773" s="113"/>
      <c r="E773" s="120"/>
      <c r="F773" s="113"/>
      <c r="G773" s="113"/>
      <c r="H773" s="113"/>
      <c r="I773" s="124"/>
      <c r="J773" s="124"/>
      <c r="K773" s="113"/>
      <c r="L773" s="122"/>
      <c r="M773" s="113"/>
      <c r="N773" s="112"/>
      <c r="O773" s="123"/>
      <c r="P773" s="50"/>
      <c r="Q773" s="50"/>
      <c r="R773" s="50"/>
    </row>
    <row r="774" spans="1:18" ht="15" customHeight="1">
      <c r="A774" s="39"/>
      <c r="B774" s="17"/>
      <c r="C774" s="17"/>
      <c r="D774" s="113"/>
      <c r="E774" s="120"/>
      <c r="F774" s="113"/>
      <c r="G774" s="113"/>
      <c r="H774" s="113"/>
      <c r="I774" s="124"/>
      <c r="J774" s="124"/>
      <c r="K774" s="113"/>
      <c r="L774" s="122"/>
      <c r="M774" s="113"/>
      <c r="N774" s="112"/>
      <c r="O774" s="123"/>
      <c r="P774" s="50"/>
      <c r="Q774" s="50"/>
      <c r="R774" s="50"/>
    </row>
    <row r="775" spans="1:18" ht="15" customHeight="1">
      <c r="A775" s="39"/>
      <c r="B775" s="17"/>
      <c r="C775" s="17"/>
      <c r="D775" s="113"/>
      <c r="E775" s="120"/>
      <c r="F775" s="113"/>
      <c r="G775" s="113"/>
      <c r="H775" s="113"/>
      <c r="I775" s="124"/>
      <c r="J775" s="124"/>
      <c r="K775" s="113"/>
      <c r="L775" s="122"/>
      <c r="M775" s="113"/>
      <c r="N775" s="112"/>
      <c r="O775" s="123"/>
      <c r="P775" s="50"/>
      <c r="Q775" s="50"/>
      <c r="R775" s="50"/>
    </row>
    <row r="776" spans="1:18" ht="15" customHeight="1">
      <c r="A776" s="39"/>
      <c r="B776" s="17"/>
      <c r="C776" s="17"/>
      <c r="D776" s="113"/>
      <c r="E776" s="120"/>
      <c r="F776" s="113"/>
      <c r="G776" s="113"/>
      <c r="H776" s="113"/>
      <c r="I776" s="124"/>
      <c r="J776" s="124"/>
      <c r="K776" s="113"/>
      <c r="L776" s="122"/>
      <c r="M776" s="113"/>
      <c r="N776" s="112"/>
      <c r="O776" s="123"/>
      <c r="P776" s="50"/>
      <c r="Q776" s="50"/>
      <c r="R776" s="50"/>
    </row>
    <row r="777" spans="1:18" ht="15" customHeight="1">
      <c r="A777" s="39"/>
      <c r="B777" s="17"/>
      <c r="C777" s="17"/>
      <c r="D777" s="113"/>
      <c r="E777" s="120"/>
      <c r="F777" s="113"/>
      <c r="G777" s="113"/>
      <c r="H777" s="113"/>
      <c r="I777" s="124"/>
      <c r="J777" s="124"/>
      <c r="K777" s="113"/>
      <c r="L777" s="122"/>
      <c r="M777" s="113"/>
      <c r="N777" s="112"/>
      <c r="O777" s="123"/>
      <c r="P777" s="50"/>
      <c r="Q777" s="50"/>
      <c r="R777" s="50"/>
    </row>
    <row r="778" spans="1:18" ht="15" customHeight="1">
      <c r="A778" s="39"/>
      <c r="B778" s="17"/>
      <c r="C778" s="17"/>
      <c r="D778" s="113"/>
      <c r="E778" s="120"/>
      <c r="F778" s="113"/>
      <c r="G778" s="113"/>
      <c r="H778" s="113"/>
      <c r="I778" s="124"/>
      <c r="J778" s="124"/>
      <c r="K778" s="113"/>
      <c r="L778" s="122"/>
      <c r="M778" s="113"/>
      <c r="N778" s="112"/>
      <c r="O778" s="123"/>
      <c r="P778" s="50"/>
      <c r="Q778" s="50"/>
      <c r="R778" s="50"/>
    </row>
    <row r="779" spans="1:18" ht="15" customHeight="1">
      <c r="A779" s="39"/>
      <c r="B779" s="17"/>
      <c r="C779" s="17"/>
      <c r="D779" s="113"/>
      <c r="E779" s="120"/>
      <c r="F779" s="113"/>
      <c r="G779" s="113"/>
      <c r="H779" s="113"/>
      <c r="I779" s="124"/>
      <c r="J779" s="124"/>
      <c r="K779" s="113"/>
      <c r="L779" s="122"/>
      <c r="M779" s="113"/>
      <c r="N779" s="112"/>
      <c r="O779" s="123"/>
      <c r="P779" s="50"/>
      <c r="Q779" s="50"/>
      <c r="R779" s="50"/>
    </row>
    <row r="780" spans="1:18" ht="15" customHeight="1">
      <c r="A780" s="39"/>
      <c r="B780" s="17"/>
      <c r="C780" s="17"/>
      <c r="D780" s="113"/>
      <c r="E780" s="120"/>
      <c r="F780" s="113"/>
      <c r="G780" s="113"/>
      <c r="H780" s="113"/>
      <c r="I780" s="124"/>
      <c r="J780" s="124"/>
      <c r="K780" s="113"/>
      <c r="L780" s="122"/>
      <c r="M780" s="113"/>
      <c r="N780" s="112"/>
      <c r="O780" s="123"/>
      <c r="P780" s="50"/>
      <c r="Q780" s="50"/>
      <c r="R780" s="50"/>
    </row>
    <row r="781" spans="1:18" ht="15" customHeight="1">
      <c r="A781" s="39"/>
      <c r="B781" s="17"/>
      <c r="C781" s="17"/>
      <c r="D781" s="113"/>
      <c r="E781" s="120"/>
      <c r="F781" s="113"/>
      <c r="G781" s="113"/>
      <c r="H781" s="113"/>
      <c r="I781" s="124"/>
      <c r="J781" s="124"/>
      <c r="K781" s="113"/>
      <c r="L781" s="122"/>
      <c r="M781" s="113"/>
      <c r="N781" s="112"/>
      <c r="O781" s="123"/>
      <c r="P781" s="50"/>
      <c r="Q781" s="50"/>
      <c r="R781" s="50"/>
    </row>
    <row r="782" spans="1:18" ht="15" customHeight="1">
      <c r="A782" s="39"/>
      <c r="B782" s="17"/>
      <c r="C782" s="17"/>
      <c r="D782" s="113"/>
      <c r="E782" s="120"/>
      <c r="F782" s="113"/>
      <c r="G782" s="113"/>
      <c r="H782" s="113"/>
      <c r="I782" s="124"/>
      <c r="J782" s="124"/>
      <c r="K782" s="113"/>
      <c r="L782" s="122"/>
      <c r="M782" s="113"/>
      <c r="N782" s="112"/>
      <c r="O782" s="123"/>
      <c r="P782" s="50"/>
      <c r="Q782" s="50"/>
      <c r="R782" s="50"/>
    </row>
    <row r="783" spans="1:18" ht="15" customHeight="1">
      <c r="A783" s="39"/>
      <c r="B783" s="17"/>
      <c r="C783" s="17"/>
      <c r="D783" s="113"/>
      <c r="E783" s="120"/>
      <c r="F783" s="113"/>
      <c r="G783" s="113"/>
      <c r="H783" s="113"/>
      <c r="I783" s="124"/>
      <c r="J783" s="124"/>
      <c r="K783" s="113"/>
      <c r="L783" s="122"/>
      <c r="M783" s="113"/>
      <c r="N783" s="112"/>
      <c r="O783" s="123"/>
      <c r="P783" s="50"/>
      <c r="Q783" s="50"/>
      <c r="R783" s="50"/>
    </row>
    <row r="784" spans="1:18" ht="15" customHeight="1">
      <c r="A784" s="39"/>
      <c r="B784" s="17"/>
      <c r="C784" s="17"/>
      <c r="D784" s="113"/>
      <c r="E784" s="120"/>
      <c r="F784" s="113"/>
      <c r="G784" s="113"/>
      <c r="H784" s="113"/>
      <c r="I784" s="124"/>
      <c r="J784" s="124"/>
      <c r="K784" s="113"/>
      <c r="L784" s="122"/>
      <c r="M784" s="113"/>
      <c r="N784" s="112"/>
      <c r="O784" s="123"/>
      <c r="P784" s="50"/>
      <c r="Q784" s="50"/>
      <c r="R784" s="50"/>
    </row>
    <row r="785" spans="1:18" ht="15" customHeight="1">
      <c r="A785" s="39"/>
      <c r="B785" s="17"/>
      <c r="C785" s="17"/>
      <c r="D785" s="113"/>
      <c r="E785" s="120"/>
      <c r="F785" s="113"/>
      <c r="G785" s="113"/>
      <c r="H785" s="113"/>
      <c r="I785" s="124"/>
      <c r="J785" s="124"/>
      <c r="K785" s="113"/>
      <c r="L785" s="122"/>
      <c r="M785" s="113"/>
      <c r="N785" s="112"/>
      <c r="O785" s="123"/>
      <c r="P785" s="50"/>
      <c r="Q785" s="50"/>
      <c r="R785" s="50"/>
    </row>
    <row r="786" spans="1:18" ht="15" customHeight="1">
      <c r="A786" s="39"/>
      <c r="B786" s="17"/>
      <c r="C786" s="17"/>
      <c r="D786" s="113"/>
      <c r="E786" s="120"/>
      <c r="F786" s="113"/>
      <c r="G786" s="113"/>
      <c r="H786" s="113"/>
      <c r="I786" s="124"/>
      <c r="J786" s="124"/>
      <c r="K786" s="113"/>
      <c r="L786" s="122"/>
      <c r="M786" s="113"/>
      <c r="N786" s="112"/>
      <c r="O786" s="123"/>
      <c r="P786" s="50"/>
      <c r="Q786" s="50"/>
      <c r="R786" s="50"/>
    </row>
    <row r="787" spans="1:18" ht="15" customHeight="1">
      <c r="A787" s="39"/>
      <c r="B787" s="17"/>
      <c r="C787" s="17"/>
      <c r="D787" s="113"/>
      <c r="E787" s="120"/>
      <c r="F787" s="113"/>
      <c r="G787" s="113"/>
      <c r="H787" s="113"/>
      <c r="I787" s="124"/>
      <c r="J787" s="124"/>
      <c r="K787" s="113"/>
      <c r="L787" s="122"/>
      <c r="M787" s="113"/>
      <c r="N787" s="112"/>
      <c r="O787" s="123"/>
      <c r="P787" s="50"/>
      <c r="Q787" s="50"/>
      <c r="R787" s="50"/>
    </row>
    <row r="788" spans="1:18" ht="15" customHeight="1">
      <c r="A788" s="39"/>
      <c r="B788" s="17"/>
      <c r="C788" s="17"/>
      <c r="D788" s="113"/>
      <c r="E788" s="120"/>
      <c r="F788" s="113"/>
      <c r="G788" s="113"/>
      <c r="H788" s="113"/>
      <c r="I788" s="124"/>
      <c r="J788" s="124"/>
      <c r="K788" s="113"/>
      <c r="L788" s="122"/>
      <c r="M788" s="113"/>
      <c r="N788" s="112"/>
      <c r="O788" s="123"/>
      <c r="P788" s="50"/>
      <c r="Q788" s="50"/>
      <c r="R788" s="50"/>
    </row>
    <row r="789" spans="1:18" ht="15" customHeight="1">
      <c r="A789" s="39" t="s">
        <v>20</v>
      </c>
      <c r="B789" s="17"/>
      <c r="C789" s="17"/>
      <c r="D789" s="113"/>
      <c r="E789" s="120"/>
      <c r="F789" s="113"/>
      <c r="G789" s="113"/>
      <c r="H789" s="113"/>
      <c r="I789" s="124"/>
      <c r="J789" s="124"/>
      <c r="K789" s="113"/>
      <c r="L789" s="122"/>
      <c r="M789" s="113"/>
      <c r="N789" s="112"/>
      <c r="O789" s="123"/>
      <c r="P789" s="50"/>
      <c r="Q789" s="50"/>
      <c r="R789" s="50"/>
    </row>
  </sheetData>
  <mergeCells count="1">
    <mergeCell ref="D1:E1"/>
  </mergeCells>
  <phoneticPr fontId="4" type="noConversion"/>
  <pageMargins left="0.28000000000000003" right="0.26" top="0.32" bottom="0.33" header="0.19" footer="0.2"/>
  <pageSetup paperSize="9" orientation="landscape" horizontalDpi="1200" verticalDpi="12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3">
    <tabColor rgb="FFFFFF00"/>
  </sheetPr>
  <dimension ref="A1:U360"/>
  <sheetViews>
    <sheetView topLeftCell="B1" zoomScale="115" zoomScaleNormal="115" workbookViewId="0">
      <selection activeCell="D23" sqref="D23"/>
    </sheetView>
  </sheetViews>
  <sheetFormatPr defaultColWidth="22.875" defaultRowHeight="13.2"/>
  <cols>
    <col min="1" max="1" width="7.625" style="15" customWidth="1"/>
    <col min="2" max="2" width="16" style="10" customWidth="1"/>
    <col min="3" max="3" width="23.625" style="10" customWidth="1"/>
    <col min="4" max="4" width="67.875" style="9" customWidth="1"/>
    <col min="5" max="5" width="19.375" style="9" customWidth="1"/>
    <col min="6" max="6" width="9.5" style="10" customWidth="1"/>
    <col min="7" max="7" width="22.875" style="18" customWidth="1"/>
    <col min="8" max="10" width="4.625" style="9" customWidth="1"/>
    <col min="11" max="11" width="13.625" style="9" customWidth="1"/>
    <col min="12" max="12" width="13.5" style="9" customWidth="1"/>
    <col min="13" max="13" width="18" style="9" bestFit="1" customWidth="1"/>
    <col min="14" max="14" width="23.5" style="9" bestFit="1" customWidth="1"/>
    <col min="15" max="15" width="15.625" style="9" bestFit="1" customWidth="1"/>
    <col min="16" max="16" width="25" style="9" customWidth="1"/>
    <col min="17" max="17" width="16.125" style="9" bestFit="1" customWidth="1"/>
    <col min="18" max="18" width="10.125" style="9" bestFit="1" customWidth="1"/>
    <col min="19" max="19" width="9.625" style="9" bestFit="1" customWidth="1"/>
    <col min="20" max="20" width="13.5" style="9" bestFit="1" customWidth="1"/>
    <col min="21" max="21" width="29.625" style="9" bestFit="1" customWidth="1"/>
    <col min="22" max="16384" width="22.875" style="9"/>
  </cols>
  <sheetData>
    <row r="1" spans="1:21" ht="13.8" thickBot="1">
      <c r="B1" s="8" t="s">
        <v>6</v>
      </c>
      <c r="C1" s="8"/>
      <c r="D1" s="10">
        <f>+B3</f>
        <v>240329</v>
      </c>
      <c r="E1" s="65">
        <f>SUM(E3:E148)</f>
        <v>3783</v>
      </c>
      <c r="F1" s="49">
        <f>F3</f>
        <v>1</v>
      </c>
      <c r="G1" s="9" t="s">
        <v>47</v>
      </c>
    </row>
    <row r="2" spans="1:21" ht="13.8" thickBot="1">
      <c r="B2" s="25" t="s">
        <v>72</v>
      </c>
      <c r="C2" s="47" t="s">
        <v>90</v>
      </c>
      <c r="D2" s="26" t="s">
        <v>34</v>
      </c>
      <c r="E2" s="26" t="s">
        <v>4</v>
      </c>
      <c r="F2" s="27" t="s">
        <v>33</v>
      </c>
      <c r="G2" s="65">
        <f>'PK1'!AV41</f>
        <v>843</v>
      </c>
      <c r="K2" s="152" t="s">
        <v>73</v>
      </c>
      <c r="L2" s="152" t="s">
        <v>74</v>
      </c>
      <c r="M2" s="152" t="s">
        <v>75</v>
      </c>
      <c r="N2" s="152" t="s">
        <v>76</v>
      </c>
      <c r="O2" s="152" t="s">
        <v>77</v>
      </c>
      <c r="P2" s="152" t="s">
        <v>34</v>
      </c>
      <c r="Q2" s="152" t="s">
        <v>78</v>
      </c>
      <c r="R2" s="152" t="s">
        <v>79</v>
      </c>
      <c r="S2" s="152" t="s">
        <v>80</v>
      </c>
      <c r="T2" s="152" t="s">
        <v>81</v>
      </c>
      <c r="U2" s="152" t="s">
        <v>82</v>
      </c>
    </row>
    <row r="3" spans="1:21">
      <c r="A3" s="15">
        <v>1</v>
      </c>
      <c r="B3" s="24">
        <v>240329</v>
      </c>
      <c r="C3" s="24" t="s">
        <v>109</v>
      </c>
      <c r="D3" s="23" t="s">
        <v>110</v>
      </c>
      <c r="E3" s="37">
        <v>71</v>
      </c>
      <c r="F3" s="24">
        <v>1</v>
      </c>
      <c r="K3" s="153">
        <f ca="1">TODAY()</f>
        <v>45471</v>
      </c>
      <c r="L3" s="10" t="str">
        <f>CONCATENATE(TEXT(DAY('PK1'!$L$12),"00"),TEXT(MONTH('PK1'!$L$12),"00"),TEXT(YEAR('PK1'!$L$12)-1957,"00"),PlanDP!D3)</f>
        <v>250367C240329</v>
      </c>
      <c r="M3" s="9" t="s">
        <v>83</v>
      </c>
      <c r="N3" s="10" t="s">
        <v>84</v>
      </c>
      <c r="O3" s="9" t="s">
        <v>86</v>
      </c>
      <c r="P3" s="9" t="str">
        <f>C3</f>
        <v>P210102-00100</v>
      </c>
      <c r="Q3" s="9" t="s">
        <v>85</v>
      </c>
      <c r="R3" s="154">
        <f>ROUNDUP(E3,0)</f>
        <v>71</v>
      </c>
      <c r="S3" s="10">
        <v>1</v>
      </c>
      <c r="T3" s="154">
        <f>ROUNDUP(E3,0)</f>
        <v>71</v>
      </c>
      <c r="U3" s="9" t="s">
        <v>87</v>
      </c>
    </row>
    <row r="4" spans="1:21">
      <c r="A4" s="15">
        <v>2</v>
      </c>
      <c r="B4" s="22">
        <v>240329</v>
      </c>
      <c r="C4" s="22" t="s">
        <v>111</v>
      </c>
      <c r="D4" s="19" t="s">
        <v>112</v>
      </c>
      <c r="E4" s="38">
        <v>83</v>
      </c>
      <c r="F4" s="22">
        <v>1</v>
      </c>
      <c r="K4" s="153">
        <f t="shared" ref="K4:K67" ca="1" si="0">TODAY()</f>
        <v>45471</v>
      </c>
      <c r="L4" s="10" t="str">
        <f>CONCATENATE(TEXT(DAY('PK1'!$L$12),"00"),TEXT(MONTH('PK1'!$L$12),"00"),TEXT(YEAR('PK1'!$L$12)-1957,"00"),PlanDP!D4)</f>
        <v>250367C240329</v>
      </c>
      <c r="M4" s="9" t="s">
        <v>83</v>
      </c>
      <c r="N4" s="10" t="s">
        <v>84</v>
      </c>
      <c r="O4" s="9" t="s">
        <v>86</v>
      </c>
      <c r="P4" s="9" t="str">
        <f t="shared" ref="P4:P67" si="1">C4</f>
        <v>P210201-02220</v>
      </c>
      <c r="Q4" s="9" t="s">
        <v>85</v>
      </c>
      <c r="R4" s="154">
        <f t="shared" ref="R4:R67" si="2">ROUNDUP(E4,0)</f>
        <v>83</v>
      </c>
      <c r="S4" s="10">
        <v>1</v>
      </c>
      <c r="T4" s="154">
        <f t="shared" ref="T4:T67" si="3">ROUNDUP(E4,0)</f>
        <v>83</v>
      </c>
      <c r="U4" s="9" t="s">
        <v>87</v>
      </c>
    </row>
    <row r="5" spans="1:21">
      <c r="A5" s="15">
        <v>3</v>
      </c>
      <c r="B5" s="22">
        <v>240329</v>
      </c>
      <c r="C5" s="22" t="s">
        <v>113</v>
      </c>
      <c r="D5" s="19" t="s">
        <v>114</v>
      </c>
      <c r="E5" s="38">
        <v>15</v>
      </c>
      <c r="F5" s="22">
        <v>1</v>
      </c>
      <c r="K5" s="153">
        <f t="shared" ca="1" si="0"/>
        <v>45471</v>
      </c>
      <c r="L5" s="10" t="str">
        <f>CONCATENATE(TEXT(DAY('PK1'!$L$12),"00"),TEXT(MONTH('PK1'!$L$12),"00"),TEXT(YEAR('PK1'!$L$12)-1957,"00"),PlanDP!D5)</f>
        <v>250367C240329</v>
      </c>
      <c r="M5" s="9" t="s">
        <v>83</v>
      </c>
      <c r="N5" s="10" t="s">
        <v>84</v>
      </c>
      <c r="O5" s="9" t="s">
        <v>86</v>
      </c>
      <c r="P5" s="9" t="str">
        <f t="shared" si="1"/>
        <v>P210201-02420</v>
      </c>
      <c r="Q5" s="9" t="s">
        <v>85</v>
      </c>
      <c r="R5" s="154">
        <f t="shared" si="2"/>
        <v>15</v>
      </c>
      <c r="S5" s="10">
        <v>1</v>
      </c>
      <c r="T5" s="154">
        <f t="shared" si="3"/>
        <v>15</v>
      </c>
      <c r="U5" s="9" t="s">
        <v>87</v>
      </c>
    </row>
    <row r="6" spans="1:21">
      <c r="A6" s="15">
        <v>4</v>
      </c>
      <c r="B6" s="22">
        <v>240329</v>
      </c>
      <c r="C6" s="22" t="s">
        <v>115</v>
      </c>
      <c r="D6" s="19" t="s">
        <v>116</v>
      </c>
      <c r="E6" s="38">
        <v>116</v>
      </c>
      <c r="F6" s="22">
        <v>1</v>
      </c>
      <c r="K6" s="153">
        <f t="shared" ca="1" si="0"/>
        <v>45471</v>
      </c>
      <c r="L6" s="10" t="str">
        <f>CONCATENATE(TEXT(DAY('PK1'!$L$12),"00"),TEXT(MONTH('PK1'!$L$12),"00"),TEXT(YEAR('PK1'!$L$12)-1957,"00"),PlanDP!D6)</f>
        <v>250367C240329</v>
      </c>
      <c r="M6" s="9" t="s">
        <v>83</v>
      </c>
      <c r="N6" s="10" t="s">
        <v>84</v>
      </c>
      <c r="O6" s="9" t="s">
        <v>86</v>
      </c>
      <c r="P6" s="9" t="str">
        <f t="shared" si="1"/>
        <v>P210201-05220</v>
      </c>
      <c r="Q6" s="9" t="s">
        <v>85</v>
      </c>
      <c r="R6" s="154">
        <f t="shared" si="2"/>
        <v>116</v>
      </c>
      <c r="S6" s="10">
        <v>1</v>
      </c>
      <c r="T6" s="154">
        <f t="shared" si="3"/>
        <v>116</v>
      </c>
      <c r="U6" s="9" t="s">
        <v>87</v>
      </c>
    </row>
    <row r="7" spans="1:21">
      <c r="A7" s="15">
        <v>5</v>
      </c>
      <c r="B7" s="22">
        <v>240329</v>
      </c>
      <c r="C7" s="22" t="s">
        <v>117</v>
      </c>
      <c r="D7" s="19" t="s">
        <v>118</v>
      </c>
      <c r="E7" s="38">
        <v>78</v>
      </c>
      <c r="F7" s="22">
        <v>1</v>
      </c>
      <c r="K7" s="153">
        <f t="shared" ca="1" si="0"/>
        <v>45471</v>
      </c>
      <c r="L7" s="10" t="str">
        <f>CONCATENATE(TEXT(DAY('PK1'!$L$12),"00"),TEXT(MONTH('PK1'!$L$12),"00"),TEXT(YEAR('PK1'!$L$12)-1957,"00"),PlanDP!D7)</f>
        <v>250367C240329</v>
      </c>
      <c r="M7" s="9" t="s">
        <v>83</v>
      </c>
      <c r="N7" s="10" t="s">
        <v>84</v>
      </c>
      <c r="O7" s="9" t="s">
        <v>86</v>
      </c>
      <c r="P7" s="9" t="str">
        <f t="shared" si="1"/>
        <v>P210201-05420</v>
      </c>
      <c r="Q7" s="9" t="s">
        <v>85</v>
      </c>
      <c r="R7" s="154">
        <f t="shared" si="2"/>
        <v>78</v>
      </c>
      <c r="S7" s="10">
        <v>1</v>
      </c>
      <c r="T7" s="154">
        <f t="shared" si="3"/>
        <v>78</v>
      </c>
      <c r="U7" s="9" t="s">
        <v>87</v>
      </c>
    </row>
    <row r="8" spans="1:21">
      <c r="A8" s="15">
        <v>6</v>
      </c>
      <c r="B8" s="22">
        <v>240329</v>
      </c>
      <c r="C8" s="22" t="s">
        <v>119</v>
      </c>
      <c r="D8" s="19" t="s">
        <v>120</v>
      </c>
      <c r="E8" s="38">
        <v>331</v>
      </c>
      <c r="F8" s="22">
        <v>1</v>
      </c>
      <c r="K8" s="153">
        <f t="shared" ca="1" si="0"/>
        <v>45471</v>
      </c>
      <c r="L8" s="10" t="str">
        <f>CONCATENATE(TEXT(DAY('PK1'!$L$12),"00"),TEXT(MONTH('PK1'!$L$12),"00"),TEXT(YEAR('PK1'!$L$12)-1957,"00"),PlanDP!D8)</f>
        <v>250367C240329</v>
      </c>
      <c r="M8" s="9" t="s">
        <v>83</v>
      </c>
      <c r="N8" s="10" t="s">
        <v>84</v>
      </c>
      <c r="O8" s="9" t="s">
        <v>86</v>
      </c>
      <c r="P8" s="9" t="str">
        <f t="shared" si="1"/>
        <v>P210201-06220</v>
      </c>
      <c r="Q8" s="9" t="s">
        <v>85</v>
      </c>
      <c r="R8" s="154">
        <f t="shared" si="2"/>
        <v>331</v>
      </c>
      <c r="S8" s="10">
        <v>1</v>
      </c>
      <c r="T8" s="154">
        <f t="shared" si="3"/>
        <v>331</v>
      </c>
      <c r="U8" s="9" t="s">
        <v>87</v>
      </c>
    </row>
    <row r="9" spans="1:21">
      <c r="A9" s="15">
        <v>7</v>
      </c>
      <c r="B9" s="22">
        <v>240329</v>
      </c>
      <c r="C9" s="22" t="s">
        <v>121</v>
      </c>
      <c r="D9" s="19" t="s">
        <v>122</v>
      </c>
      <c r="E9" s="38">
        <v>34</v>
      </c>
      <c r="F9" s="22">
        <v>1</v>
      </c>
      <c r="H9" s="7"/>
      <c r="K9" s="153">
        <f t="shared" ca="1" si="0"/>
        <v>45471</v>
      </c>
      <c r="L9" s="10" t="str">
        <f>CONCATENATE(TEXT(DAY('PK1'!$L$12),"00"),TEXT(MONTH('PK1'!$L$12),"00"),TEXT(YEAR('PK1'!$L$12)-1957,"00"),PlanDP!D9)</f>
        <v>250367C240329</v>
      </c>
      <c r="M9" s="9" t="s">
        <v>83</v>
      </c>
      <c r="N9" s="10" t="s">
        <v>84</v>
      </c>
      <c r="O9" s="9" t="s">
        <v>86</v>
      </c>
      <c r="P9" s="9" t="str">
        <f t="shared" si="1"/>
        <v>P210201-06420</v>
      </c>
      <c r="Q9" s="9" t="s">
        <v>85</v>
      </c>
      <c r="R9" s="154">
        <f t="shared" si="2"/>
        <v>34</v>
      </c>
      <c r="S9" s="10">
        <v>1</v>
      </c>
      <c r="T9" s="154">
        <f t="shared" si="3"/>
        <v>34</v>
      </c>
      <c r="U9" s="9" t="s">
        <v>87</v>
      </c>
    </row>
    <row r="10" spans="1:21">
      <c r="A10" s="15">
        <v>8</v>
      </c>
      <c r="B10" s="22">
        <v>240329</v>
      </c>
      <c r="C10" s="22" t="s">
        <v>123</v>
      </c>
      <c r="D10" s="19" t="s">
        <v>124</v>
      </c>
      <c r="E10" s="38">
        <v>50</v>
      </c>
      <c r="F10" s="22">
        <v>1</v>
      </c>
      <c r="K10" s="153">
        <f t="shared" ca="1" si="0"/>
        <v>45471</v>
      </c>
      <c r="L10" s="10" t="str">
        <f>CONCATENATE(TEXT(DAY('PK1'!$L$12),"00"),TEXT(MONTH('PK1'!$L$12),"00"),TEXT(YEAR('PK1'!$L$12)-1957,"00"),PlanDP!D10)</f>
        <v>250367C240329</v>
      </c>
      <c r="M10" s="9" t="s">
        <v>83</v>
      </c>
      <c r="N10" s="10" t="s">
        <v>84</v>
      </c>
      <c r="O10" s="9" t="s">
        <v>86</v>
      </c>
      <c r="P10" s="9" t="str">
        <f t="shared" si="1"/>
        <v>P210201-07021</v>
      </c>
      <c r="Q10" s="9" t="s">
        <v>85</v>
      </c>
      <c r="R10" s="154">
        <f t="shared" si="2"/>
        <v>50</v>
      </c>
      <c r="S10" s="10">
        <v>1</v>
      </c>
      <c r="T10" s="154">
        <f t="shared" si="3"/>
        <v>50</v>
      </c>
      <c r="U10" s="9" t="s">
        <v>87</v>
      </c>
    </row>
    <row r="11" spans="1:21">
      <c r="A11" s="15">
        <v>9</v>
      </c>
      <c r="B11" s="22">
        <v>240329</v>
      </c>
      <c r="C11" s="22" t="s">
        <v>125</v>
      </c>
      <c r="D11" s="19" t="s">
        <v>126</v>
      </c>
      <c r="E11" s="38">
        <v>125</v>
      </c>
      <c r="F11" s="22">
        <v>1</v>
      </c>
      <c r="K11" s="153">
        <f t="shared" ca="1" si="0"/>
        <v>45471</v>
      </c>
      <c r="L11" s="10" t="str">
        <f>CONCATENATE(TEXT(DAY('PK1'!$L$12),"00"),TEXT(MONTH('PK1'!$L$12),"00"),TEXT(YEAR('PK1'!$L$12)-1957,"00"),PlanDP!D11)</f>
        <v>250367C240329</v>
      </c>
      <c r="M11" s="9" t="s">
        <v>83</v>
      </c>
      <c r="N11" s="10" t="s">
        <v>84</v>
      </c>
      <c r="O11" s="9" t="s">
        <v>86</v>
      </c>
      <c r="P11" s="9" t="str">
        <f t="shared" si="1"/>
        <v>P210201-09002</v>
      </c>
      <c r="Q11" s="9" t="s">
        <v>85</v>
      </c>
      <c r="R11" s="154">
        <f t="shared" si="2"/>
        <v>125</v>
      </c>
      <c r="S11" s="10">
        <v>1</v>
      </c>
      <c r="T11" s="154">
        <f t="shared" si="3"/>
        <v>125</v>
      </c>
      <c r="U11" s="9" t="s">
        <v>87</v>
      </c>
    </row>
    <row r="12" spans="1:21">
      <c r="A12" s="15">
        <v>10</v>
      </c>
      <c r="B12" s="22">
        <v>240329</v>
      </c>
      <c r="C12" s="22" t="s">
        <v>127</v>
      </c>
      <c r="D12" s="19" t="s">
        <v>128</v>
      </c>
      <c r="E12" s="38">
        <v>110</v>
      </c>
      <c r="F12" s="22">
        <v>1</v>
      </c>
      <c r="K12" s="153">
        <f t="shared" ca="1" si="0"/>
        <v>45471</v>
      </c>
      <c r="L12" s="10" t="str">
        <f>CONCATENATE(TEXT(DAY('PK1'!$L$12),"00"),TEXT(MONTH('PK1'!$L$12),"00"),TEXT(YEAR('PK1'!$L$12)-1957,"00"),PlanDP!D12)</f>
        <v>250367C240329</v>
      </c>
      <c r="M12" s="9" t="s">
        <v>83</v>
      </c>
      <c r="N12" s="10" t="s">
        <v>84</v>
      </c>
      <c r="O12" s="9" t="s">
        <v>86</v>
      </c>
      <c r="P12" s="9" t="str">
        <f t="shared" si="1"/>
        <v>P210201-11221</v>
      </c>
      <c r="Q12" s="9" t="s">
        <v>85</v>
      </c>
      <c r="R12" s="154">
        <f t="shared" si="2"/>
        <v>110</v>
      </c>
      <c r="S12" s="10">
        <v>1</v>
      </c>
      <c r="T12" s="154">
        <f t="shared" si="3"/>
        <v>110</v>
      </c>
      <c r="U12" s="9" t="s">
        <v>87</v>
      </c>
    </row>
    <row r="13" spans="1:21">
      <c r="A13" s="15">
        <v>11</v>
      </c>
      <c r="B13" s="22">
        <v>240329</v>
      </c>
      <c r="C13" s="22" t="s">
        <v>129</v>
      </c>
      <c r="D13" s="19" t="s">
        <v>130</v>
      </c>
      <c r="E13" s="38">
        <f>340</f>
        <v>340</v>
      </c>
      <c r="F13" s="22">
        <v>1</v>
      </c>
      <c r="K13" s="153">
        <f t="shared" ca="1" si="0"/>
        <v>45471</v>
      </c>
      <c r="L13" s="10" t="str">
        <f>CONCATENATE(TEXT(DAY('PK1'!$L$12),"00"),TEXT(MONTH('PK1'!$L$12),"00"),TEXT(YEAR('PK1'!$L$12)-1957,"00"),PlanDP!D13)</f>
        <v>250367C240329</v>
      </c>
      <c r="M13" s="9" t="s">
        <v>83</v>
      </c>
      <c r="N13" s="10" t="s">
        <v>84</v>
      </c>
      <c r="O13" s="9" t="s">
        <v>86</v>
      </c>
      <c r="P13" s="9" t="str">
        <f t="shared" si="1"/>
        <v>P210201-11420</v>
      </c>
      <c r="Q13" s="9" t="s">
        <v>85</v>
      </c>
      <c r="R13" s="154">
        <f t="shared" si="2"/>
        <v>340</v>
      </c>
      <c r="S13" s="10">
        <v>1</v>
      </c>
      <c r="T13" s="154">
        <f t="shared" si="3"/>
        <v>340</v>
      </c>
      <c r="U13" s="9" t="s">
        <v>87</v>
      </c>
    </row>
    <row r="14" spans="1:21">
      <c r="A14" s="15">
        <v>12</v>
      </c>
      <c r="B14" s="22">
        <v>240329</v>
      </c>
      <c r="C14" s="22" t="s">
        <v>131</v>
      </c>
      <c r="D14" s="19" t="s">
        <v>132</v>
      </c>
      <c r="E14" s="38">
        <v>224</v>
      </c>
      <c r="F14" s="22">
        <v>1</v>
      </c>
      <c r="K14" s="153">
        <f t="shared" ca="1" si="0"/>
        <v>45471</v>
      </c>
      <c r="L14" s="10" t="str">
        <f>CONCATENATE(TEXT(DAY('PK1'!$L$12),"00"),TEXT(MONTH('PK1'!$L$12),"00"),TEXT(YEAR('PK1'!$L$12)-1957,"00"),PlanDP!D14)</f>
        <v>250367C240329</v>
      </c>
      <c r="M14" s="9" t="s">
        <v>83</v>
      </c>
      <c r="N14" s="10" t="s">
        <v>84</v>
      </c>
      <c r="O14" s="9" t="s">
        <v>86</v>
      </c>
      <c r="P14" s="9" t="str">
        <f t="shared" si="1"/>
        <v>P210201-11621</v>
      </c>
      <c r="Q14" s="9" t="s">
        <v>85</v>
      </c>
      <c r="R14" s="154">
        <f t="shared" si="2"/>
        <v>224</v>
      </c>
      <c r="S14" s="10">
        <v>1</v>
      </c>
      <c r="T14" s="154">
        <f t="shared" si="3"/>
        <v>224</v>
      </c>
      <c r="U14" s="9" t="s">
        <v>87</v>
      </c>
    </row>
    <row r="15" spans="1:21">
      <c r="A15" s="15">
        <v>13</v>
      </c>
      <c r="B15" s="22">
        <v>240329</v>
      </c>
      <c r="C15" s="22" t="s">
        <v>133</v>
      </c>
      <c r="D15" s="19" t="s">
        <v>134</v>
      </c>
      <c r="E15" s="38">
        <v>251</v>
      </c>
      <c r="F15" s="22">
        <v>1</v>
      </c>
      <c r="K15" s="153">
        <f t="shared" ca="1" si="0"/>
        <v>45471</v>
      </c>
      <c r="L15" s="10" t="str">
        <f>CONCATENATE(TEXT(DAY('PK1'!$L$12),"00"),TEXT(MONTH('PK1'!$L$12),"00"),TEXT(YEAR('PK1'!$L$12)-1957,"00"),PlanDP!D15)</f>
        <v>250367C240329</v>
      </c>
      <c r="M15" s="9" t="s">
        <v>83</v>
      </c>
      <c r="N15" s="10" t="s">
        <v>84</v>
      </c>
      <c r="O15" s="9" t="s">
        <v>86</v>
      </c>
      <c r="P15" s="9" t="str">
        <f t="shared" si="1"/>
        <v>P210201-12220</v>
      </c>
      <c r="Q15" s="9" t="s">
        <v>85</v>
      </c>
      <c r="R15" s="154">
        <f t="shared" si="2"/>
        <v>251</v>
      </c>
      <c r="S15" s="10">
        <v>1</v>
      </c>
      <c r="T15" s="154">
        <f t="shared" si="3"/>
        <v>251</v>
      </c>
      <c r="U15" s="9" t="s">
        <v>87</v>
      </c>
    </row>
    <row r="16" spans="1:21">
      <c r="A16" s="15">
        <v>14</v>
      </c>
      <c r="B16" s="22">
        <v>240329</v>
      </c>
      <c r="C16" s="22" t="s">
        <v>135</v>
      </c>
      <c r="D16" s="19" t="s">
        <v>136</v>
      </c>
      <c r="E16" s="38">
        <v>299</v>
      </c>
      <c r="F16" s="22">
        <v>1</v>
      </c>
      <c r="K16" s="153">
        <f t="shared" ca="1" si="0"/>
        <v>45471</v>
      </c>
      <c r="L16" s="10" t="str">
        <f>CONCATENATE(TEXT(DAY('PK1'!$L$12),"00"),TEXT(MONTH('PK1'!$L$12),"00"),TEXT(YEAR('PK1'!$L$12)-1957,"00"),PlanDP!D16)</f>
        <v>250367C240329</v>
      </c>
      <c r="M16" s="9" t="s">
        <v>83</v>
      </c>
      <c r="N16" s="10" t="s">
        <v>84</v>
      </c>
      <c r="O16" s="9" t="s">
        <v>86</v>
      </c>
      <c r="P16" s="9" t="str">
        <f t="shared" si="1"/>
        <v>P210201-12420</v>
      </c>
      <c r="Q16" s="9" t="s">
        <v>85</v>
      </c>
      <c r="R16" s="154">
        <f t="shared" si="2"/>
        <v>299</v>
      </c>
      <c r="S16" s="10">
        <v>1</v>
      </c>
      <c r="T16" s="154">
        <f t="shared" si="3"/>
        <v>299</v>
      </c>
      <c r="U16" s="9" t="s">
        <v>87</v>
      </c>
    </row>
    <row r="17" spans="1:21">
      <c r="A17" s="15">
        <v>15</v>
      </c>
      <c r="B17" s="22">
        <v>240329</v>
      </c>
      <c r="C17" s="22" t="s">
        <v>137</v>
      </c>
      <c r="D17" s="19" t="s">
        <v>138</v>
      </c>
      <c r="E17" s="38">
        <v>20</v>
      </c>
      <c r="F17" s="22">
        <v>1</v>
      </c>
      <c r="K17" s="153">
        <f t="shared" ca="1" si="0"/>
        <v>45471</v>
      </c>
      <c r="L17" s="10" t="str">
        <f>CONCATENATE(TEXT(DAY('PK1'!$L$12),"00"),TEXT(MONTH('PK1'!$L$12),"00"),TEXT(YEAR('PK1'!$L$12)-1957,"00"),PlanDP!D17)</f>
        <v>250367C240329</v>
      </c>
      <c r="M17" s="9" t="s">
        <v>83</v>
      </c>
      <c r="N17" s="10" t="s">
        <v>84</v>
      </c>
      <c r="O17" s="9" t="s">
        <v>86</v>
      </c>
      <c r="P17" s="9" t="str">
        <f t="shared" si="1"/>
        <v>P210202-01002</v>
      </c>
      <c r="Q17" s="9" t="s">
        <v>85</v>
      </c>
      <c r="R17" s="154">
        <f t="shared" si="2"/>
        <v>20</v>
      </c>
      <c r="S17" s="10">
        <v>1</v>
      </c>
      <c r="T17" s="154">
        <f t="shared" si="3"/>
        <v>20</v>
      </c>
      <c r="U17" s="9" t="s">
        <v>87</v>
      </c>
    </row>
    <row r="18" spans="1:21">
      <c r="A18" s="15">
        <v>16</v>
      </c>
      <c r="B18" s="22">
        <v>240329</v>
      </c>
      <c r="C18" s="22" t="s">
        <v>139</v>
      </c>
      <c r="D18" s="19" t="s">
        <v>140</v>
      </c>
      <c r="E18" s="38">
        <v>45</v>
      </c>
      <c r="F18" s="22">
        <v>1</v>
      </c>
      <c r="K18" s="153">
        <f t="shared" ca="1" si="0"/>
        <v>45471</v>
      </c>
      <c r="L18" s="10" t="str">
        <f>CONCATENATE(TEXT(DAY('PK1'!$L$12),"00"),TEXT(MONTH('PK1'!$L$12),"00"),TEXT(YEAR('PK1'!$L$12)-1957,"00"),PlanDP!D18)</f>
        <v>250367C240329</v>
      </c>
      <c r="M18" s="9" t="s">
        <v>83</v>
      </c>
      <c r="N18" s="10" t="s">
        <v>84</v>
      </c>
      <c r="O18" s="9" t="s">
        <v>86</v>
      </c>
      <c r="P18" s="9" t="str">
        <f t="shared" si="1"/>
        <v>P210202-02002</v>
      </c>
      <c r="Q18" s="9" t="s">
        <v>85</v>
      </c>
      <c r="R18" s="154">
        <f t="shared" si="2"/>
        <v>45</v>
      </c>
      <c r="S18" s="10">
        <v>1</v>
      </c>
      <c r="T18" s="154">
        <f t="shared" si="3"/>
        <v>45</v>
      </c>
      <c r="U18" s="9" t="s">
        <v>87</v>
      </c>
    </row>
    <row r="19" spans="1:21">
      <c r="A19" s="15">
        <v>17</v>
      </c>
      <c r="B19" s="22">
        <v>240329</v>
      </c>
      <c r="C19" s="22" t="s">
        <v>141</v>
      </c>
      <c r="D19" s="19" t="s">
        <v>142</v>
      </c>
      <c r="E19" s="38">
        <v>275</v>
      </c>
      <c r="F19" s="22">
        <v>1</v>
      </c>
      <c r="K19" s="153">
        <f t="shared" ca="1" si="0"/>
        <v>45471</v>
      </c>
      <c r="L19" s="10" t="str">
        <f>CONCATENATE(TEXT(DAY('PK1'!$L$12),"00"),TEXT(MONTH('PK1'!$L$12),"00"),TEXT(YEAR('PK1'!$L$12)-1957,"00"),PlanDP!D19)</f>
        <v>250367C240329</v>
      </c>
      <c r="M19" s="9" t="s">
        <v>83</v>
      </c>
      <c r="N19" s="10" t="s">
        <v>84</v>
      </c>
      <c r="O19" s="9" t="s">
        <v>86</v>
      </c>
      <c r="P19" s="9" t="str">
        <f t="shared" si="1"/>
        <v>P210202-03002</v>
      </c>
      <c r="Q19" s="9" t="s">
        <v>85</v>
      </c>
      <c r="R19" s="154">
        <f t="shared" si="2"/>
        <v>275</v>
      </c>
      <c r="S19" s="10">
        <v>1</v>
      </c>
      <c r="T19" s="154">
        <f t="shared" si="3"/>
        <v>275</v>
      </c>
      <c r="U19" s="9" t="s">
        <v>87</v>
      </c>
    </row>
    <row r="20" spans="1:21">
      <c r="A20" s="15">
        <v>18</v>
      </c>
      <c r="B20" s="22">
        <v>240329</v>
      </c>
      <c r="C20" s="22" t="s">
        <v>143</v>
      </c>
      <c r="D20" s="19" t="s">
        <v>144</v>
      </c>
      <c r="E20" s="38">
        <v>40</v>
      </c>
      <c r="F20" s="22">
        <v>1</v>
      </c>
      <c r="K20" s="153">
        <f t="shared" ca="1" si="0"/>
        <v>45471</v>
      </c>
      <c r="L20" s="10" t="str">
        <f>CONCATENATE(TEXT(DAY('PK1'!$L$12),"00"),TEXT(MONTH('PK1'!$L$12),"00"),TEXT(YEAR('PK1'!$L$12)-1957,"00"),PlanDP!D20)</f>
        <v>250367C240329</v>
      </c>
      <c r="M20" s="9" t="s">
        <v>83</v>
      </c>
      <c r="N20" s="10" t="s">
        <v>84</v>
      </c>
      <c r="O20" s="9" t="s">
        <v>86</v>
      </c>
      <c r="P20" s="9" t="str">
        <f t="shared" si="1"/>
        <v>P210202-03003</v>
      </c>
      <c r="Q20" s="9" t="s">
        <v>85</v>
      </c>
      <c r="R20" s="154">
        <f t="shared" si="2"/>
        <v>40</v>
      </c>
      <c r="S20" s="10">
        <v>1</v>
      </c>
      <c r="T20" s="154">
        <f t="shared" si="3"/>
        <v>40</v>
      </c>
      <c r="U20" s="9" t="s">
        <v>87</v>
      </c>
    </row>
    <row r="21" spans="1:21">
      <c r="A21" s="15">
        <v>19</v>
      </c>
      <c r="B21" s="24">
        <v>240329</v>
      </c>
      <c r="C21" s="24" t="s">
        <v>145</v>
      </c>
      <c r="D21" s="19" t="s">
        <v>146</v>
      </c>
      <c r="E21" s="38">
        <v>30</v>
      </c>
      <c r="F21" s="22">
        <v>1</v>
      </c>
      <c r="K21" s="153">
        <f t="shared" ca="1" si="0"/>
        <v>45471</v>
      </c>
      <c r="L21" s="10" t="str">
        <f>CONCATENATE(TEXT(DAY('PK1'!$L$12),"00"),TEXT(MONTH('PK1'!$L$12),"00"),TEXT(YEAR('PK1'!$L$12)-1957,"00"),PlanDP!D21)</f>
        <v>250367C240329</v>
      </c>
      <c r="M21" s="9" t="s">
        <v>83</v>
      </c>
      <c r="N21" s="10" t="s">
        <v>84</v>
      </c>
      <c r="O21" s="9" t="s">
        <v>86</v>
      </c>
      <c r="P21" s="9" t="str">
        <f t="shared" si="1"/>
        <v>P210203-03220</v>
      </c>
      <c r="Q21" s="9" t="s">
        <v>85</v>
      </c>
      <c r="R21" s="154">
        <f t="shared" si="2"/>
        <v>30</v>
      </c>
      <c r="S21" s="10">
        <v>1</v>
      </c>
      <c r="T21" s="154">
        <f t="shared" si="3"/>
        <v>30</v>
      </c>
      <c r="U21" s="9" t="s">
        <v>87</v>
      </c>
    </row>
    <row r="22" spans="1:21">
      <c r="A22" s="15">
        <v>20</v>
      </c>
      <c r="B22" s="22">
        <v>240329</v>
      </c>
      <c r="C22" s="22" t="s">
        <v>147</v>
      </c>
      <c r="D22" s="19" t="s">
        <v>148</v>
      </c>
      <c r="E22" s="38">
        <v>100</v>
      </c>
      <c r="F22" s="22">
        <v>1</v>
      </c>
      <c r="K22" s="153">
        <f t="shared" ca="1" si="0"/>
        <v>45471</v>
      </c>
      <c r="L22" s="10" t="str">
        <f>CONCATENATE(TEXT(DAY('PK1'!$L$12),"00"),TEXT(MONTH('PK1'!$L$12),"00"),TEXT(YEAR('PK1'!$L$12)-1957,"00"),PlanDP!D22)</f>
        <v>250367C240329</v>
      </c>
      <c r="M22" s="9" t="s">
        <v>83</v>
      </c>
      <c r="N22" s="10" t="s">
        <v>84</v>
      </c>
      <c r="O22" s="9" t="s">
        <v>86</v>
      </c>
      <c r="P22" s="9" t="str">
        <f t="shared" si="1"/>
        <v>P210203-03420</v>
      </c>
      <c r="Q22" s="9" t="s">
        <v>85</v>
      </c>
      <c r="R22" s="154">
        <f t="shared" si="2"/>
        <v>100</v>
      </c>
      <c r="S22" s="10">
        <v>1</v>
      </c>
      <c r="T22" s="154">
        <f t="shared" si="3"/>
        <v>100</v>
      </c>
      <c r="U22" s="9" t="s">
        <v>87</v>
      </c>
    </row>
    <row r="23" spans="1:21">
      <c r="A23" s="15">
        <v>21</v>
      </c>
      <c r="B23" s="22">
        <v>240329</v>
      </c>
      <c r="C23" s="22" t="s">
        <v>149</v>
      </c>
      <c r="D23" s="19" t="s">
        <v>150</v>
      </c>
      <c r="E23" s="38">
        <v>62</v>
      </c>
      <c r="F23" s="22">
        <v>1</v>
      </c>
      <c r="K23" s="153">
        <f t="shared" ca="1" si="0"/>
        <v>45471</v>
      </c>
      <c r="L23" s="10" t="str">
        <f>CONCATENATE(TEXT(DAY('PK1'!$L$12),"00"),TEXT(MONTH('PK1'!$L$12),"00"),TEXT(YEAR('PK1'!$L$12)-1957,"00"),PlanDP!D23)</f>
        <v>250367C240329</v>
      </c>
      <c r="M23" s="9" t="s">
        <v>83</v>
      </c>
      <c r="N23" s="10" t="s">
        <v>84</v>
      </c>
      <c r="O23" s="9" t="s">
        <v>86</v>
      </c>
      <c r="P23" s="9" t="str">
        <f t="shared" si="1"/>
        <v>P210204-01220</v>
      </c>
      <c r="Q23" s="9" t="s">
        <v>85</v>
      </c>
      <c r="R23" s="154">
        <f t="shared" si="2"/>
        <v>62</v>
      </c>
      <c r="S23" s="10">
        <v>1</v>
      </c>
      <c r="T23" s="154">
        <f t="shared" si="3"/>
        <v>62</v>
      </c>
      <c r="U23" s="9" t="s">
        <v>87</v>
      </c>
    </row>
    <row r="24" spans="1:21">
      <c r="A24" s="15">
        <v>22</v>
      </c>
      <c r="B24" s="22">
        <v>240329</v>
      </c>
      <c r="C24" s="22" t="s">
        <v>151</v>
      </c>
      <c r="D24" s="19" t="s">
        <v>152</v>
      </c>
      <c r="E24" s="38">
        <v>121</v>
      </c>
      <c r="F24" s="22">
        <v>1</v>
      </c>
      <c r="K24" s="153">
        <f t="shared" ca="1" si="0"/>
        <v>45471</v>
      </c>
      <c r="L24" s="10" t="str">
        <f>CONCATENATE(TEXT(DAY('PK1'!$L$12),"00"),TEXT(MONTH('PK1'!$L$12),"00"),TEXT(YEAR('PK1'!$L$12)-1957,"00"),PlanDP!D24)</f>
        <v>250367C240329</v>
      </c>
      <c r="M24" s="9" t="s">
        <v>83</v>
      </c>
      <c r="N24" s="10" t="s">
        <v>84</v>
      </c>
      <c r="O24" s="9" t="s">
        <v>86</v>
      </c>
      <c r="P24" s="9" t="str">
        <f t="shared" si="1"/>
        <v>P210204-03220</v>
      </c>
      <c r="Q24" s="9" t="s">
        <v>85</v>
      </c>
      <c r="R24" s="154">
        <f t="shared" si="2"/>
        <v>121</v>
      </c>
      <c r="S24" s="10">
        <v>1</v>
      </c>
      <c r="T24" s="154">
        <f t="shared" si="3"/>
        <v>121</v>
      </c>
      <c r="U24" s="9" t="s">
        <v>87</v>
      </c>
    </row>
    <row r="25" spans="1:21">
      <c r="A25" s="15">
        <v>23</v>
      </c>
      <c r="B25" s="22">
        <v>240329</v>
      </c>
      <c r="C25" s="22" t="s">
        <v>153</v>
      </c>
      <c r="D25" s="19" t="s">
        <v>154</v>
      </c>
      <c r="E25" s="38">
        <v>120</v>
      </c>
      <c r="F25" s="22">
        <v>1</v>
      </c>
      <c r="K25" s="153">
        <f t="shared" ca="1" si="0"/>
        <v>45471</v>
      </c>
      <c r="L25" s="10" t="str">
        <f>CONCATENATE(TEXT(DAY('PK1'!$L$12),"00"),TEXT(MONTH('PK1'!$L$12),"00"),TEXT(YEAR('PK1'!$L$12)-1957,"00"),PlanDP!D25)</f>
        <v>250367C240329</v>
      </c>
      <c r="M25" s="9" t="s">
        <v>83</v>
      </c>
      <c r="N25" s="10" t="s">
        <v>84</v>
      </c>
      <c r="O25" s="9" t="s">
        <v>86</v>
      </c>
      <c r="P25" s="9" t="str">
        <f t="shared" si="1"/>
        <v>P210204-03420</v>
      </c>
      <c r="Q25" s="9" t="s">
        <v>85</v>
      </c>
      <c r="R25" s="154">
        <f t="shared" si="2"/>
        <v>120</v>
      </c>
      <c r="S25" s="10">
        <v>1</v>
      </c>
      <c r="T25" s="154">
        <f t="shared" si="3"/>
        <v>120</v>
      </c>
      <c r="U25" s="9" t="s">
        <v>87</v>
      </c>
    </row>
    <row r="26" spans="1:21">
      <c r="A26" s="15">
        <v>24</v>
      </c>
      <c r="B26" s="22">
        <v>240329</v>
      </c>
      <c r="C26" s="22" t="s">
        <v>155</v>
      </c>
      <c r="D26" s="19" t="s">
        <v>156</v>
      </c>
      <c r="E26" s="38">
        <v>843</v>
      </c>
      <c r="F26" s="22">
        <v>1</v>
      </c>
      <c r="K26" s="153">
        <f t="shared" ca="1" si="0"/>
        <v>45471</v>
      </c>
      <c r="L26" s="10" t="str">
        <f>CONCATENATE(TEXT(DAY('PK1'!$L$12),"00"),TEXT(MONTH('PK1'!$L$12),"00"),TEXT(YEAR('PK1'!$L$12)-1957,"00"),PlanDP!D26)</f>
        <v>250367C240329</v>
      </c>
      <c r="M26" s="9" t="s">
        <v>83</v>
      </c>
      <c r="N26" s="10" t="s">
        <v>84</v>
      </c>
      <c r="O26" s="9" t="s">
        <v>86</v>
      </c>
      <c r="P26" s="9" t="str">
        <f t="shared" si="1"/>
        <v>P210209-24004</v>
      </c>
      <c r="Q26" s="9" t="s">
        <v>85</v>
      </c>
      <c r="R26" s="154">
        <f t="shared" si="2"/>
        <v>843</v>
      </c>
      <c r="S26" s="10">
        <v>1</v>
      </c>
      <c r="T26" s="154">
        <f t="shared" si="3"/>
        <v>843</v>
      </c>
      <c r="U26" s="9" t="s">
        <v>87</v>
      </c>
    </row>
    <row r="27" spans="1:21">
      <c r="A27" s="63">
        <v>25</v>
      </c>
      <c r="B27" s="22"/>
      <c r="C27" s="22"/>
      <c r="D27" s="19"/>
      <c r="E27" s="38"/>
      <c r="F27" s="22"/>
      <c r="K27" s="153">
        <f t="shared" ca="1" si="0"/>
        <v>45471</v>
      </c>
      <c r="L27" s="10" t="str">
        <f>CONCATENATE(TEXT(DAY('PK1'!$L$12),"00"),TEXT(MONTH('PK1'!$L$12),"00"),TEXT(YEAR('PK1'!$L$12)-1957,"00"),PlanDP!D27)</f>
        <v>250367C240329</v>
      </c>
      <c r="M27" s="9" t="s">
        <v>83</v>
      </c>
      <c r="N27" s="10" t="s">
        <v>84</v>
      </c>
      <c r="O27" s="9" t="s">
        <v>86</v>
      </c>
      <c r="P27" s="9">
        <f t="shared" si="1"/>
        <v>0</v>
      </c>
      <c r="Q27" s="9" t="s">
        <v>85</v>
      </c>
      <c r="R27" s="154">
        <f t="shared" si="2"/>
        <v>0</v>
      </c>
      <c r="S27" s="10">
        <v>1</v>
      </c>
      <c r="T27" s="154">
        <f t="shared" si="3"/>
        <v>0</v>
      </c>
      <c r="U27" s="9" t="s">
        <v>87</v>
      </c>
    </row>
    <row r="28" spans="1:21">
      <c r="A28" s="63">
        <v>26</v>
      </c>
      <c r="B28" s="22"/>
      <c r="C28" s="22"/>
      <c r="D28" s="19"/>
      <c r="E28" s="38"/>
      <c r="F28" s="22"/>
      <c r="K28" s="153">
        <f t="shared" ca="1" si="0"/>
        <v>45471</v>
      </c>
      <c r="L28" s="10" t="str">
        <f>CONCATENATE(TEXT(DAY('PK1'!$L$12),"00"),TEXT(MONTH('PK1'!$L$12),"00"),TEXT(YEAR('PK1'!$L$12)-1957,"00"),PlanDP!D28)</f>
        <v>250367C240329</v>
      </c>
      <c r="M28" s="9" t="s">
        <v>83</v>
      </c>
      <c r="N28" s="10" t="s">
        <v>84</v>
      </c>
      <c r="O28" s="9" t="s">
        <v>86</v>
      </c>
      <c r="P28" s="9">
        <f t="shared" si="1"/>
        <v>0</v>
      </c>
      <c r="Q28" s="9" t="s">
        <v>85</v>
      </c>
      <c r="R28" s="154">
        <f t="shared" si="2"/>
        <v>0</v>
      </c>
      <c r="S28" s="10">
        <v>1</v>
      </c>
      <c r="T28" s="154">
        <f t="shared" si="3"/>
        <v>0</v>
      </c>
      <c r="U28" s="9" t="s">
        <v>87</v>
      </c>
    </row>
    <row r="29" spans="1:21">
      <c r="A29" s="63">
        <v>27</v>
      </c>
      <c r="B29" s="22"/>
      <c r="C29" s="22"/>
      <c r="D29" s="19"/>
      <c r="E29" s="38"/>
      <c r="F29" s="22"/>
      <c r="G29" s="290"/>
      <c r="K29" s="153">
        <f t="shared" ca="1" si="0"/>
        <v>45471</v>
      </c>
      <c r="L29" s="10" t="str">
        <f>CONCATENATE(TEXT(DAY('PK1'!$L$12),"00"),TEXT(MONTH('PK1'!$L$12),"00"),TEXT(YEAR('PK1'!$L$12)-1957,"00"),PlanDP!D29)</f>
        <v>250367C240329</v>
      </c>
      <c r="M29" s="9" t="s">
        <v>83</v>
      </c>
      <c r="N29" s="10" t="s">
        <v>84</v>
      </c>
      <c r="O29" s="9" t="s">
        <v>86</v>
      </c>
      <c r="P29" s="9">
        <f t="shared" si="1"/>
        <v>0</v>
      </c>
      <c r="Q29" s="9" t="s">
        <v>85</v>
      </c>
      <c r="R29" s="154">
        <f t="shared" si="2"/>
        <v>0</v>
      </c>
      <c r="S29" s="10">
        <v>1</v>
      </c>
      <c r="T29" s="154">
        <f t="shared" si="3"/>
        <v>0</v>
      </c>
      <c r="U29" s="9" t="s">
        <v>87</v>
      </c>
    </row>
    <row r="30" spans="1:21">
      <c r="A30" s="63">
        <v>28</v>
      </c>
      <c r="B30" s="22"/>
      <c r="C30" s="22"/>
      <c r="D30" s="19"/>
      <c r="E30" s="38"/>
      <c r="F30" s="22"/>
      <c r="G30" s="290"/>
      <c r="K30" s="153">
        <f t="shared" ca="1" si="0"/>
        <v>45471</v>
      </c>
      <c r="L30" s="10" t="str">
        <f>CONCATENATE(TEXT(DAY('PK1'!$L$12),"00"),TEXT(MONTH('PK1'!$L$12),"00"),TEXT(YEAR('PK1'!$L$12)-1957,"00"),PlanDP!D30)</f>
        <v>250367C240329</v>
      </c>
      <c r="M30" s="9" t="s">
        <v>83</v>
      </c>
      <c r="N30" s="10" t="s">
        <v>84</v>
      </c>
      <c r="O30" s="9" t="s">
        <v>86</v>
      </c>
      <c r="P30" s="9">
        <f t="shared" si="1"/>
        <v>0</v>
      </c>
      <c r="Q30" s="9" t="s">
        <v>85</v>
      </c>
      <c r="R30" s="154">
        <f t="shared" si="2"/>
        <v>0</v>
      </c>
      <c r="S30" s="10">
        <v>1</v>
      </c>
      <c r="T30" s="154">
        <f t="shared" si="3"/>
        <v>0</v>
      </c>
      <c r="U30" s="9" t="s">
        <v>87</v>
      </c>
    </row>
    <row r="31" spans="1:21">
      <c r="A31" s="63">
        <v>29</v>
      </c>
      <c r="B31" s="22"/>
      <c r="C31" s="22"/>
      <c r="D31" s="19"/>
      <c r="E31" s="38"/>
      <c r="F31" s="22"/>
      <c r="G31" s="290"/>
      <c r="K31" s="153">
        <f t="shared" ca="1" si="0"/>
        <v>45471</v>
      </c>
      <c r="L31" s="10" t="str">
        <f>CONCATENATE(TEXT(DAY('PK1'!$L$12),"00"),TEXT(MONTH('PK1'!$L$12),"00"),TEXT(YEAR('PK1'!$L$12)-1957,"00"),PlanDP!D31)</f>
        <v>250367C240329</v>
      </c>
      <c r="M31" s="9" t="s">
        <v>83</v>
      </c>
      <c r="N31" s="10" t="s">
        <v>84</v>
      </c>
      <c r="O31" s="9" t="s">
        <v>86</v>
      </c>
      <c r="P31" s="9">
        <f t="shared" si="1"/>
        <v>0</v>
      </c>
      <c r="Q31" s="9" t="s">
        <v>85</v>
      </c>
      <c r="R31" s="154">
        <f t="shared" si="2"/>
        <v>0</v>
      </c>
      <c r="S31" s="10">
        <v>1</v>
      </c>
      <c r="T31" s="154">
        <f t="shared" si="3"/>
        <v>0</v>
      </c>
      <c r="U31" s="9" t="s">
        <v>87</v>
      </c>
    </row>
    <row r="32" spans="1:21">
      <c r="A32" s="63">
        <v>30</v>
      </c>
      <c r="B32" s="22"/>
      <c r="C32" s="22"/>
      <c r="D32" s="19"/>
      <c r="E32" s="38"/>
      <c r="F32" s="22"/>
      <c r="G32" s="290"/>
      <c r="K32" s="153">
        <f t="shared" ca="1" si="0"/>
        <v>45471</v>
      </c>
      <c r="L32" s="10" t="str">
        <f>CONCATENATE(TEXT(DAY('PK1'!$L$12),"00"),TEXT(MONTH('PK1'!$L$12),"00"),TEXT(YEAR('PK1'!$L$12)-1957,"00"),PlanDP!D32)</f>
        <v>250367C240329</v>
      </c>
      <c r="M32" s="9" t="s">
        <v>83</v>
      </c>
      <c r="N32" s="10" t="s">
        <v>84</v>
      </c>
      <c r="O32" s="9" t="s">
        <v>86</v>
      </c>
      <c r="P32" s="9">
        <f t="shared" si="1"/>
        <v>0</v>
      </c>
      <c r="Q32" s="9" t="s">
        <v>85</v>
      </c>
      <c r="R32" s="154">
        <f t="shared" si="2"/>
        <v>0</v>
      </c>
      <c r="S32" s="10">
        <v>1</v>
      </c>
      <c r="T32" s="154">
        <f t="shared" si="3"/>
        <v>0</v>
      </c>
      <c r="U32" s="9" t="s">
        <v>87</v>
      </c>
    </row>
    <row r="33" spans="1:21">
      <c r="A33" s="63">
        <v>31</v>
      </c>
      <c r="B33" s="22"/>
      <c r="C33" s="22"/>
      <c r="D33" s="19"/>
      <c r="E33" s="38"/>
      <c r="F33" s="22"/>
      <c r="G33" s="290"/>
      <c r="K33" s="153">
        <f t="shared" ca="1" si="0"/>
        <v>45471</v>
      </c>
      <c r="L33" s="10" t="str">
        <f>CONCATENATE(TEXT(DAY('PK1'!$L$12),"00"),TEXT(MONTH('PK1'!$L$12),"00"),TEXT(YEAR('PK1'!$L$12)-1957,"00"),PlanDP!D33)</f>
        <v>250367C240329</v>
      </c>
      <c r="M33" s="9" t="s">
        <v>83</v>
      </c>
      <c r="N33" s="10" t="s">
        <v>84</v>
      </c>
      <c r="O33" s="9" t="s">
        <v>86</v>
      </c>
      <c r="P33" s="9">
        <f t="shared" si="1"/>
        <v>0</v>
      </c>
      <c r="Q33" s="9" t="s">
        <v>85</v>
      </c>
      <c r="R33" s="154">
        <f t="shared" si="2"/>
        <v>0</v>
      </c>
      <c r="S33" s="10">
        <v>1</v>
      </c>
      <c r="T33" s="154">
        <f t="shared" si="3"/>
        <v>0</v>
      </c>
      <c r="U33" s="9" t="s">
        <v>87</v>
      </c>
    </row>
    <row r="34" spans="1:21">
      <c r="A34" s="63">
        <v>32</v>
      </c>
      <c r="B34" s="22"/>
      <c r="C34" s="22"/>
      <c r="D34" s="19"/>
      <c r="E34" s="38"/>
      <c r="F34" s="22"/>
      <c r="G34" s="290"/>
      <c r="K34" s="153">
        <f t="shared" ca="1" si="0"/>
        <v>45471</v>
      </c>
      <c r="L34" s="10" t="str">
        <f>CONCATENATE(TEXT(DAY('PK1'!$L$12),"00"),TEXT(MONTH('PK1'!$L$12),"00"),TEXT(YEAR('PK1'!$L$12)-1957,"00"),PlanDP!D34)</f>
        <v>250367C240329</v>
      </c>
      <c r="M34" s="9" t="s">
        <v>83</v>
      </c>
      <c r="N34" s="10" t="s">
        <v>84</v>
      </c>
      <c r="O34" s="9" t="s">
        <v>86</v>
      </c>
      <c r="P34" s="9">
        <f t="shared" si="1"/>
        <v>0</v>
      </c>
      <c r="Q34" s="9" t="s">
        <v>85</v>
      </c>
      <c r="R34" s="154">
        <f t="shared" si="2"/>
        <v>0</v>
      </c>
      <c r="S34" s="10">
        <v>1</v>
      </c>
      <c r="T34" s="154">
        <f t="shared" si="3"/>
        <v>0</v>
      </c>
      <c r="U34" s="9" t="s">
        <v>87</v>
      </c>
    </row>
    <row r="35" spans="1:21">
      <c r="A35" s="63">
        <v>33</v>
      </c>
      <c r="B35" s="22"/>
      <c r="C35" s="22"/>
      <c r="D35" s="19"/>
      <c r="E35" s="38"/>
      <c r="F35" s="22"/>
      <c r="G35" s="290"/>
      <c r="K35" s="153">
        <f t="shared" ca="1" si="0"/>
        <v>45471</v>
      </c>
      <c r="L35" s="10" t="str">
        <f>CONCATENATE(TEXT(DAY('PK1'!$L$12),"00"),TEXT(MONTH('PK1'!$L$12),"00"),TEXT(YEAR('PK1'!$L$12)-1957,"00"),PlanDP!D35)</f>
        <v>250367C240329</v>
      </c>
      <c r="M35" s="9" t="s">
        <v>83</v>
      </c>
      <c r="N35" s="10" t="s">
        <v>84</v>
      </c>
      <c r="O35" s="9" t="s">
        <v>86</v>
      </c>
      <c r="P35" s="9">
        <f t="shared" si="1"/>
        <v>0</v>
      </c>
      <c r="Q35" s="9" t="s">
        <v>85</v>
      </c>
      <c r="R35" s="154">
        <f t="shared" si="2"/>
        <v>0</v>
      </c>
      <c r="S35" s="10">
        <v>1</v>
      </c>
      <c r="T35" s="154">
        <f t="shared" si="3"/>
        <v>0</v>
      </c>
      <c r="U35" s="9" t="s">
        <v>87</v>
      </c>
    </row>
    <row r="36" spans="1:21">
      <c r="A36" s="63">
        <v>34</v>
      </c>
      <c r="B36" s="22"/>
      <c r="C36" s="22"/>
      <c r="D36" s="19"/>
      <c r="E36" s="38"/>
      <c r="F36" s="22"/>
      <c r="G36" s="290"/>
      <c r="K36" s="153">
        <f t="shared" ca="1" si="0"/>
        <v>45471</v>
      </c>
      <c r="L36" s="10" t="str">
        <f>CONCATENATE(TEXT(DAY('PK1'!$L$12),"00"),TEXT(MONTH('PK1'!$L$12),"00"),TEXT(YEAR('PK1'!$L$12)-1957,"00"),PlanDP!D36)</f>
        <v>250367C240329</v>
      </c>
      <c r="M36" s="9" t="s">
        <v>83</v>
      </c>
      <c r="N36" s="10" t="s">
        <v>84</v>
      </c>
      <c r="O36" s="9" t="s">
        <v>86</v>
      </c>
      <c r="P36" s="9">
        <f t="shared" si="1"/>
        <v>0</v>
      </c>
      <c r="Q36" s="9" t="s">
        <v>85</v>
      </c>
      <c r="R36" s="154">
        <f t="shared" si="2"/>
        <v>0</v>
      </c>
      <c r="S36" s="10">
        <v>1</v>
      </c>
      <c r="T36" s="154">
        <f t="shared" si="3"/>
        <v>0</v>
      </c>
      <c r="U36" s="9" t="s">
        <v>87</v>
      </c>
    </row>
    <row r="37" spans="1:21">
      <c r="A37" s="63">
        <v>35</v>
      </c>
      <c r="B37" s="22"/>
      <c r="C37" s="22"/>
      <c r="D37" s="19"/>
      <c r="E37" s="38"/>
      <c r="F37" s="22"/>
      <c r="G37" s="290"/>
      <c r="K37" s="153">
        <f t="shared" ca="1" si="0"/>
        <v>45471</v>
      </c>
      <c r="L37" s="10" t="str">
        <f>CONCATENATE(TEXT(DAY('PK1'!$L$12),"00"),TEXT(MONTH('PK1'!$L$12),"00"),TEXT(YEAR('PK1'!$L$12)-1957,"00"),PlanDP!D37)</f>
        <v>250367C240329</v>
      </c>
      <c r="M37" s="9" t="s">
        <v>83</v>
      </c>
      <c r="N37" s="10" t="s">
        <v>84</v>
      </c>
      <c r="O37" s="9" t="s">
        <v>86</v>
      </c>
      <c r="P37" s="9">
        <f t="shared" si="1"/>
        <v>0</v>
      </c>
      <c r="Q37" s="9" t="s">
        <v>85</v>
      </c>
      <c r="R37" s="154">
        <f t="shared" si="2"/>
        <v>0</v>
      </c>
      <c r="S37" s="10">
        <v>1</v>
      </c>
      <c r="T37" s="154">
        <f t="shared" si="3"/>
        <v>0</v>
      </c>
      <c r="U37" s="9" t="s">
        <v>87</v>
      </c>
    </row>
    <row r="38" spans="1:21">
      <c r="A38" s="63">
        <v>36</v>
      </c>
      <c r="B38" s="22"/>
      <c r="C38" s="22"/>
      <c r="D38" s="19"/>
      <c r="E38" s="38"/>
      <c r="F38" s="22"/>
      <c r="G38" s="290"/>
      <c r="K38" s="153">
        <f t="shared" ca="1" si="0"/>
        <v>45471</v>
      </c>
      <c r="L38" s="10" t="str">
        <f>CONCATENATE(TEXT(DAY('PK1'!$L$12),"00"),TEXT(MONTH('PK1'!$L$12),"00"),TEXT(YEAR('PK1'!$L$12)-1957,"00"),PlanDP!D38)</f>
        <v>250367C240329</v>
      </c>
      <c r="M38" s="9" t="s">
        <v>83</v>
      </c>
      <c r="N38" s="10" t="s">
        <v>84</v>
      </c>
      <c r="O38" s="9" t="s">
        <v>86</v>
      </c>
      <c r="P38" s="9">
        <f t="shared" si="1"/>
        <v>0</v>
      </c>
      <c r="Q38" s="9" t="s">
        <v>85</v>
      </c>
      <c r="R38" s="154">
        <f t="shared" si="2"/>
        <v>0</v>
      </c>
      <c r="S38" s="10">
        <v>1</v>
      </c>
      <c r="T38" s="154">
        <f t="shared" si="3"/>
        <v>0</v>
      </c>
      <c r="U38" s="9" t="s">
        <v>87</v>
      </c>
    </row>
    <row r="39" spans="1:21">
      <c r="A39" s="63">
        <v>37</v>
      </c>
      <c r="B39" s="22"/>
      <c r="C39" s="22"/>
      <c r="D39" s="19"/>
      <c r="E39" s="38"/>
      <c r="F39" s="22"/>
      <c r="G39" s="290"/>
      <c r="K39" s="153">
        <f t="shared" ca="1" si="0"/>
        <v>45471</v>
      </c>
      <c r="L39" s="10" t="str">
        <f>CONCATENATE(TEXT(DAY('PK1'!$L$12),"00"),TEXT(MONTH('PK1'!$L$12),"00"),TEXT(YEAR('PK1'!$L$12)-1957,"00"),PlanDP!D39)</f>
        <v>250367C240329</v>
      </c>
      <c r="M39" s="9" t="s">
        <v>83</v>
      </c>
      <c r="N39" s="10" t="s">
        <v>84</v>
      </c>
      <c r="O39" s="9" t="s">
        <v>86</v>
      </c>
      <c r="P39" s="9">
        <f t="shared" si="1"/>
        <v>0</v>
      </c>
      <c r="Q39" s="9" t="s">
        <v>85</v>
      </c>
      <c r="R39" s="154">
        <f t="shared" si="2"/>
        <v>0</v>
      </c>
      <c r="S39" s="10">
        <v>1</v>
      </c>
      <c r="T39" s="154">
        <f t="shared" si="3"/>
        <v>0</v>
      </c>
      <c r="U39" s="9" t="s">
        <v>87</v>
      </c>
    </row>
    <row r="40" spans="1:21">
      <c r="A40" s="63">
        <v>38</v>
      </c>
      <c r="B40" s="22"/>
      <c r="C40" s="22"/>
      <c r="D40" s="19"/>
      <c r="E40" s="38"/>
      <c r="F40" s="22"/>
      <c r="G40" s="290"/>
      <c r="K40" s="153">
        <f t="shared" ca="1" si="0"/>
        <v>45471</v>
      </c>
      <c r="L40" s="10" t="str">
        <f>CONCATENATE(TEXT(DAY('PK1'!$L$12),"00"),TEXT(MONTH('PK1'!$L$12),"00"),TEXT(YEAR('PK1'!$L$12)-1957,"00"),PlanDP!D40)</f>
        <v>250367C240329</v>
      </c>
      <c r="M40" s="9" t="s">
        <v>83</v>
      </c>
      <c r="N40" s="10" t="s">
        <v>84</v>
      </c>
      <c r="O40" s="9" t="s">
        <v>86</v>
      </c>
      <c r="P40" s="9">
        <f t="shared" si="1"/>
        <v>0</v>
      </c>
      <c r="Q40" s="9" t="s">
        <v>85</v>
      </c>
      <c r="R40" s="154">
        <f t="shared" si="2"/>
        <v>0</v>
      </c>
      <c r="S40" s="10">
        <v>1</v>
      </c>
      <c r="T40" s="154">
        <f t="shared" si="3"/>
        <v>0</v>
      </c>
      <c r="U40" s="9" t="s">
        <v>87</v>
      </c>
    </row>
    <row r="41" spans="1:21">
      <c r="A41" s="63">
        <v>39</v>
      </c>
      <c r="B41" s="22"/>
      <c r="C41" s="22"/>
      <c r="D41" s="19"/>
      <c r="E41" s="38"/>
      <c r="F41" s="22"/>
      <c r="G41" s="290"/>
      <c r="K41" s="153">
        <f t="shared" ca="1" si="0"/>
        <v>45471</v>
      </c>
      <c r="L41" s="10" t="str">
        <f>CONCATENATE(TEXT(DAY('PK1'!$L$12),"00"),TEXT(MONTH('PK1'!$L$12),"00"),TEXT(YEAR('PK1'!$L$12)-1957,"00"),PlanDP!D41)</f>
        <v>250367C240329</v>
      </c>
      <c r="M41" s="9" t="s">
        <v>83</v>
      </c>
      <c r="N41" s="10" t="s">
        <v>84</v>
      </c>
      <c r="O41" s="9" t="s">
        <v>86</v>
      </c>
      <c r="P41" s="9">
        <f t="shared" si="1"/>
        <v>0</v>
      </c>
      <c r="Q41" s="9" t="s">
        <v>85</v>
      </c>
      <c r="R41" s="154">
        <f t="shared" si="2"/>
        <v>0</v>
      </c>
      <c r="S41" s="10">
        <v>1</v>
      </c>
      <c r="T41" s="154">
        <f t="shared" si="3"/>
        <v>0</v>
      </c>
      <c r="U41" s="9" t="s">
        <v>87</v>
      </c>
    </row>
    <row r="42" spans="1:21">
      <c r="A42" s="63">
        <v>40</v>
      </c>
      <c r="B42" s="22"/>
      <c r="C42" s="22"/>
      <c r="D42" s="19"/>
      <c r="E42" s="38"/>
      <c r="F42" s="22"/>
      <c r="G42" s="290"/>
      <c r="K42" s="153">
        <f t="shared" ca="1" si="0"/>
        <v>45471</v>
      </c>
      <c r="L42" s="10" t="str">
        <f>CONCATENATE(TEXT(DAY('PK1'!$L$12),"00"),TEXT(MONTH('PK1'!$L$12),"00"),TEXT(YEAR('PK1'!$L$12)-1957,"00"),PlanDP!D42)</f>
        <v>250367C240329</v>
      </c>
      <c r="M42" s="9" t="s">
        <v>83</v>
      </c>
      <c r="N42" s="10" t="s">
        <v>84</v>
      </c>
      <c r="O42" s="9" t="s">
        <v>86</v>
      </c>
      <c r="P42" s="9">
        <f t="shared" si="1"/>
        <v>0</v>
      </c>
      <c r="Q42" s="9" t="s">
        <v>85</v>
      </c>
      <c r="R42" s="154">
        <f t="shared" si="2"/>
        <v>0</v>
      </c>
      <c r="S42" s="10">
        <v>1</v>
      </c>
      <c r="T42" s="154">
        <f t="shared" si="3"/>
        <v>0</v>
      </c>
      <c r="U42" s="9" t="s">
        <v>87</v>
      </c>
    </row>
    <row r="43" spans="1:21">
      <c r="A43" s="63">
        <v>41</v>
      </c>
      <c r="B43" s="22"/>
      <c r="C43" s="22"/>
      <c r="D43" s="19"/>
      <c r="E43" s="38"/>
      <c r="F43" s="22"/>
      <c r="G43" s="290"/>
      <c r="K43" s="153">
        <f t="shared" ca="1" si="0"/>
        <v>45471</v>
      </c>
      <c r="L43" s="10" t="str">
        <f>CONCATENATE(TEXT(DAY('PK1'!$L$12),"00"),TEXT(MONTH('PK1'!$L$12),"00"),TEXT(YEAR('PK1'!$L$12)-1957,"00"),PlanDP!D43)</f>
        <v>250367C240329</v>
      </c>
      <c r="M43" s="9" t="s">
        <v>83</v>
      </c>
      <c r="N43" s="10" t="s">
        <v>84</v>
      </c>
      <c r="O43" s="9" t="s">
        <v>86</v>
      </c>
      <c r="P43" s="9">
        <f t="shared" si="1"/>
        <v>0</v>
      </c>
      <c r="Q43" s="9" t="s">
        <v>85</v>
      </c>
      <c r="R43" s="154">
        <f t="shared" si="2"/>
        <v>0</v>
      </c>
      <c r="S43" s="10">
        <v>1</v>
      </c>
      <c r="T43" s="154">
        <f t="shared" si="3"/>
        <v>0</v>
      </c>
      <c r="U43" s="9" t="s">
        <v>87</v>
      </c>
    </row>
    <row r="44" spans="1:21">
      <c r="A44" s="63">
        <v>42</v>
      </c>
      <c r="B44" s="24"/>
      <c r="C44" s="24"/>
      <c r="D44" s="19"/>
      <c r="E44" s="38"/>
      <c r="F44" s="22"/>
      <c r="G44" s="290"/>
      <c r="K44" s="153">
        <f t="shared" ca="1" si="0"/>
        <v>45471</v>
      </c>
      <c r="L44" s="10" t="str">
        <f>CONCATENATE(TEXT(DAY('PK1'!$L$12),"00"),TEXT(MONTH('PK1'!$L$12),"00"),TEXT(YEAR('PK1'!$L$12)-1957,"00"),PlanDP!D44)</f>
        <v>250367C240329</v>
      </c>
      <c r="M44" s="9" t="s">
        <v>83</v>
      </c>
      <c r="N44" s="10" t="s">
        <v>84</v>
      </c>
      <c r="O44" s="9" t="s">
        <v>86</v>
      </c>
      <c r="P44" s="9">
        <f t="shared" si="1"/>
        <v>0</v>
      </c>
      <c r="Q44" s="9" t="s">
        <v>85</v>
      </c>
      <c r="R44" s="154">
        <f t="shared" si="2"/>
        <v>0</v>
      </c>
      <c r="S44" s="10">
        <v>1</v>
      </c>
      <c r="T44" s="154">
        <f t="shared" si="3"/>
        <v>0</v>
      </c>
      <c r="U44" s="9" t="s">
        <v>87</v>
      </c>
    </row>
    <row r="45" spans="1:21">
      <c r="A45" s="63">
        <v>43</v>
      </c>
      <c r="B45" s="22"/>
      <c r="C45" s="22"/>
      <c r="D45" s="19"/>
      <c r="E45" s="38"/>
      <c r="F45" s="22"/>
      <c r="G45" s="290"/>
      <c r="K45" s="153">
        <f t="shared" ca="1" si="0"/>
        <v>45471</v>
      </c>
      <c r="L45" s="10" t="str">
        <f>CONCATENATE(TEXT(DAY('PK1'!$L$12),"00"),TEXT(MONTH('PK1'!$L$12),"00"),TEXT(YEAR('PK1'!$L$12)-1957,"00"),PlanDP!D45)</f>
        <v>250367C240329</v>
      </c>
      <c r="M45" s="9" t="s">
        <v>83</v>
      </c>
      <c r="N45" s="10" t="s">
        <v>84</v>
      </c>
      <c r="O45" s="9" t="s">
        <v>86</v>
      </c>
      <c r="P45" s="9">
        <f t="shared" si="1"/>
        <v>0</v>
      </c>
      <c r="Q45" s="9" t="s">
        <v>85</v>
      </c>
      <c r="R45" s="154">
        <f t="shared" si="2"/>
        <v>0</v>
      </c>
      <c r="S45" s="10">
        <v>1</v>
      </c>
      <c r="T45" s="154">
        <f t="shared" si="3"/>
        <v>0</v>
      </c>
      <c r="U45" s="9" t="s">
        <v>87</v>
      </c>
    </row>
    <row r="46" spans="1:21">
      <c r="A46" s="63">
        <v>44</v>
      </c>
      <c r="B46" s="22"/>
      <c r="C46" s="22"/>
      <c r="D46" s="19"/>
      <c r="E46" s="38"/>
      <c r="F46" s="22"/>
      <c r="G46" s="290"/>
      <c r="K46" s="153">
        <f t="shared" ca="1" si="0"/>
        <v>45471</v>
      </c>
      <c r="L46" s="10" t="str">
        <f>CONCATENATE(TEXT(DAY('PK1'!$L$12),"00"),TEXT(MONTH('PK1'!$L$12),"00"),TEXT(YEAR('PK1'!$L$12)-1957,"00"),PlanDP!D46)</f>
        <v>250367C240329</v>
      </c>
      <c r="M46" s="9" t="s">
        <v>83</v>
      </c>
      <c r="N46" s="10" t="s">
        <v>84</v>
      </c>
      <c r="O46" s="9" t="s">
        <v>86</v>
      </c>
      <c r="P46" s="9">
        <f t="shared" si="1"/>
        <v>0</v>
      </c>
      <c r="Q46" s="9" t="s">
        <v>85</v>
      </c>
      <c r="R46" s="154">
        <f t="shared" si="2"/>
        <v>0</v>
      </c>
      <c r="S46" s="10">
        <v>1</v>
      </c>
      <c r="T46" s="154">
        <f t="shared" si="3"/>
        <v>0</v>
      </c>
      <c r="U46" s="9" t="s">
        <v>87</v>
      </c>
    </row>
    <row r="47" spans="1:21">
      <c r="A47" s="63">
        <v>45</v>
      </c>
      <c r="B47" s="22"/>
      <c r="C47" s="22"/>
      <c r="D47" s="19"/>
      <c r="E47" s="38"/>
      <c r="F47" s="22"/>
      <c r="G47" s="290"/>
      <c r="K47" s="153">
        <f t="shared" ca="1" si="0"/>
        <v>45471</v>
      </c>
      <c r="L47" s="10" t="str">
        <f>CONCATENATE(TEXT(DAY('PK1'!$L$12),"00"),TEXT(MONTH('PK1'!$L$12),"00"),TEXT(YEAR('PK1'!$L$12)-1957,"00"),PlanDP!D47)</f>
        <v>250367C240329</v>
      </c>
      <c r="M47" s="9" t="s">
        <v>83</v>
      </c>
      <c r="N47" s="10" t="s">
        <v>84</v>
      </c>
      <c r="O47" s="9" t="s">
        <v>86</v>
      </c>
      <c r="P47" s="9">
        <f t="shared" si="1"/>
        <v>0</v>
      </c>
      <c r="Q47" s="9" t="s">
        <v>85</v>
      </c>
      <c r="R47" s="154">
        <f t="shared" si="2"/>
        <v>0</v>
      </c>
      <c r="S47" s="10">
        <v>1</v>
      </c>
      <c r="T47" s="154">
        <f t="shared" si="3"/>
        <v>0</v>
      </c>
      <c r="U47" s="9" t="s">
        <v>87</v>
      </c>
    </row>
    <row r="48" spans="1:21">
      <c r="A48" s="63">
        <v>46</v>
      </c>
      <c r="B48" s="22"/>
      <c r="C48" s="22"/>
      <c r="D48" s="19"/>
      <c r="E48" s="38"/>
      <c r="F48" s="22"/>
      <c r="G48" s="290"/>
      <c r="K48" s="153">
        <f t="shared" ca="1" si="0"/>
        <v>45471</v>
      </c>
      <c r="L48" s="10" t="str">
        <f>CONCATENATE(TEXT(DAY('PK1'!$L$12),"00"),TEXT(MONTH('PK1'!$L$12),"00"),TEXT(YEAR('PK1'!$L$12)-1957,"00"),PlanDP!D48)</f>
        <v>250367C240329</v>
      </c>
      <c r="M48" s="9" t="s">
        <v>83</v>
      </c>
      <c r="N48" s="10" t="s">
        <v>84</v>
      </c>
      <c r="O48" s="9" t="s">
        <v>86</v>
      </c>
      <c r="P48" s="9">
        <f t="shared" si="1"/>
        <v>0</v>
      </c>
      <c r="Q48" s="9" t="s">
        <v>85</v>
      </c>
      <c r="R48" s="154">
        <f t="shared" si="2"/>
        <v>0</v>
      </c>
      <c r="S48" s="10">
        <v>1</v>
      </c>
      <c r="T48" s="154">
        <f t="shared" si="3"/>
        <v>0</v>
      </c>
      <c r="U48" s="9" t="s">
        <v>87</v>
      </c>
    </row>
    <row r="49" spans="1:21">
      <c r="A49" s="63">
        <v>47</v>
      </c>
      <c r="B49" s="22"/>
      <c r="C49" s="22"/>
      <c r="D49" s="19"/>
      <c r="E49" s="38"/>
      <c r="F49" s="22"/>
      <c r="G49" s="290"/>
      <c r="K49" s="153">
        <f t="shared" ca="1" si="0"/>
        <v>45471</v>
      </c>
      <c r="L49" s="10" t="str">
        <f>CONCATENATE(TEXT(DAY('PK1'!$L$12),"00"),TEXT(MONTH('PK1'!$L$12),"00"),TEXT(YEAR('PK1'!$L$12)-1957,"00"),PlanDP!D49)</f>
        <v>250367</v>
      </c>
      <c r="M49" s="9" t="s">
        <v>83</v>
      </c>
      <c r="N49" s="10" t="s">
        <v>84</v>
      </c>
      <c r="O49" s="9" t="s">
        <v>86</v>
      </c>
      <c r="P49" s="9">
        <f t="shared" si="1"/>
        <v>0</v>
      </c>
      <c r="Q49" s="9" t="s">
        <v>85</v>
      </c>
      <c r="R49" s="154">
        <f t="shared" si="2"/>
        <v>0</v>
      </c>
      <c r="S49" s="10">
        <v>1</v>
      </c>
      <c r="T49" s="154">
        <f t="shared" si="3"/>
        <v>0</v>
      </c>
      <c r="U49" s="9" t="s">
        <v>87</v>
      </c>
    </row>
    <row r="50" spans="1:21">
      <c r="A50" s="63">
        <v>48</v>
      </c>
      <c r="B50" s="22"/>
      <c r="C50" s="22"/>
      <c r="D50" s="19"/>
      <c r="E50" s="38"/>
      <c r="F50" s="22"/>
      <c r="G50" s="290"/>
      <c r="K50" s="153">
        <f t="shared" ca="1" si="0"/>
        <v>45471</v>
      </c>
      <c r="L50" s="10" t="str">
        <f>CONCATENATE(TEXT(DAY('PK1'!$L$12),"00"),TEXT(MONTH('PK1'!$L$12),"00"),TEXT(YEAR('PK1'!$L$12)-1957,"00"),PlanDP!D50)</f>
        <v>250367</v>
      </c>
      <c r="M50" s="9" t="s">
        <v>83</v>
      </c>
      <c r="N50" s="10" t="s">
        <v>84</v>
      </c>
      <c r="O50" s="9" t="s">
        <v>86</v>
      </c>
      <c r="P50" s="9">
        <f t="shared" si="1"/>
        <v>0</v>
      </c>
      <c r="Q50" s="9" t="s">
        <v>85</v>
      </c>
      <c r="R50" s="154">
        <f t="shared" si="2"/>
        <v>0</v>
      </c>
      <c r="S50" s="10">
        <v>1</v>
      </c>
      <c r="T50" s="154">
        <f t="shared" si="3"/>
        <v>0</v>
      </c>
      <c r="U50" s="9" t="s">
        <v>87</v>
      </c>
    </row>
    <row r="51" spans="1:21">
      <c r="A51" s="64">
        <v>49</v>
      </c>
      <c r="B51" s="22"/>
      <c r="C51" s="22"/>
      <c r="D51" s="19"/>
      <c r="E51" s="38"/>
      <c r="F51" s="22"/>
      <c r="G51" s="290"/>
      <c r="K51" s="153">
        <f t="shared" ca="1" si="0"/>
        <v>45471</v>
      </c>
      <c r="L51" s="10" t="str">
        <f>CONCATENATE(TEXT(DAY('PK1'!$L$12),"00"),TEXT(MONTH('PK1'!$L$12),"00"),TEXT(YEAR('PK1'!$L$12)-1957,"00"),PlanDP!D51)</f>
        <v>250367</v>
      </c>
      <c r="M51" s="9" t="s">
        <v>83</v>
      </c>
      <c r="N51" s="10" t="s">
        <v>84</v>
      </c>
      <c r="O51" s="9" t="s">
        <v>86</v>
      </c>
      <c r="P51" s="9">
        <f t="shared" si="1"/>
        <v>0</v>
      </c>
      <c r="Q51" s="9" t="s">
        <v>85</v>
      </c>
      <c r="R51" s="154">
        <f t="shared" si="2"/>
        <v>0</v>
      </c>
      <c r="S51" s="10">
        <v>1</v>
      </c>
      <c r="T51" s="154">
        <f t="shared" si="3"/>
        <v>0</v>
      </c>
      <c r="U51" s="9" t="s">
        <v>87</v>
      </c>
    </row>
    <row r="52" spans="1:21">
      <c r="A52" s="64">
        <v>50</v>
      </c>
      <c r="B52" s="22"/>
      <c r="C52" s="22"/>
      <c r="D52" s="19"/>
      <c r="E52" s="38"/>
      <c r="F52" s="22"/>
      <c r="G52" s="290"/>
      <c r="K52" s="153">
        <f t="shared" ca="1" si="0"/>
        <v>45471</v>
      </c>
      <c r="L52" s="10" t="str">
        <f>CONCATENATE(TEXT(DAY('PK1'!$L$12),"00"),TEXT(MONTH('PK1'!$L$12),"00"),TEXT(YEAR('PK1'!$L$12)-1957,"00"),PlanDP!D52)</f>
        <v>250367</v>
      </c>
      <c r="M52" s="9" t="s">
        <v>83</v>
      </c>
      <c r="N52" s="10" t="s">
        <v>84</v>
      </c>
      <c r="O52" s="9" t="s">
        <v>86</v>
      </c>
      <c r="P52" s="9">
        <f t="shared" si="1"/>
        <v>0</v>
      </c>
      <c r="Q52" s="9" t="s">
        <v>85</v>
      </c>
      <c r="R52" s="154">
        <f t="shared" si="2"/>
        <v>0</v>
      </c>
      <c r="S52" s="10">
        <v>1</v>
      </c>
      <c r="T52" s="154">
        <f t="shared" si="3"/>
        <v>0</v>
      </c>
      <c r="U52" s="9" t="s">
        <v>87</v>
      </c>
    </row>
    <row r="53" spans="1:21">
      <c r="A53" s="64">
        <v>51</v>
      </c>
      <c r="B53" s="22"/>
      <c r="C53" s="22"/>
      <c r="D53" s="19"/>
      <c r="E53" s="38"/>
      <c r="F53" s="22"/>
      <c r="G53" s="290"/>
      <c r="K53" s="153">
        <f t="shared" ca="1" si="0"/>
        <v>45471</v>
      </c>
      <c r="L53" s="10" t="str">
        <f>CONCATENATE(TEXT(DAY('PK1'!$L$12),"00"),TEXT(MONTH('PK1'!$L$12),"00"),TEXT(YEAR('PK1'!$L$12)-1957,"00"),PlanDP!D53)</f>
        <v>250367</v>
      </c>
      <c r="M53" s="9" t="s">
        <v>83</v>
      </c>
      <c r="N53" s="10" t="s">
        <v>84</v>
      </c>
      <c r="O53" s="9" t="s">
        <v>86</v>
      </c>
      <c r="P53" s="9">
        <f t="shared" si="1"/>
        <v>0</v>
      </c>
      <c r="Q53" s="9" t="s">
        <v>85</v>
      </c>
      <c r="R53" s="154">
        <f t="shared" si="2"/>
        <v>0</v>
      </c>
      <c r="S53" s="10">
        <v>1</v>
      </c>
      <c r="T53" s="154">
        <f t="shared" si="3"/>
        <v>0</v>
      </c>
      <c r="U53" s="9" t="s">
        <v>87</v>
      </c>
    </row>
    <row r="54" spans="1:21">
      <c r="A54" s="64">
        <v>52</v>
      </c>
      <c r="B54" s="22"/>
      <c r="C54" s="22"/>
      <c r="D54" s="19"/>
      <c r="E54" s="38"/>
      <c r="F54" s="22"/>
      <c r="G54" s="290"/>
      <c r="K54" s="153">
        <f t="shared" ca="1" si="0"/>
        <v>45471</v>
      </c>
      <c r="L54" s="10" t="str">
        <f>CONCATENATE(TEXT(DAY('PK1'!$L$12),"00"),TEXT(MONTH('PK1'!$L$12),"00"),TEXT(YEAR('PK1'!$L$12)-1957,"00"),PlanDP!D54)</f>
        <v>250367</v>
      </c>
      <c r="M54" s="9" t="s">
        <v>83</v>
      </c>
      <c r="N54" s="10" t="s">
        <v>84</v>
      </c>
      <c r="O54" s="9" t="s">
        <v>86</v>
      </c>
      <c r="P54" s="9">
        <f t="shared" si="1"/>
        <v>0</v>
      </c>
      <c r="Q54" s="9" t="s">
        <v>85</v>
      </c>
      <c r="R54" s="154">
        <f t="shared" si="2"/>
        <v>0</v>
      </c>
      <c r="S54" s="10">
        <v>1</v>
      </c>
      <c r="T54" s="154">
        <f t="shared" si="3"/>
        <v>0</v>
      </c>
      <c r="U54" s="9" t="s">
        <v>87</v>
      </c>
    </row>
    <row r="55" spans="1:21">
      <c r="A55" s="64">
        <v>53</v>
      </c>
      <c r="B55" s="22"/>
      <c r="C55" s="22"/>
      <c r="D55" s="19"/>
      <c r="E55" s="38"/>
      <c r="F55" s="22"/>
      <c r="G55" s="290"/>
      <c r="K55" s="153">
        <f t="shared" ca="1" si="0"/>
        <v>45471</v>
      </c>
      <c r="L55" s="10" t="str">
        <f>CONCATENATE(TEXT(DAY('PK1'!$L$12),"00"),TEXT(MONTH('PK1'!$L$12),"00"),TEXT(YEAR('PK1'!$L$12)-1957,"00"),PlanDP!D55)</f>
        <v>250367</v>
      </c>
      <c r="M55" s="9" t="s">
        <v>83</v>
      </c>
      <c r="N55" s="10" t="s">
        <v>84</v>
      </c>
      <c r="O55" s="9" t="s">
        <v>86</v>
      </c>
      <c r="P55" s="9">
        <f t="shared" si="1"/>
        <v>0</v>
      </c>
      <c r="Q55" s="9" t="s">
        <v>85</v>
      </c>
      <c r="R55" s="154">
        <f t="shared" si="2"/>
        <v>0</v>
      </c>
      <c r="S55" s="10">
        <v>1</v>
      </c>
      <c r="T55" s="154">
        <f t="shared" si="3"/>
        <v>0</v>
      </c>
      <c r="U55" s="9" t="s">
        <v>87</v>
      </c>
    </row>
    <row r="56" spans="1:21">
      <c r="A56" s="64">
        <v>54</v>
      </c>
      <c r="B56" s="22"/>
      <c r="C56" s="22"/>
      <c r="D56" s="19"/>
      <c r="E56" s="38"/>
      <c r="F56" s="22"/>
      <c r="G56" s="290"/>
      <c r="K56" s="153">
        <f t="shared" ca="1" si="0"/>
        <v>45471</v>
      </c>
      <c r="L56" s="10" t="str">
        <f>CONCATENATE(TEXT(DAY('PK1'!$L$12),"00"),TEXT(MONTH('PK1'!$L$12),"00"),TEXT(YEAR('PK1'!$L$12)-1957,"00"),PlanDP!D56)</f>
        <v>250367</v>
      </c>
      <c r="M56" s="9" t="s">
        <v>83</v>
      </c>
      <c r="N56" s="10" t="s">
        <v>84</v>
      </c>
      <c r="O56" s="9" t="s">
        <v>86</v>
      </c>
      <c r="P56" s="9">
        <f t="shared" si="1"/>
        <v>0</v>
      </c>
      <c r="Q56" s="9" t="s">
        <v>85</v>
      </c>
      <c r="R56" s="154">
        <f t="shared" si="2"/>
        <v>0</v>
      </c>
      <c r="S56" s="10">
        <v>1</v>
      </c>
      <c r="T56" s="154">
        <f t="shared" si="3"/>
        <v>0</v>
      </c>
      <c r="U56" s="9" t="s">
        <v>87</v>
      </c>
    </row>
    <row r="57" spans="1:21">
      <c r="A57" s="64">
        <v>55</v>
      </c>
      <c r="B57" s="22"/>
      <c r="C57" s="22"/>
      <c r="D57" s="19"/>
      <c r="E57" s="38"/>
      <c r="F57" s="22"/>
      <c r="K57" s="153">
        <f t="shared" ca="1" si="0"/>
        <v>45471</v>
      </c>
      <c r="L57" s="10" t="str">
        <f>CONCATENATE(TEXT(DAY('PK1'!$L$12),"00"),TEXT(MONTH('PK1'!$L$12),"00"),TEXT(YEAR('PK1'!$L$12)-1957,"00"),PlanDP!D57)</f>
        <v>250367</v>
      </c>
      <c r="M57" s="9" t="s">
        <v>83</v>
      </c>
      <c r="N57" s="10" t="s">
        <v>84</v>
      </c>
      <c r="O57" s="9" t="s">
        <v>86</v>
      </c>
      <c r="P57" s="9">
        <f t="shared" si="1"/>
        <v>0</v>
      </c>
      <c r="Q57" s="9" t="s">
        <v>85</v>
      </c>
      <c r="R57" s="154">
        <f t="shared" si="2"/>
        <v>0</v>
      </c>
      <c r="S57" s="10">
        <v>1</v>
      </c>
      <c r="T57" s="154">
        <f t="shared" si="3"/>
        <v>0</v>
      </c>
      <c r="U57" s="9" t="s">
        <v>87</v>
      </c>
    </row>
    <row r="58" spans="1:21">
      <c r="A58" s="64">
        <v>56</v>
      </c>
      <c r="B58" s="22"/>
      <c r="C58" s="22"/>
      <c r="D58" s="19"/>
      <c r="E58" s="38"/>
      <c r="F58" s="22"/>
      <c r="K58" s="153">
        <f t="shared" ca="1" si="0"/>
        <v>45471</v>
      </c>
      <c r="L58" s="10" t="str">
        <f>CONCATENATE(TEXT(DAY('PK1'!$L$12),"00"),TEXT(MONTH('PK1'!$L$12),"00"),TEXT(YEAR('PK1'!$L$12)-1957,"00"),PlanDP!D58)</f>
        <v>250367</v>
      </c>
      <c r="M58" s="9" t="s">
        <v>83</v>
      </c>
      <c r="N58" s="10" t="s">
        <v>84</v>
      </c>
      <c r="O58" s="9" t="s">
        <v>86</v>
      </c>
      <c r="P58" s="9">
        <f t="shared" si="1"/>
        <v>0</v>
      </c>
      <c r="Q58" s="9" t="s">
        <v>85</v>
      </c>
      <c r="R58" s="154">
        <f t="shared" si="2"/>
        <v>0</v>
      </c>
      <c r="S58" s="10">
        <v>1</v>
      </c>
      <c r="T58" s="154">
        <f t="shared" si="3"/>
        <v>0</v>
      </c>
      <c r="U58" s="9" t="s">
        <v>87</v>
      </c>
    </row>
    <row r="59" spans="1:21">
      <c r="A59" s="64">
        <v>57</v>
      </c>
      <c r="B59" s="22"/>
      <c r="C59" s="22"/>
      <c r="D59" s="19"/>
      <c r="E59" s="38"/>
      <c r="F59" s="22"/>
      <c r="K59" s="153">
        <f t="shared" ca="1" si="0"/>
        <v>45471</v>
      </c>
      <c r="L59" s="10" t="str">
        <f>CONCATENATE(TEXT(DAY('PK1'!$L$12),"00"),TEXT(MONTH('PK1'!$L$12),"00"),TEXT(YEAR('PK1'!$L$12)-1957,"00"),PlanDP!D59)</f>
        <v>250367</v>
      </c>
      <c r="M59" s="9" t="s">
        <v>83</v>
      </c>
      <c r="N59" s="10" t="s">
        <v>84</v>
      </c>
      <c r="O59" s="9" t="s">
        <v>86</v>
      </c>
      <c r="P59" s="9">
        <f t="shared" si="1"/>
        <v>0</v>
      </c>
      <c r="Q59" s="9" t="s">
        <v>85</v>
      </c>
      <c r="R59" s="154">
        <f t="shared" si="2"/>
        <v>0</v>
      </c>
      <c r="S59" s="10">
        <v>1</v>
      </c>
      <c r="T59" s="154">
        <f t="shared" si="3"/>
        <v>0</v>
      </c>
      <c r="U59" s="9" t="s">
        <v>87</v>
      </c>
    </row>
    <row r="60" spans="1:21">
      <c r="A60" s="64">
        <v>58</v>
      </c>
      <c r="B60" s="22"/>
      <c r="C60" s="22"/>
      <c r="D60" s="19"/>
      <c r="E60" s="38"/>
      <c r="F60" s="22"/>
      <c r="K60" s="153">
        <f t="shared" ca="1" si="0"/>
        <v>45471</v>
      </c>
      <c r="L60" s="10" t="str">
        <f>CONCATENATE(TEXT(DAY('PK1'!$L$12),"00"),TEXT(MONTH('PK1'!$L$12),"00"),TEXT(YEAR('PK1'!$L$12)-1957,"00"),PlanDP!D60)</f>
        <v>250367</v>
      </c>
      <c r="M60" s="9" t="s">
        <v>83</v>
      </c>
      <c r="N60" s="10" t="s">
        <v>84</v>
      </c>
      <c r="O60" s="9" t="s">
        <v>86</v>
      </c>
      <c r="P60" s="9">
        <f t="shared" si="1"/>
        <v>0</v>
      </c>
      <c r="Q60" s="9" t="s">
        <v>85</v>
      </c>
      <c r="R60" s="154">
        <f t="shared" si="2"/>
        <v>0</v>
      </c>
      <c r="S60" s="10">
        <v>1</v>
      </c>
      <c r="T60" s="154">
        <f t="shared" si="3"/>
        <v>0</v>
      </c>
      <c r="U60" s="9" t="s">
        <v>87</v>
      </c>
    </row>
    <row r="61" spans="1:21">
      <c r="A61" s="64">
        <v>59</v>
      </c>
      <c r="B61" s="22"/>
      <c r="C61" s="22"/>
      <c r="D61" s="19"/>
      <c r="E61" s="38"/>
      <c r="F61" s="22"/>
      <c r="K61" s="153">
        <f t="shared" ca="1" si="0"/>
        <v>45471</v>
      </c>
      <c r="L61" s="10" t="str">
        <f>CONCATENATE(TEXT(DAY('PK1'!$L$12),"00"),TEXT(MONTH('PK1'!$L$12),"00"),TEXT(YEAR('PK1'!$L$12)-1957,"00"),PlanDP!D61)</f>
        <v>250367</v>
      </c>
      <c r="M61" s="9" t="s">
        <v>83</v>
      </c>
      <c r="N61" s="10" t="s">
        <v>84</v>
      </c>
      <c r="O61" s="9" t="s">
        <v>86</v>
      </c>
      <c r="P61" s="9">
        <f t="shared" si="1"/>
        <v>0</v>
      </c>
      <c r="Q61" s="9" t="s">
        <v>85</v>
      </c>
      <c r="R61" s="154">
        <f t="shared" si="2"/>
        <v>0</v>
      </c>
      <c r="S61" s="10">
        <v>1</v>
      </c>
      <c r="T61" s="154">
        <f t="shared" si="3"/>
        <v>0</v>
      </c>
      <c r="U61" s="9" t="s">
        <v>87</v>
      </c>
    </row>
    <row r="62" spans="1:21">
      <c r="A62" s="64">
        <v>60</v>
      </c>
      <c r="B62" s="22"/>
      <c r="C62" s="22"/>
      <c r="D62" s="19"/>
      <c r="E62" s="38"/>
      <c r="F62" s="22"/>
      <c r="K62" s="153">
        <f t="shared" ca="1" si="0"/>
        <v>45471</v>
      </c>
      <c r="L62" s="10" t="str">
        <f>CONCATENATE(TEXT(DAY('PK1'!$L$12),"00"),TEXT(MONTH('PK1'!$L$12),"00"),TEXT(YEAR('PK1'!$L$12)-1957,"00"),PlanDP!D62)</f>
        <v>250367</v>
      </c>
      <c r="M62" s="9" t="s">
        <v>83</v>
      </c>
      <c r="N62" s="10" t="s">
        <v>84</v>
      </c>
      <c r="O62" s="9" t="s">
        <v>86</v>
      </c>
      <c r="P62" s="9">
        <f t="shared" si="1"/>
        <v>0</v>
      </c>
      <c r="Q62" s="9" t="s">
        <v>85</v>
      </c>
      <c r="R62" s="154">
        <f t="shared" si="2"/>
        <v>0</v>
      </c>
      <c r="S62" s="10">
        <v>1</v>
      </c>
      <c r="T62" s="154">
        <f t="shared" si="3"/>
        <v>0</v>
      </c>
      <c r="U62" s="9" t="s">
        <v>87</v>
      </c>
    </row>
    <row r="63" spans="1:21">
      <c r="A63" s="64">
        <v>61</v>
      </c>
      <c r="B63" s="22"/>
      <c r="C63" s="22"/>
      <c r="D63" s="19"/>
      <c r="E63" s="38"/>
      <c r="F63" s="22"/>
      <c r="K63" s="153">
        <f t="shared" ca="1" si="0"/>
        <v>45471</v>
      </c>
      <c r="L63" s="10" t="str">
        <f>CONCATENATE(TEXT(DAY('PK1'!$L$12),"00"),TEXT(MONTH('PK1'!$L$12),"00"),TEXT(YEAR('PK1'!$L$12)-1957,"00"),PlanDP!D63)</f>
        <v>250367</v>
      </c>
      <c r="M63" s="9" t="s">
        <v>83</v>
      </c>
      <c r="N63" s="10" t="s">
        <v>84</v>
      </c>
      <c r="O63" s="9" t="s">
        <v>86</v>
      </c>
      <c r="P63" s="9">
        <f t="shared" si="1"/>
        <v>0</v>
      </c>
      <c r="Q63" s="9" t="s">
        <v>85</v>
      </c>
      <c r="R63" s="154">
        <f t="shared" si="2"/>
        <v>0</v>
      </c>
      <c r="S63" s="10">
        <v>1</v>
      </c>
      <c r="T63" s="154">
        <f t="shared" si="3"/>
        <v>0</v>
      </c>
      <c r="U63" s="9" t="s">
        <v>87</v>
      </c>
    </row>
    <row r="64" spans="1:21">
      <c r="A64" s="64">
        <v>62</v>
      </c>
      <c r="B64" s="22"/>
      <c r="C64" s="22"/>
      <c r="D64" s="19"/>
      <c r="E64" s="38"/>
      <c r="F64" s="22"/>
      <c r="K64" s="153">
        <f t="shared" ca="1" si="0"/>
        <v>45471</v>
      </c>
      <c r="L64" s="10" t="str">
        <f>CONCATENATE(TEXT(DAY('PK1'!$L$12),"00"),TEXT(MONTH('PK1'!$L$12),"00"),TEXT(YEAR('PK1'!$L$12)-1957,"00"),PlanDP!D64)</f>
        <v>250367</v>
      </c>
      <c r="M64" s="9" t="s">
        <v>83</v>
      </c>
      <c r="N64" s="10" t="s">
        <v>84</v>
      </c>
      <c r="O64" s="9" t="s">
        <v>86</v>
      </c>
      <c r="P64" s="9">
        <f t="shared" si="1"/>
        <v>0</v>
      </c>
      <c r="Q64" s="9" t="s">
        <v>85</v>
      </c>
      <c r="R64" s="154">
        <f t="shared" si="2"/>
        <v>0</v>
      </c>
      <c r="S64" s="10">
        <v>1</v>
      </c>
      <c r="T64" s="154">
        <f t="shared" si="3"/>
        <v>0</v>
      </c>
      <c r="U64" s="9" t="s">
        <v>87</v>
      </c>
    </row>
    <row r="65" spans="1:21">
      <c r="A65" s="64">
        <v>63</v>
      </c>
      <c r="B65" s="22"/>
      <c r="C65" s="22"/>
      <c r="D65" s="19"/>
      <c r="E65" s="38"/>
      <c r="F65" s="22"/>
      <c r="K65" s="153">
        <f t="shared" ca="1" si="0"/>
        <v>45471</v>
      </c>
      <c r="L65" s="10" t="str">
        <f>CONCATENATE(TEXT(DAY('PK1'!$L$12),"00"),TEXT(MONTH('PK1'!$L$12),"00"),TEXT(YEAR('PK1'!$L$12)-1957,"00"),PlanDP!D65)</f>
        <v>250367</v>
      </c>
      <c r="M65" s="9" t="s">
        <v>83</v>
      </c>
      <c r="N65" s="10" t="s">
        <v>84</v>
      </c>
      <c r="O65" s="9" t="s">
        <v>86</v>
      </c>
      <c r="P65" s="9">
        <f t="shared" si="1"/>
        <v>0</v>
      </c>
      <c r="Q65" s="9" t="s">
        <v>85</v>
      </c>
      <c r="R65" s="154">
        <f t="shared" si="2"/>
        <v>0</v>
      </c>
      <c r="S65" s="10">
        <v>1</v>
      </c>
      <c r="T65" s="154">
        <f t="shared" si="3"/>
        <v>0</v>
      </c>
      <c r="U65" s="9" t="s">
        <v>87</v>
      </c>
    </row>
    <row r="66" spans="1:21">
      <c r="A66" s="64">
        <v>64</v>
      </c>
      <c r="B66" s="22"/>
      <c r="C66" s="22"/>
      <c r="D66" s="19"/>
      <c r="E66" s="38"/>
      <c r="F66" s="22"/>
      <c r="K66" s="153">
        <f t="shared" ca="1" si="0"/>
        <v>45471</v>
      </c>
      <c r="L66" s="10" t="str">
        <f>CONCATENATE(TEXT(DAY('PK1'!$L$12),"00"),TEXT(MONTH('PK1'!$L$12),"00"),TEXT(YEAR('PK1'!$L$12)-1957,"00"),PlanDP!D66)</f>
        <v>250367</v>
      </c>
      <c r="M66" s="9" t="s">
        <v>83</v>
      </c>
      <c r="N66" s="10" t="s">
        <v>84</v>
      </c>
      <c r="O66" s="9" t="s">
        <v>86</v>
      </c>
      <c r="P66" s="9">
        <f t="shared" si="1"/>
        <v>0</v>
      </c>
      <c r="Q66" s="9" t="s">
        <v>85</v>
      </c>
      <c r="R66" s="154">
        <f t="shared" si="2"/>
        <v>0</v>
      </c>
      <c r="S66" s="10">
        <v>1</v>
      </c>
      <c r="T66" s="154">
        <f t="shared" si="3"/>
        <v>0</v>
      </c>
      <c r="U66" s="9" t="s">
        <v>87</v>
      </c>
    </row>
    <row r="67" spans="1:21">
      <c r="A67" s="64">
        <v>65</v>
      </c>
      <c r="B67" s="22"/>
      <c r="C67" s="22"/>
      <c r="D67" s="19"/>
      <c r="E67" s="38"/>
      <c r="F67" s="22"/>
      <c r="K67" s="153">
        <f t="shared" ca="1" si="0"/>
        <v>45471</v>
      </c>
      <c r="L67" s="10" t="str">
        <f>CONCATENATE(TEXT(DAY('PK1'!$L$12),"00"),TEXT(MONTH('PK1'!$L$12),"00"),TEXT(YEAR('PK1'!$L$12)-1957,"00"),PlanDP!D67)</f>
        <v>250367</v>
      </c>
      <c r="M67" s="9" t="s">
        <v>83</v>
      </c>
      <c r="N67" s="10" t="s">
        <v>84</v>
      </c>
      <c r="O67" s="9" t="s">
        <v>86</v>
      </c>
      <c r="P67" s="9">
        <f t="shared" si="1"/>
        <v>0</v>
      </c>
      <c r="Q67" s="9" t="s">
        <v>85</v>
      </c>
      <c r="R67" s="154">
        <f t="shared" si="2"/>
        <v>0</v>
      </c>
      <c r="S67" s="10">
        <v>1</v>
      </c>
      <c r="T67" s="154">
        <f t="shared" si="3"/>
        <v>0</v>
      </c>
      <c r="U67" s="9" t="s">
        <v>87</v>
      </c>
    </row>
    <row r="68" spans="1:21">
      <c r="A68" s="64">
        <v>66</v>
      </c>
      <c r="B68" s="24"/>
      <c r="C68" s="24"/>
      <c r="D68" s="19"/>
      <c r="E68" s="38"/>
      <c r="F68" s="22"/>
      <c r="K68" s="153">
        <f t="shared" ref="K68:K74" ca="1" si="4">TODAY()</f>
        <v>45471</v>
      </c>
      <c r="L68" s="10" t="str">
        <f>CONCATENATE(TEXT(DAY('PK1'!$L$12),"00"),TEXT(MONTH('PK1'!$L$12),"00"),TEXT(YEAR('PK1'!$L$12)-1957,"00"),PlanDP!D68)</f>
        <v>250367</v>
      </c>
      <c r="M68" s="9" t="s">
        <v>83</v>
      </c>
      <c r="N68" s="10" t="s">
        <v>84</v>
      </c>
      <c r="O68" s="9" t="s">
        <v>86</v>
      </c>
      <c r="P68" s="9">
        <f t="shared" ref="P68:P74" si="5">C68</f>
        <v>0</v>
      </c>
      <c r="Q68" s="9" t="s">
        <v>85</v>
      </c>
      <c r="R68" s="154">
        <f t="shared" ref="R68:R74" si="6">ROUNDUP(E68,0)</f>
        <v>0</v>
      </c>
      <c r="S68" s="10">
        <v>1</v>
      </c>
      <c r="T68" s="154">
        <f t="shared" ref="T68:T74" si="7">ROUNDUP(E68,0)</f>
        <v>0</v>
      </c>
      <c r="U68" s="9" t="s">
        <v>87</v>
      </c>
    </row>
    <row r="69" spans="1:21">
      <c r="A69" s="64">
        <v>67</v>
      </c>
      <c r="B69" s="22"/>
      <c r="C69" s="22"/>
      <c r="D69" s="19"/>
      <c r="E69" s="38"/>
      <c r="F69" s="22"/>
      <c r="K69" s="153">
        <f t="shared" ca="1" si="4"/>
        <v>45471</v>
      </c>
      <c r="L69" s="10" t="str">
        <f>CONCATENATE(TEXT(DAY('PK1'!$L$12),"00"),TEXT(MONTH('PK1'!$L$12),"00"),TEXT(YEAR('PK1'!$L$12)-1957,"00"),PlanDP!D69)</f>
        <v>250367</v>
      </c>
      <c r="M69" s="9" t="s">
        <v>83</v>
      </c>
      <c r="N69" s="10" t="s">
        <v>84</v>
      </c>
      <c r="O69" s="9" t="s">
        <v>86</v>
      </c>
      <c r="P69" s="9">
        <f t="shared" si="5"/>
        <v>0</v>
      </c>
      <c r="Q69" s="9" t="s">
        <v>85</v>
      </c>
      <c r="R69" s="154">
        <f t="shared" si="6"/>
        <v>0</v>
      </c>
      <c r="S69" s="10">
        <v>1</v>
      </c>
      <c r="T69" s="154">
        <f t="shared" si="7"/>
        <v>0</v>
      </c>
      <c r="U69" s="9" t="s">
        <v>87</v>
      </c>
    </row>
    <row r="70" spans="1:21">
      <c r="A70" s="64">
        <v>68</v>
      </c>
      <c r="B70" s="22"/>
      <c r="C70" s="22"/>
      <c r="D70" s="19"/>
      <c r="E70" s="38"/>
      <c r="F70" s="22"/>
      <c r="K70" s="153">
        <f t="shared" ca="1" si="4"/>
        <v>45471</v>
      </c>
      <c r="L70" s="10" t="str">
        <f>CONCATENATE(TEXT(DAY('PK1'!$L$12),"00"),TEXT(MONTH('PK1'!$L$12),"00"),TEXT(YEAR('PK1'!$L$12)-1957,"00"),PlanDP!D70)</f>
        <v>250367</v>
      </c>
      <c r="M70" s="9" t="s">
        <v>83</v>
      </c>
      <c r="N70" s="10" t="s">
        <v>84</v>
      </c>
      <c r="O70" s="9" t="s">
        <v>86</v>
      </c>
      <c r="P70" s="9">
        <f t="shared" si="5"/>
        <v>0</v>
      </c>
      <c r="Q70" s="9" t="s">
        <v>85</v>
      </c>
      <c r="R70" s="154">
        <f t="shared" si="6"/>
        <v>0</v>
      </c>
      <c r="S70" s="10">
        <v>1</v>
      </c>
      <c r="T70" s="154">
        <f t="shared" si="7"/>
        <v>0</v>
      </c>
      <c r="U70" s="9" t="s">
        <v>87</v>
      </c>
    </row>
    <row r="71" spans="1:21">
      <c r="A71" s="64">
        <v>69</v>
      </c>
      <c r="B71" s="22"/>
      <c r="C71" s="22"/>
      <c r="D71" s="19"/>
      <c r="E71" s="38"/>
      <c r="F71" s="22"/>
      <c r="K71" s="153">
        <f t="shared" ca="1" si="4"/>
        <v>45471</v>
      </c>
      <c r="L71" s="10" t="str">
        <f>CONCATENATE(TEXT(DAY('PK1'!$L$12),"00"),TEXT(MONTH('PK1'!$L$12),"00"),TEXT(YEAR('PK1'!$L$12)-1957,"00"),PlanDP!D71)</f>
        <v>250367</v>
      </c>
      <c r="M71" s="9" t="s">
        <v>83</v>
      </c>
      <c r="N71" s="10" t="s">
        <v>84</v>
      </c>
      <c r="O71" s="9" t="s">
        <v>86</v>
      </c>
      <c r="P71" s="9">
        <f t="shared" si="5"/>
        <v>0</v>
      </c>
      <c r="Q71" s="9" t="s">
        <v>85</v>
      </c>
      <c r="R71" s="154">
        <f t="shared" si="6"/>
        <v>0</v>
      </c>
      <c r="S71" s="10">
        <v>1</v>
      </c>
      <c r="T71" s="154">
        <f t="shared" si="7"/>
        <v>0</v>
      </c>
      <c r="U71" s="9" t="s">
        <v>87</v>
      </c>
    </row>
    <row r="72" spans="1:21">
      <c r="A72" s="64">
        <v>70</v>
      </c>
      <c r="B72" s="22"/>
      <c r="C72" s="22"/>
      <c r="D72" s="19"/>
      <c r="E72" s="38"/>
      <c r="F72" s="22"/>
      <c r="K72" s="153">
        <f t="shared" ca="1" si="4"/>
        <v>45471</v>
      </c>
      <c r="L72" s="10" t="str">
        <f>CONCATENATE(TEXT(DAY('PK1'!$L$12),"00"),TEXT(MONTH('PK1'!$L$12),"00"),TEXT(YEAR('PK1'!$L$12)-1957,"00"),PlanDP!D72)</f>
        <v>250367</v>
      </c>
      <c r="M72" s="9" t="s">
        <v>83</v>
      </c>
      <c r="N72" s="10" t="s">
        <v>84</v>
      </c>
      <c r="O72" s="9" t="s">
        <v>86</v>
      </c>
      <c r="P72" s="9">
        <f t="shared" si="5"/>
        <v>0</v>
      </c>
      <c r="Q72" s="9" t="s">
        <v>85</v>
      </c>
      <c r="R72" s="154">
        <f t="shared" si="6"/>
        <v>0</v>
      </c>
      <c r="S72" s="10">
        <v>1</v>
      </c>
      <c r="T72" s="154">
        <f t="shared" si="7"/>
        <v>0</v>
      </c>
      <c r="U72" s="9" t="s">
        <v>87</v>
      </c>
    </row>
    <row r="73" spans="1:21">
      <c r="A73" s="64">
        <v>71</v>
      </c>
      <c r="B73" s="22"/>
      <c r="C73" s="22"/>
      <c r="D73" s="19"/>
      <c r="E73" s="38"/>
      <c r="F73" s="22"/>
      <c r="K73" s="153">
        <f t="shared" ca="1" si="4"/>
        <v>45471</v>
      </c>
      <c r="L73" s="10" t="str">
        <f>CONCATENATE(TEXT(DAY('PK1'!$L$12),"00"),TEXT(MONTH('PK1'!$L$12),"00"),TEXT(YEAR('PK1'!$L$12)-1957,"00"),PlanDP!D73)</f>
        <v>250367</v>
      </c>
      <c r="M73" s="9" t="s">
        <v>83</v>
      </c>
      <c r="N73" s="10" t="s">
        <v>84</v>
      </c>
      <c r="O73" s="9" t="s">
        <v>86</v>
      </c>
      <c r="P73" s="9">
        <f t="shared" si="5"/>
        <v>0</v>
      </c>
      <c r="Q73" s="9" t="s">
        <v>85</v>
      </c>
      <c r="R73" s="154">
        <f t="shared" si="6"/>
        <v>0</v>
      </c>
      <c r="S73" s="10">
        <v>1</v>
      </c>
      <c r="T73" s="154">
        <f t="shared" si="7"/>
        <v>0</v>
      </c>
      <c r="U73" s="9" t="s">
        <v>87</v>
      </c>
    </row>
    <row r="74" spans="1:21">
      <c r="A74" s="64">
        <v>72</v>
      </c>
      <c r="B74" s="22"/>
      <c r="C74" s="22"/>
      <c r="D74" s="19"/>
      <c r="E74" s="38"/>
      <c r="F74" s="22"/>
      <c r="K74" s="153">
        <f t="shared" ca="1" si="4"/>
        <v>45471</v>
      </c>
      <c r="L74" s="10" t="str">
        <f>CONCATENATE(TEXT(DAY('PK1'!$L$12),"00"),TEXT(MONTH('PK1'!$L$12),"00"),TEXT(YEAR('PK1'!$L$12)-1957,"00"),PlanDP!D74)</f>
        <v>250367</v>
      </c>
      <c r="M74" s="9" t="s">
        <v>83</v>
      </c>
      <c r="N74" s="10" t="s">
        <v>84</v>
      </c>
      <c r="O74" s="9" t="s">
        <v>86</v>
      </c>
      <c r="P74" s="9">
        <f t="shared" si="5"/>
        <v>0</v>
      </c>
      <c r="Q74" s="9" t="s">
        <v>85</v>
      </c>
      <c r="R74" s="154">
        <f t="shared" si="6"/>
        <v>0</v>
      </c>
      <c r="S74" s="10">
        <v>1</v>
      </c>
      <c r="T74" s="154">
        <f t="shared" si="7"/>
        <v>0</v>
      </c>
      <c r="U74" s="9" t="s">
        <v>87</v>
      </c>
    </row>
    <row r="252" spans="1:1">
      <c r="A252" s="10"/>
    </row>
    <row r="253" spans="1:1">
      <c r="A253" s="10"/>
    </row>
    <row r="254" spans="1:1">
      <c r="A254" s="10"/>
    </row>
    <row r="255" spans="1:1">
      <c r="A255" s="10"/>
    </row>
    <row r="256" spans="1:1">
      <c r="A256" s="10"/>
    </row>
    <row r="257" spans="1:1">
      <c r="A257" s="10"/>
    </row>
    <row r="258" spans="1:1">
      <c r="A258" s="10"/>
    </row>
    <row r="259" spans="1:1">
      <c r="A259" s="10"/>
    </row>
    <row r="260" spans="1:1">
      <c r="A260" s="10"/>
    </row>
    <row r="261" spans="1:1">
      <c r="A261" s="10"/>
    </row>
    <row r="262" spans="1:1">
      <c r="A262" s="10"/>
    </row>
    <row r="263" spans="1:1">
      <c r="A263" s="10"/>
    </row>
    <row r="264" spans="1:1">
      <c r="A264" s="10"/>
    </row>
    <row r="265" spans="1:1">
      <c r="A265" s="10"/>
    </row>
    <row r="266" spans="1:1">
      <c r="A266" s="10"/>
    </row>
    <row r="267" spans="1:1">
      <c r="A267" s="10"/>
    </row>
    <row r="268" spans="1:1">
      <c r="A268" s="10"/>
    </row>
    <row r="269" spans="1:1">
      <c r="A269" s="10"/>
    </row>
    <row r="270" spans="1:1">
      <c r="A270" s="10"/>
    </row>
    <row r="271" spans="1:1">
      <c r="A271" s="10"/>
    </row>
    <row r="272" spans="1:1">
      <c r="A272" s="10"/>
    </row>
    <row r="273" spans="1:1">
      <c r="A273" s="10"/>
    </row>
    <row r="274" spans="1:1">
      <c r="A274" s="10"/>
    </row>
    <row r="275" spans="1:1">
      <c r="A275" s="10"/>
    </row>
    <row r="276" spans="1:1">
      <c r="A276" s="10"/>
    </row>
    <row r="277" spans="1:1">
      <c r="A277" s="10"/>
    </row>
    <row r="278" spans="1:1">
      <c r="A278" s="10"/>
    </row>
    <row r="279" spans="1:1">
      <c r="A279" s="10"/>
    </row>
    <row r="280" spans="1:1">
      <c r="A280" s="10"/>
    </row>
    <row r="281" spans="1:1">
      <c r="A281" s="10"/>
    </row>
    <row r="282" spans="1:1">
      <c r="A282" s="10"/>
    </row>
    <row r="283" spans="1:1">
      <c r="A283" s="10"/>
    </row>
    <row r="284" spans="1:1">
      <c r="A284" s="10"/>
    </row>
    <row r="285" spans="1:1">
      <c r="A285" s="10"/>
    </row>
    <row r="286" spans="1:1">
      <c r="A286" s="10"/>
    </row>
    <row r="287" spans="1:1">
      <c r="A287" s="10"/>
    </row>
    <row r="288" spans="1:1">
      <c r="A288" s="10"/>
    </row>
    <row r="289" spans="1:1">
      <c r="A289" s="10"/>
    </row>
    <row r="290" spans="1:1">
      <c r="A290" s="10"/>
    </row>
    <row r="291" spans="1:1">
      <c r="A291" s="10"/>
    </row>
    <row r="292" spans="1:1">
      <c r="A292" s="10"/>
    </row>
    <row r="293" spans="1:1">
      <c r="A293" s="10"/>
    </row>
    <row r="294" spans="1:1">
      <c r="A294" s="10"/>
    </row>
    <row r="295" spans="1:1">
      <c r="A295" s="10"/>
    </row>
    <row r="296" spans="1:1">
      <c r="A296" s="10"/>
    </row>
    <row r="297" spans="1:1">
      <c r="A297" s="10"/>
    </row>
    <row r="298" spans="1:1">
      <c r="A298" s="10"/>
    </row>
    <row r="299" spans="1:1">
      <c r="A299" s="10"/>
    </row>
    <row r="300" spans="1:1">
      <c r="A300" s="10"/>
    </row>
    <row r="301" spans="1:1">
      <c r="A301" s="10"/>
    </row>
    <row r="302" spans="1:1">
      <c r="A302" s="10"/>
    </row>
    <row r="303" spans="1:1">
      <c r="A303" s="10"/>
    </row>
    <row r="304" spans="1:1">
      <c r="A304" s="10"/>
    </row>
    <row r="305" spans="1:1">
      <c r="A305" s="10"/>
    </row>
    <row r="306" spans="1:1">
      <c r="A306" s="10"/>
    </row>
    <row r="307" spans="1:1">
      <c r="A307" s="10"/>
    </row>
    <row r="308" spans="1:1">
      <c r="A308" s="10"/>
    </row>
    <row r="309" spans="1:1">
      <c r="A309" s="10"/>
    </row>
    <row r="310" spans="1:1">
      <c r="A310" s="10"/>
    </row>
    <row r="311" spans="1:1">
      <c r="A311" s="10"/>
    </row>
    <row r="312" spans="1:1">
      <c r="A312" s="10"/>
    </row>
    <row r="313" spans="1:1">
      <c r="A313" s="10"/>
    </row>
    <row r="314" spans="1:1">
      <c r="A314" s="10"/>
    </row>
    <row r="315" spans="1:1">
      <c r="A315" s="10"/>
    </row>
    <row r="316" spans="1:1">
      <c r="A316" s="10"/>
    </row>
    <row r="317" spans="1:1">
      <c r="A317" s="10"/>
    </row>
    <row r="318" spans="1:1">
      <c r="A318" s="10"/>
    </row>
    <row r="319" spans="1:1">
      <c r="A319" s="10"/>
    </row>
    <row r="320" spans="1:1">
      <c r="A320" s="10"/>
    </row>
    <row r="321" spans="1:1">
      <c r="A321" s="10"/>
    </row>
    <row r="322" spans="1:1">
      <c r="A322" s="10"/>
    </row>
    <row r="323" spans="1:1">
      <c r="A323" s="10"/>
    </row>
    <row r="324" spans="1:1">
      <c r="A324" s="10"/>
    </row>
    <row r="325" spans="1:1">
      <c r="A325" s="10"/>
    </row>
    <row r="326" spans="1:1">
      <c r="A326" s="10"/>
    </row>
    <row r="327" spans="1:1">
      <c r="A327" s="10"/>
    </row>
    <row r="328" spans="1:1">
      <c r="A328" s="10"/>
    </row>
    <row r="329" spans="1:1">
      <c r="A329" s="10"/>
    </row>
    <row r="330" spans="1:1">
      <c r="A330" s="10"/>
    </row>
    <row r="331" spans="1:1">
      <c r="A331" s="10"/>
    </row>
    <row r="332" spans="1:1">
      <c r="A332" s="10"/>
    </row>
    <row r="333" spans="1:1">
      <c r="A333" s="10"/>
    </row>
    <row r="334" spans="1:1">
      <c r="A334" s="10"/>
    </row>
    <row r="335" spans="1:1">
      <c r="A335" s="10"/>
    </row>
    <row r="336" spans="1:1">
      <c r="A336" s="10"/>
    </row>
    <row r="337" spans="1:1">
      <c r="A337" s="10"/>
    </row>
    <row r="338" spans="1:1">
      <c r="A338" s="10"/>
    </row>
    <row r="339" spans="1:1">
      <c r="A339" s="10"/>
    </row>
    <row r="340" spans="1:1">
      <c r="A340" s="10"/>
    </row>
    <row r="341" spans="1:1">
      <c r="A341" s="10"/>
    </row>
    <row r="342" spans="1:1">
      <c r="A342" s="10"/>
    </row>
    <row r="343" spans="1:1">
      <c r="A343" s="10"/>
    </row>
    <row r="344" spans="1:1">
      <c r="A344" s="10"/>
    </row>
    <row r="345" spans="1:1">
      <c r="A345" s="10"/>
    </row>
    <row r="346" spans="1:1">
      <c r="A346" s="10"/>
    </row>
    <row r="347" spans="1:1">
      <c r="A347" s="10"/>
    </row>
    <row r="348" spans="1:1">
      <c r="A348" s="10"/>
    </row>
    <row r="349" spans="1:1">
      <c r="A349" s="10"/>
    </row>
    <row r="350" spans="1:1">
      <c r="A350" s="10"/>
    </row>
    <row r="351" spans="1:1">
      <c r="A351" s="10"/>
    </row>
    <row r="352" spans="1:1">
      <c r="A352" s="10"/>
    </row>
    <row r="353" spans="1:1">
      <c r="A353" s="10"/>
    </row>
    <row r="354" spans="1:1">
      <c r="A354" s="10"/>
    </row>
    <row r="355" spans="1:1">
      <c r="A355" s="10"/>
    </row>
    <row r="356" spans="1:1">
      <c r="A356" s="10"/>
    </row>
    <row r="357" spans="1:1">
      <c r="A357" s="10"/>
    </row>
    <row r="358" spans="1:1">
      <c r="A358" s="10"/>
    </row>
    <row r="359" spans="1:1">
      <c r="A359" s="10"/>
    </row>
    <row r="360" spans="1:1">
      <c r="A360" s="10"/>
    </row>
  </sheetData>
  <phoneticPr fontId="4" type="noConversion"/>
  <conditionalFormatting sqref="B3:C72">
    <cfRule type="expression" dxfId="10" priority="2">
      <formula>$B3&lt;&gt;$D$1</formula>
    </cfRule>
  </conditionalFormatting>
  <conditionalFormatting sqref="F3:F74">
    <cfRule type="expression" dxfId="9" priority="1">
      <formula>$F3&lt;&gt;$F$1</formula>
    </cfRule>
  </conditionalFormatting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4">
    <tabColor rgb="FFFFFF00"/>
  </sheetPr>
  <dimension ref="A1:U106"/>
  <sheetViews>
    <sheetView tabSelected="1" zoomScale="115" zoomScaleNormal="115" workbookViewId="0">
      <selection activeCell="K3" sqref="K3"/>
    </sheetView>
  </sheetViews>
  <sheetFormatPr defaultColWidth="22.875" defaultRowHeight="13.2"/>
  <cols>
    <col min="1" max="1" width="7.625" style="15" customWidth="1"/>
    <col min="2" max="2" width="21.375" style="10" customWidth="1"/>
    <col min="3" max="3" width="6" style="10" customWidth="1"/>
    <col min="4" max="4" width="27.125" style="10" customWidth="1"/>
    <col min="5" max="5" width="70.375" style="9" customWidth="1"/>
    <col min="6" max="6" width="14.375" style="9" customWidth="1"/>
    <col min="7" max="7" width="11.625" style="18" customWidth="1"/>
    <col min="8" max="8" width="5.125" style="18" customWidth="1"/>
    <col min="9" max="10" width="5.125" style="9" customWidth="1"/>
    <col min="11" max="11" width="13.125" style="9" customWidth="1"/>
    <col min="12" max="12" width="18.5" style="9" customWidth="1"/>
    <col min="13" max="13" width="18" style="9" bestFit="1" customWidth="1"/>
    <col min="14" max="14" width="23.5" style="9" bestFit="1" customWidth="1"/>
    <col min="15" max="15" width="15.625" style="9" bestFit="1" customWidth="1"/>
    <col min="16" max="16" width="25.375" style="9" customWidth="1"/>
    <col min="17" max="17" width="16.125" style="9" bestFit="1" customWidth="1"/>
    <col min="18" max="18" width="10.125" style="9" bestFit="1" customWidth="1"/>
    <col min="19" max="19" width="9.625" style="9" bestFit="1" customWidth="1"/>
    <col min="20" max="20" width="13.5" style="9" bestFit="1" customWidth="1"/>
    <col min="21" max="21" width="29.625" style="9" bestFit="1" customWidth="1"/>
    <col min="22" max="16384" width="22.875" style="9"/>
  </cols>
  <sheetData>
    <row r="1" spans="1:21" ht="13.8" thickBot="1">
      <c r="B1" s="10">
        <f>B3</f>
        <v>240329</v>
      </c>
      <c r="C1" s="10">
        <f>C3</f>
        <v>1</v>
      </c>
      <c r="E1" s="8" t="s">
        <v>6</v>
      </c>
      <c r="F1" s="67">
        <f>SUM(F3:F119)</f>
        <v>11994</v>
      </c>
      <c r="G1" s="292">
        <f>'WD1'!AV41</f>
        <v>11994</v>
      </c>
    </row>
    <row r="2" spans="1:21" ht="13.8" thickBot="1">
      <c r="B2" s="25" t="s">
        <v>72</v>
      </c>
      <c r="C2" s="47" t="s">
        <v>33</v>
      </c>
      <c r="D2" s="47" t="s">
        <v>91</v>
      </c>
      <c r="E2" s="26" t="s">
        <v>34</v>
      </c>
      <c r="F2" s="26" t="s">
        <v>57</v>
      </c>
      <c r="K2" s="152" t="s">
        <v>73</v>
      </c>
      <c r="L2" s="152" t="s">
        <v>74</v>
      </c>
      <c r="M2" s="152" t="s">
        <v>75</v>
      </c>
      <c r="N2" s="152" t="s">
        <v>76</v>
      </c>
      <c r="O2" s="152" t="s">
        <v>77</v>
      </c>
      <c r="P2" s="152" t="s">
        <v>34</v>
      </c>
      <c r="Q2" s="152" t="s">
        <v>78</v>
      </c>
      <c r="R2" s="152" t="s">
        <v>79</v>
      </c>
      <c r="S2" s="152" t="s">
        <v>80</v>
      </c>
      <c r="T2" s="152" t="s">
        <v>81</v>
      </c>
      <c r="U2" s="152" t="s">
        <v>82</v>
      </c>
    </row>
    <row r="3" spans="1:21">
      <c r="A3" s="63">
        <v>1</v>
      </c>
      <c r="B3" s="24">
        <v>240329</v>
      </c>
      <c r="C3" s="24">
        <v>1</v>
      </c>
      <c r="D3" s="24" t="s">
        <v>157</v>
      </c>
      <c r="E3" s="23" t="s">
        <v>158</v>
      </c>
      <c r="F3" s="37">
        <v>524</v>
      </c>
      <c r="K3" s="153">
        <f ca="1">TODAY()</f>
        <v>45471</v>
      </c>
      <c r="L3" s="10" t="str">
        <f>CONCATENATE(TEXT(DAY('WD1'!$L$12),"00"),TEXT(MONTH('WD1'!$L$12),"00"),TEXT(YEAR('WD1'!$L$12)-1957,"00"),PlanDP!D3)</f>
        <v>250367C240329</v>
      </c>
      <c r="M3" s="9" t="s">
        <v>83</v>
      </c>
      <c r="N3" s="10" t="s">
        <v>84</v>
      </c>
      <c r="O3" s="9" t="s">
        <v>86</v>
      </c>
      <c r="P3" s="9" t="str">
        <f>D3</f>
        <v>R220401-00303-0012</v>
      </c>
      <c r="Q3" s="9" t="s">
        <v>85</v>
      </c>
      <c r="R3" s="154">
        <f>F3</f>
        <v>524</v>
      </c>
      <c r="S3" s="10">
        <v>1</v>
      </c>
      <c r="T3" s="154">
        <f>F3</f>
        <v>524</v>
      </c>
      <c r="U3" s="9" t="s">
        <v>87</v>
      </c>
    </row>
    <row r="4" spans="1:21">
      <c r="A4" s="63">
        <v>2</v>
      </c>
      <c r="B4" s="22">
        <v>240329</v>
      </c>
      <c r="C4" s="22">
        <v>1</v>
      </c>
      <c r="D4" s="22" t="s">
        <v>159</v>
      </c>
      <c r="E4" s="19" t="s">
        <v>160</v>
      </c>
      <c r="F4" s="38">
        <v>262</v>
      </c>
      <c r="K4" s="153">
        <f t="shared" ref="K4:K67" ca="1" si="0">TODAY()</f>
        <v>45471</v>
      </c>
      <c r="L4" s="10" t="str">
        <f>CONCATENATE(TEXT(DAY('WD1'!$L$12),"00"),TEXT(MONTH('WD1'!$L$12),"00"),TEXT(YEAR('WD1'!$L$12)-1957,"00"),PlanDP!D4)</f>
        <v>250367C240329</v>
      </c>
      <c r="M4" s="9" t="s">
        <v>83</v>
      </c>
      <c r="N4" s="10" t="s">
        <v>84</v>
      </c>
      <c r="O4" s="9" t="s">
        <v>86</v>
      </c>
      <c r="P4" s="9" t="str">
        <f t="shared" ref="P4:P67" si="1">D4</f>
        <v>R220401-00303-0023</v>
      </c>
      <c r="Q4" s="9" t="s">
        <v>85</v>
      </c>
      <c r="R4" s="154">
        <f t="shared" ref="R4" si="2">F4</f>
        <v>262</v>
      </c>
      <c r="S4" s="10">
        <v>1</v>
      </c>
      <c r="T4" s="154">
        <f t="shared" ref="T4" si="3">F4</f>
        <v>262</v>
      </c>
      <c r="U4" s="9" t="s">
        <v>87</v>
      </c>
    </row>
    <row r="5" spans="1:21">
      <c r="A5" s="63">
        <v>3</v>
      </c>
      <c r="B5" s="22">
        <v>240329</v>
      </c>
      <c r="C5" s="22">
        <v>1</v>
      </c>
      <c r="D5" s="22" t="s">
        <v>161</v>
      </c>
      <c r="E5" s="19" t="s">
        <v>162</v>
      </c>
      <c r="F5" s="38">
        <v>262</v>
      </c>
      <c r="K5" s="153">
        <f t="shared" ca="1" si="0"/>
        <v>45471</v>
      </c>
      <c r="L5" s="10" t="str">
        <f>CONCATENATE(TEXT(DAY('WD1'!$L$12),"00"),TEXT(MONTH('WD1'!$L$12),"00"),TEXT(YEAR('WD1'!$L$12)-1957,"00"),PlanDP!D5)</f>
        <v>250367C240329</v>
      </c>
      <c r="M5" s="9" t="s">
        <v>83</v>
      </c>
      <c r="N5" s="10" t="s">
        <v>84</v>
      </c>
      <c r="O5" s="9" t="s">
        <v>86</v>
      </c>
      <c r="P5" s="9" t="str">
        <f t="shared" si="1"/>
        <v>R220401-00303-0034</v>
      </c>
      <c r="Q5" s="9" t="s">
        <v>85</v>
      </c>
      <c r="R5" s="154">
        <f t="shared" ref="R5:R68" si="4">F5</f>
        <v>262</v>
      </c>
      <c r="S5" s="10">
        <v>1</v>
      </c>
      <c r="T5" s="154">
        <f t="shared" ref="T5:T68" si="5">F5</f>
        <v>262</v>
      </c>
      <c r="U5" s="9" t="s">
        <v>87</v>
      </c>
    </row>
    <row r="6" spans="1:21">
      <c r="A6" s="63">
        <v>4</v>
      </c>
      <c r="B6" s="22">
        <v>240329</v>
      </c>
      <c r="C6" s="22">
        <v>1</v>
      </c>
      <c r="D6" s="22" t="s">
        <v>163</v>
      </c>
      <c r="E6" s="19" t="s">
        <v>164</v>
      </c>
      <c r="F6" s="38">
        <v>4</v>
      </c>
      <c r="K6" s="153">
        <f t="shared" ca="1" si="0"/>
        <v>45471</v>
      </c>
      <c r="L6" s="10" t="str">
        <f>CONCATENATE(TEXT(DAY('WD1'!$L$12),"00"),TEXT(MONTH('WD1'!$L$12),"00"),TEXT(YEAR('WD1'!$L$12)-1957,"00"),PlanDP!D6)</f>
        <v>250367C240329</v>
      </c>
      <c r="M6" s="9" t="s">
        <v>83</v>
      </c>
      <c r="N6" s="10" t="s">
        <v>84</v>
      </c>
      <c r="O6" s="9" t="s">
        <v>86</v>
      </c>
      <c r="P6" s="9" t="str">
        <f t="shared" si="1"/>
        <v>R220401-00308-0010</v>
      </c>
      <c r="Q6" s="9" t="s">
        <v>85</v>
      </c>
      <c r="R6" s="154">
        <f t="shared" si="4"/>
        <v>4</v>
      </c>
      <c r="S6" s="10">
        <v>1</v>
      </c>
      <c r="T6" s="154">
        <f t="shared" si="5"/>
        <v>4</v>
      </c>
      <c r="U6" s="9" t="s">
        <v>87</v>
      </c>
    </row>
    <row r="7" spans="1:21">
      <c r="A7" s="63">
        <v>5</v>
      </c>
      <c r="B7" s="22">
        <v>240329</v>
      </c>
      <c r="C7" s="22">
        <v>1</v>
      </c>
      <c r="D7" s="22" t="s">
        <v>165</v>
      </c>
      <c r="E7" s="19" t="s">
        <v>166</v>
      </c>
      <c r="F7" s="38">
        <v>696</v>
      </c>
      <c r="K7" s="153">
        <f t="shared" ca="1" si="0"/>
        <v>45471</v>
      </c>
      <c r="L7" s="10" t="str">
        <f>CONCATENATE(TEXT(DAY('WD1'!$L$12),"00"),TEXT(MONTH('WD1'!$L$12),"00"),TEXT(YEAR('WD1'!$L$12)-1957,"00"),PlanDP!D7)</f>
        <v>250367C240329</v>
      </c>
      <c r="M7" s="9" t="s">
        <v>83</v>
      </c>
      <c r="N7" s="10" t="s">
        <v>84</v>
      </c>
      <c r="O7" s="9" t="s">
        <v>86</v>
      </c>
      <c r="P7" s="9" t="str">
        <f t="shared" si="1"/>
        <v>R220401-00361-0010</v>
      </c>
      <c r="Q7" s="9" t="s">
        <v>85</v>
      </c>
      <c r="R7" s="154">
        <f t="shared" si="4"/>
        <v>696</v>
      </c>
      <c r="S7" s="10">
        <v>1</v>
      </c>
      <c r="T7" s="154">
        <f t="shared" si="5"/>
        <v>696</v>
      </c>
      <c r="U7" s="9" t="s">
        <v>87</v>
      </c>
    </row>
    <row r="8" spans="1:21">
      <c r="A8" s="63">
        <v>6</v>
      </c>
      <c r="B8" s="22">
        <v>240329</v>
      </c>
      <c r="C8" s="22">
        <v>1</v>
      </c>
      <c r="D8" s="22" t="s">
        <v>167</v>
      </c>
      <c r="E8" s="19" t="s">
        <v>168</v>
      </c>
      <c r="F8" s="38">
        <v>896</v>
      </c>
      <c r="K8" s="153">
        <f t="shared" ca="1" si="0"/>
        <v>45471</v>
      </c>
      <c r="L8" s="10" t="str">
        <f>CONCATENATE(TEXT(DAY('WD1'!$L$12),"00"),TEXT(MONTH('WD1'!$L$12),"00"),TEXT(YEAR('WD1'!$L$12)-1957,"00"),PlanDP!D8)</f>
        <v>250367C240329</v>
      </c>
      <c r="M8" s="9" t="s">
        <v>83</v>
      </c>
      <c r="N8" s="10" t="s">
        <v>84</v>
      </c>
      <c r="O8" s="9" t="s">
        <v>86</v>
      </c>
      <c r="P8" s="9" t="str">
        <f t="shared" si="1"/>
        <v>R220401-00476-0010</v>
      </c>
      <c r="Q8" s="9" t="s">
        <v>85</v>
      </c>
      <c r="R8" s="154">
        <f t="shared" si="4"/>
        <v>896</v>
      </c>
      <c r="S8" s="10">
        <v>1</v>
      </c>
      <c r="T8" s="154">
        <f t="shared" si="5"/>
        <v>896</v>
      </c>
      <c r="U8" s="9" t="s">
        <v>87</v>
      </c>
    </row>
    <row r="9" spans="1:21">
      <c r="A9" s="63">
        <v>7</v>
      </c>
      <c r="B9" s="22">
        <v>240329</v>
      </c>
      <c r="C9" s="22">
        <v>1</v>
      </c>
      <c r="D9" s="22" t="s">
        <v>169</v>
      </c>
      <c r="E9" s="19" t="s">
        <v>170</v>
      </c>
      <c r="F9" s="38">
        <v>520</v>
      </c>
      <c r="K9" s="153">
        <f t="shared" ca="1" si="0"/>
        <v>45471</v>
      </c>
      <c r="L9" s="10" t="str">
        <f>CONCATENATE(TEXT(DAY('WD1'!$L$12),"00"),TEXT(MONTH('WD1'!$L$12),"00"),TEXT(YEAR('WD1'!$L$12)-1957,"00"),PlanDP!D9)</f>
        <v>250367C240329</v>
      </c>
      <c r="M9" s="9" t="s">
        <v>83</v>
      </c>
      <c r="N9" s="10" t="s">
        <v>84</v>
      </c>
      <c r="O9" s="9" t="s">
        <v>86</v>
      </c>
      <c r="P9" s="9" t="str">
        <f t="shared" si="1"/>
        <v>R220401-00488-0010</v>
      </c>
      <c r="Q9" s="9" t="s">
        <v>85</v>
      </c>
      <c r="R9" s="154">
        <f t="shared" si="4"/>
        <v>520</v>
      </c>
      <c r="S9" s="10">
        <v>1</v>
      </c>
      <c r="T9" s="154">
        <f t="shared" si="5"/>
        <v>520</v>
      </c>
      <c r="U9" s="9" t="s">
        <v>87</v>
      </c>
    </row>
    <row r="10" spans="1:21">
      <c r="A10" s="63">
        <v>8</v>
      </c>
      <c r="B10" s="22">
        <v>240329</v>
      </c>
      <c r="C10" s="22">
        <v>1</v>
      </c>
      <c r="D10" s="22" t="s">
        <v>171</v>
      </c>
      <c r="E10" s="19" t="s">
        <v>172</v>
      </c>
      <c r="F10" s="38">
        <v>374</v>
      </c>
      <c r="K10" s="153">
        <f t="shared" ca="1" si="0"/>
        <v>45471</v>
      </c>
      <c r="L10" s="10" t="str">
        <f>CONCATENATE(TEXT(DAY('WD1'!$L$12),"00"),TEXT(MONTH('WD1'!$L$12),"00"),TEXT(YEAR('WD1'!$L$12)-1957,"00"),PlanDP!D10)</f>
        <v>250367C240329</v>
      </c>
      <c r="M10" s="9" t="s">
        <v>83</v>
      </c>
      <c r="N10" s="10" t="s">
        <v>84</v>
      </c>
      <c r="O10" s="9" t="s">
        <v>86</v>
      </c>
      <c r="P10" s="9" t="str">
        <f t="shared" si="1"/>
        <v>R220401-00613-0010</v>
      </c>
      <c r="Q10" s="9" t="s">
        <v>85</v>
      </c>
      <c r="R10" s="154">
        <f t="shared" si="4"/>
        <v>374</v>
      </c>
      <c r="S10" s="10">
        <v>1</v>
      </c>
      <c r="T10" s="154">
        <f t="shared" si="5"/>
        <v>374</v>
      </c>
      <c r="U10" s="9" t="s">
        <v>87</v>
      </c>
    </row>
    <row r="11" spans="1:21">
      <c r="A11" s="63">
        <v>9</v>
      </c>
      <c r="B11" s="22">
        <v>240329</v>
      </c>
      <c r="C11" s="22">
        <v>1</v>
      </c>
      <c r="D11" s="22" t="s">
        <v>173</v>
      </c>
      <c r="E11" s="19" t="s">
        <v>174</v>
      </c>
      <c r="F11" s="38">
        <v>66</v>
      </c>
      <c r="K11" s="153">
        <f t="shared" ca="1" si="0"/>
        <v>45471</v>
      </c>
      <c r="L11" s="10" t="str">
        <f>CONCATENATE(TEXT(DAY('WD1'!$L$12),"00"),TEXT(MONTH('WD1'!$L$12),"00"),TEXT(YEAR('WD1'!$L$12)-1957,"00"),PlanDP!D11)</f>
        <v>250367C240329</v>
      </c>
      <c r="M11" s="9" t="s">
        <v>83</v>
      </c>
      <c r="N11" s="10" t="s">
        <v>84</v>
      </c>
      <c r="O11" s="9" t="s">
        <v>86</v>
      </c>
      <c r="P11" s="9" t="str">
        <f t="shared" si="1"/>
        <v>R220401-00614-0010</v>
      </c>
      <c r="Q11" s="9" t="s">
        <v>85</v>
      </c>
      <c r="R11" s="154">
        <f t="shared" si="4"/>
        <v>66</v>
      </c>
      <c r="S11" s="10">
        <v>1</v>
      </c>
      <c r="T11" s="154">
        <f t="shared" si="5"/>
        <v>66</v>
      </c>
      <c r="U11" s="9" t="s">
        <v>87</v>
      </c>
    </row>
    <row r="12" spans="1:21">
      <c r="A12" s="63">
        <v>10</v>
      </c>
      <c r="B12" s="22">
        <v>240329</v>
      </c>
      <c r="C12" s="22">
        <v>1</v>
      </c>
      <c r="D12" s="22" t="s">
        <v>175</v>
      </c>
      <c r="E12" s="19" t="s">
        <v>176</v>
      </c>
      <c r="F12" s="38">
        <v>674</v>
      </c>
      <c r="K12" s="153">
        <f t="shared" ca="1" si="0"/>
        <v>45471</v>
      </c>
      <c r="L12" s="10" t="str">
        <f>CONCATENATE(TEXT(DAY('WD1'!$L$12),"00"),TEXT(MONTH('WD1'!$L$12),"00"),TEXT(YEAR('WD1'!$L$12)-1957,"00"),PlanDP!D12)</f>
        <v>250367C240329</v>
      </c>
      <c r="M12" s="9" t="s">
        <v>83</v>
      </c>
      <c r="N12" s="10" t="s">
        <v>84</v>
      </c>
      <c r="O12" s="9" t="s">
        <v>86</v>
      </c>
      <c r="P12" s="9" t="str">
        <f t="shared" si="1"/>
        <v>R220401-00635-0010</v>
      </c>
      <c r="Q12" s="9" t="s">
        <v>85</v>
      </c>
      <c r="R12" s="154">
        <f t="shared" si="4"/>
        <v>674</v>
      </c>
      <c r="S12" s="10">
        <v>1</v>
      </c>
      <c r="T12" s="154">
        <f t="shared" si="5"/>
        <v>674</v>
      </c>
      <c r="U12" s="9" t="s">
        <v>87</v>
      </c>
    </row>
    <row r="13" spans="1:21">
      <c r="A13" s="63">
        <v>11</v>
      </c>
      <c r="B13" s="22">
        <v>240329</v>
      </c>
      <c r="C13" s="22">
        <v>1</v>
      </c>
      <c r="D13" s="22" t="s">
        <v>177</v>
      </c>
      <c r="E13" s="19" t="s">
        <v>178</v>
      </c>
      <c r="F13" s="38">
        <v>1124</v>
      </c>
      <c r="K13" s="153">
        <f t="shared" ca="1" si="0"/>
        <v>45471</v>
      </c>
      <c r="L13" s="10" t="str">
        <f>CONCATENATE(TEXT(DAY('WD1'!$L$12),"00"),TEXT(MONTH('WD1'!$L$12),"00"),TEXT(YEAR('WD1'!$L$12)-1957,"00"),PlanDP!D13)</f>
        <v>250367C240329</v>
      </c>
      <c r="M13" s="9" t="s">
        <v>83</v>
      </c>
      <c r="N13" s="10" t="s">
        <v>84</v>
      </c>
      <c r="O13" s="9" t="s">
        <v>86</v>
      </c>
      <c r="P13" s="9" t="str">
        <f t="shared" si="1"/>
        <v>R220401-00694-0010</v>
      </c>
      <c r="Q13" s="9" t="s">
        <v>85</v>
      </c>
      <c r="R13" s="154">
        <f t="shared" si="4"/>
        <v>1124</v>
      </c>
      <c r="S13" s="10">
        <v>1</v>
      </c>
      <c r="T13" s="154">
        <f t="shared" si="5"/>
        <v>1124</v>
      </c>
      <c r="U13" s="9" t="s">
        <v>87</v>
      </c>
    </row>
    <row r="14" spans="1:21">
      <c r="A14" s="63">
        <v>12</v>
      </c>
      <c r="B14" s="22">
        <v>240329</v>
      </c>
      <c r="C14" s="22">
        <v>1</v>
      </c>
      <c r="D14" s="22" t="s">
        <v>179</v>
      </c>
      <c r="E14" s="19" t="s">
        <v>180</v>
      </c>
      <c r="F14" s="38">
        <v>224</v>
      </c>
      <c r="K14" s="153">
        <f t="shared" ca="1" si="0"/>
        <v>45471</v>
      </c>
      <c r="L14" s="10" t="str">
        <f>CONCATENATE(TEXT(DAY('WD1'!$L$12),"00"),TEXT(MONTH('WD1'!$L$12),"00"),TEXT(YEAR('WD1'!$L$12)-1957,"00"),PlanDP!D14)</f>
        <v>250367C240329</v>
      </c>
      <c r="M14" s="9" t="s">
        <v>83</v>
      </c>
      <c r="N14" s="10" t="s">
        <v>84</v>
      </c>
      <c r="O14" s="9" t="s">
        <v>86</v>
      </c>
      <c r="P14" s="9" t="str">
        <f t="shared" si="1"/>
        <v>R220401-00705-0037</v>
      </c>
      <c r="Q14" s="9" t="s">
        <v>85</v>
      </c>
      <c r="R14" s="154">
        <f t="shared" si="4"/>
        <v>224</v>
      </c>
      <c r="S14" s="10">
        <v>1</v>
      </c>
      <c r="T14" s="154">
        <f t="shared" si="5"/>
        <v>224</v>
      </c>
      <c r="U14" s="9" t="s">
        <v>87</v>
      </c>
    </row>
    <row r="15" spans="1:21">
      <c r="A15" s="63">
        <v>13</v>
      </c>
      <c r="B15" s="22">
        <v>240329</v>
      </c>
      <c r="C15" s="22">
        <v>1</v>
      </c>
      <c r="D15" s="22" t="s">
        <v>181</v>
      </c>
      <c r="E15" s="19" t="s">
        <v>182</v>
      </c>
      <c r="F15" s="38">
        <v>224</v>
      </c>
      <c r="K15" s="153">
        <f t="shared" ca="1" si="0"/>
        <v>45471</v>
      </c>
      <c r="L15" s="10" t="str">
        <f>CONCATENATE(TEXT(DAY('WD1'!$L$12),"00"),TEXT(MONTH('WD1'!$L$12),"00"),TEXT(YEAR('WD1'!$L$12)-1957,"00"),PlanDP!D15)</f>
        <v>250367C240329</v>
      </c>
      <c r="M15" s="9" t="s">
        <v>83</v>
      </c>
      <c r="N15" s="10" t="s">
        <v>84</v>
      </c>
      <c r="O15" s="9" t="s">
        <v>86</v>
      </c>
      <c r="P15" s="9" t="str">
        <f t="shared" si="1"/>
        <v>R220401-00705-0048</v>
      </c>
      <c r="Q15" s="9" t="s">
        <v>85</v>
      </c>
      <c r="R15" s="154">
        <f t="shared" si="4"/>
        <v>224</v>
      </c>
      <c r="S15" s="10">
        <v>1</v>
      </c>
      <c r="T15" s="154">
        <f t="shared" si="5"/>
        <v>224</v>
      </c>
      <c r="U15" s="9" t="s">
        <v>87</v>
      </c>
    </row>
    <row r="16" spans="1:21">
      <c r="A16" s="63">
        <v>14</v>
      </c>
      <c r="B16" s="22">
        <v>240329</v>
      </c>
      <c r="C16" s="22">
        <v>1</v>
      </c>
      <c r="D16" s="22" t="s">
        <v>183</v>
      </c>
      <c r="E16" s="19" t="s">
        <v>184</v>
      </c>
      <c r="F16" s="38">
        <v>1686</v>
      </c>
      <c r="K16" s="153">
        <f t="shared" ca="1" si="0"/>
        <v>45471</v>
      </c>
      <c r="L16" s="10" t="str">
        <f>CONCATENATE(TEXT(DAY('WD1'!$L$12),"00"),TEXT(MONTH('WD1'!$L$12),"00"),TEXT(YEAR('WD1'!$L$12)-1957,"00"),PlanDP!D16)</f>
        <v>250367C240329</v>
      </c>
      <c r="M16" s="9" t="s">
        <v>83</v>
      </c>
      <c r="N16" s="10" t="s">
        <v>84</v>
      </c>
      <c r="O16" s="9" t="s">
        <v>86</v>
      </c>
      <c r="P16" s="9" t="str">
        <f t="shared" si="1"/>
        <v>R220401-00721-0010</v>
      </c>
      <c r="Q16" s="9" t="s">
        <v>85</v>
      </c>
      <c r="R16" s="154">
        <f t="shared" si="4"/>
        <v>1686</v>
      </c>
      <c r="S16" s="10">
        <v>1</v>
      </c>
      <c r="T16" s="154">
        <f t="shared" si="5"/>
        <v>1686</v>
      </c>
      <c r="U16" s="9" t="s">
        <v>87</v>
      </c>
    </row>
    <row r="17" spans="1:21">
      <c r="A17" s="63">
        <v>15</v>
      </c>
      <c r="B17" s="22">
        <v>240329</v>
      </c>
      <c r="C17" s="22">
        <v>1</v>
      </c>
      <c r="D17" s="22" t="s">
        <v>185</v>
      </c>
      <c r="E17" s="19" t="s">
        <v>186</v>
      </c>
      <c r="F17" s="38">
        <v>110</v>
      </c>
      <c r="K17" s="153">
        <f t="shared" ca="1" si="0"/>
        <v>45471</v>
      </c>
      <c r="L17" s="10" t="str">
        <f>CONCATENATE(TEXT(DAY('WD1'!$L$12),"00"),TEXT(MONTH('WD1'!$L$12),"00"),TEXT(YEAR('WD1'!$L$12)-1957,"00"),PlanDP!D17)</f>
        <v>250367C240329</v>
      </c>
      <c r="M17" s="9" t="s">
        <v>83</v>
      </c>
      <c r="N17" s="10" t="s">
        <v>84</v>
      </c>
      <c r="O17" s="9" t="s">
        <v>86</v>
      </c>
      <c r="P17" s="9" t="str">
        <f t="shared" si="1"/>
        <v>R220401-00739-0010</v>
      </c>
      <c r="Q17" s="9" t="s">
        <v>85</v>
      </c>
      <c r="R17" s="154">
        <f t="shared" si="4"/>
        <v>110</v>
      </c>
      <c r="S17" s="10">
        <v>1</v>
      </c>
      <c r="T17" s="154">
        <f t="shared" si="5"/>
        <v>110</v>
      </c>
      <c r="U17" s="9" t="s">
        <v>87</v>
      </c>
    </row>
    <row r="18" spans="1:21">
      <c r="A18" s="63">
        <v>16</v>
      </c>
      <c r="B18" s="22">
        <v>240329</v>
      </c>
      <c r="C18" s="22">
        <v>1</v>
      </c>
      <c r="D18" s="22" t="s">
        <v>187</v>
      </c>
      <c r="E18" s="19" t="s">
        <v>188</v>
      </c>
      <c r="F18" s="38">
        <v>336</v>
      </c>
      <c r="K18" s="153">
        <f t="shared" ca="1" si="0"/>
        <v>45471</v>
      </c>
      <c r="L18" s="10" t="str">
        <f>CONCATENATE(TEXT(DAY('WD1'!$L$12),"00"),TEXT(MONTH('WD1'!$L$12),"00"),TEXT(YEAR('WD1'!$L$12)-1957,"00"),PlanDP!D18)</f>
        <v>250367C240329</v>
      </c>
      <c r="M18" s="9" t="s">
        <v>83</v>
      </c>
      <c r="N18" s="10" t="s">
        <v>84</v>
      </c>
      <c r="O18" s="9" t="s">
        <v>86</v>
      </c>
      <c r="P18" s="9" t="str">
        <f t="shared" si="1"/>
        <v>R220401-00772-0012</v>
      </c>
      <c r="Q18" s="9" t="s">
        <v>85</v>
      </c>
      <c r="R18" s="154">
        <f t="shared" si="4"/>
        <v>336</v>
      </c>
      <c r="S18" s="10">
        <v>1</v>
      </c>
      <c r="T18" s="154">
        <f t="shared" si="5"/>
        <v>336</v>
      </c>
      <c r="U18" s="9" t="s">
        <v>87</v>
      </c>
    </row>
    <row r="19" spans="1:21">
      <c r="A19" s="63">
        <v>17</v>
      </c>
      <c r="B19" s="22">
        <v>240329</v>
      </c>
      <c r="C19" s="22">
        <v>1</v>
      </c>
      <c r="D19" s="22" t="s">
        <v>189</v>
      </c>
      <c r="E19" s="19" t="s">
        <v>190</v>
      </c>
      <c r="F19" s="38">
        <v>168</v>
      </c>
      <c r="K19" s="153">
        <f t="shared" ca="1" si="0"/>
        <v>45471</v>
      </c>
      <c r="L19" s="10" t="str">
        <f>CONCATENATE(TEXT(DAY('WD1'!$L$12),"00"),TEXT(MONTH('WD1'!$L$12),"00"),TEXT(YEAR('WD1'!$L$12)-1957,"00"),PlanDP!D19)</f>
        <v>250367C240329</v>
      </c>
      <c r="M19" s="9" t="s">
        <v>83</v>
      </c>
      <c r="N19" s="10" t="s">
        <v>84</v>
      </c>
      <c r="O19" s="9" t="s">
        <v>86</v>
      </c>
      <c r="P19" s="9" t="str">
        <f t="shared" si="1"/>
        <v>R220401-00773-0013</v>
      </c>
      <c r="Q19" s="9" t="s">
        <v>85</v>
      </c>
      <c r="R19" s="154">
        <f t="shared" si="4"/>
        <v>168</v>
      </c>
      <c r="S19" s="10">
        <v>1</v>
      </c>
      <c r="T19" s="154">
        <f t="shared" si="5"/>
        <v>168</v>
      </c>
      <c r="U19" s="9" t="s">
        <v>87</v>
      </c>
    </row>
    <row r="20" spans="1:21">
      <c r="A20" s="63">
        <v>18</v>
      </c>
      <c r="B20" s="24">
        <v>240329</v>
      </c>
      <c r="C20" s="24">
        <v>1</v>
      </c>
      <c r="D20" s="24" t="s">
        <v>191</v>
      </c>
      <c r="E20" s="23" t="s">
        <v>192</v>
      </c>
      <c r="F20" s="37">
        <v>168</v>
      </c>
      <c r="K20" s="153">
        <f t="shared" ca="1" si="0"/>
        <v>45471</v>
      </c>
      <c r="L20" s="10" t="str">
        <f>CONCATENATE(TEXT(DAY('WD1'!$L$12),"00"),TEXT(MONTH('WD1'!$L$12),"00"),TEXT(YEAR('WD1'!$L$12)-1957,"00"),PlanDP!D20)</f>
        <v>250367C240329</v>
      </c>
      <c r="M20" s="9" t="s">
        <v>83</v>
      </c>
      <c r="N20" s="10" t="s">
        <v>84</v>
      </c>
      <c r="O20" s="9" t="s">
        <v>86</v>
      </c>
      <c r="P20" s="9" t="str">
        <f t="shared" si="1"/>
        <v>R220401-00773-0024</v>
      </c>
      <c r="Q20" s="9" t="s">
        <v>85</v>
      </c>
      <c r="R20" s="154">
        <f t="shared" si="4"/>
        <v>168</v>
      </c>
      <c r="S20" s="10">
        <v>1</v>
      </c>
      <c r="T20" s="154">
        <f t="shared" si="5"/>
        <v>168</v>
      </c>
      <c r="U20" s="9" t="s">
        <v>87</v>
      </c>
    </row>
    <row r="21" spans="1:21">
      <c r="A21" s="63">
        <v>19</v>
      </c>
      <c r="B21" s="22">
        <v>240329</v>
      </c>
      <c r="C21" s="22">
        <v>1</v>
      </c>
      <c r="D21" s="22" t="s">
        <v>193</v>
      </c>
      <c r="E21" s="19" t="s">
        <v>194</v>
      </c>
      <c r="F21" s="38">
        <v>154</v>
      </c>
      <c r="K21" s="153">
        <f t="shared" ca="1" si="0"/>
        <v>45471</v>
      </c>
      <c r="L21" s="10" t="str">
        <f>CONCATENATE(TEXT(DAY('WD1'!$L$12),"00"),TEXT(MONTH('WD1'!$L$12),"00"),TEXT(YEAR('WD1'!$L$12)-1957,"00"),PlanDP!D21)</f>
        <v>250367C240329</v>
      </c>
      <c r="M21" s="9" t="s">
        <v>83</v>
      </c>
      <c r="N21" s="10" t="s">
        <v>84</v>
      </c>
      <c r="O21" s="9" t="s">
        <v>86</v>
      </c>
      <c r="P21" s="9" t="str">
        <f t="shared" si="1"/>
        <v>R220407-00260-0001</v>
      </c>
      <c r="Q21" s="9" t="s">
        <v>85</v>
      </c>
      <c r="R21" s="154">
        <f t="shared" si="4"/>
        <v>154</v>
      </c>
      <c r="S21" s="10">
        <v>1</v>
      </c>
      <c r="T21" s="154">
        <f t="shared" si="5"/>
        <v>154</v>
      </c>
      <c r="U21" s="9" t="s">
        <v>87</v>
      </c>
    </row>
    <row r="22" spans="1:21">
      <c r="A22" s="63">
        <v>20</v>
      </c>
      <c r="B22" s="22">
        <v>240329</v>
      </c>
      <c r="C22" s="22">
        <v>1</v>
      </c>
      <c r="D22" s="22" t="s">
        <v>195</v>
      </c>
      <c r="E22" s="19" t="s">
        <v>196</v>
      </c>
      <c r="F22" s="38">
        <v>154</v>
      </c>
      <c r="K22" s="153">
        <f t="shared" ca="1" si="0"/>
        <v>45471</v>
      </c>
      <c r="L22" s="10" t="str">
        <f>CONCATENATE(TEXT(DAY('WD1'!$L$12),"00"),TEXT(MONTH('WD1'!$L$12),"00"),TEXT(YEAR('WD1'!$L$12)-1957,"00"),PlanDP!D22)</f>
        <v>250367C240329</v>
      </c>
      <c r="M22" s="9" t="s">
        <v>83</v>
      </c>
      <c r="N22" s="10" t="s">
        <v>84</v>
      </c>
      <c r="O22" s="9" t="s">
        <v>86</v>
      </c>
      <c r="P22" s="9" t="str">
        <f t="shared" si="1"/>
        <v>R220407-00260-0002</v>
      </c>
      <c r="Q22" s="9" t="s">
        <v>85</v>
      </c>
      <c r="R22" s="154">
        <f t="shared" si="4"/>
        <v>154</v>
      </c>
      <c r="S22" s="10">
        <v>1</v>
      </c>
      <c r="T22" s="154">
        <f t="shared" si="5"/>
        <v>154</v>
      </c>
      <c r="U22" s="9" t="s">
        <v>87</v>
      </c>
    </row>
    <row r="23" spans="1:21">
      <c r="A23" s="63">
        <v>21</v>
      </c>
      <c r="B23" s="22">
        <v>240329</v>
      </c>
      <c r="C23" s="22">
        <v>1</v>
      </c>
      <c r="D23" s="22" t="s">
        <v>197</v>
      </c>
      <c r="E23" s="19" t="s">
        <v>198</v>
      </c>
      <c r="F23" s="38">
        <v>44</v>
      </c>
      <c r="K23" s="153">
        <f t="shared" ca="1" si="0"/>
        <v>45471</v>
      </c>
      <c r="L23" s="10" t="str">
        <f>CONCATENATE(TEXT(DAY('WD1'!$L$12),"00"),TEXT(MONTH('WD1'!$L$12),"00"),TEXT(YEAR('WD1'!$L$12)-1957,"00"),PlanDP!D23)</f>
        <v>250367C240329</v>
      </c>
      <c r="M23" s="9" t="s">
        <v>83</v>
      </c>
      <c r="N23" s="10" t="s">
        <v>84</v>
      </c>
      <c r="O23" s="9" t="s">
        <v>86</v>
      </c>
      <c r="P23" s="9" t="str">
        <f t="shared" si="1"/>
        <v>R220407-00613-0000</v>
      </c>
      <c r="Q23" s="9" t="s">
        <v>85</v>
      </c>
      <c r="R23" s="154">
        <f t="shared" si="4"/>
        <v>44</v>
      </c>
      <c r="S23" s="10">
        <v>1</v>
      </c>
      <c r="T23" s="154">
        <f t="shared" si="5"/>
        <v>44</v>
      </c>
      <c r="U23" s="9" t="s">
        <v>87</v>
      </c>
    </row>
    <row r="24" spans="1:21">
      <c r="A24" s="63">
        <v>22</v>
      </c>
      <c r="B24" s="22">
        <v>240329</v>
      </c>
      <c r="C24" s="22">
        <v>1</v>
      </c>
      <c r="D24" s="22" t="s">
        <v>199</v>
      </c>
      <c r="E24" s="19" t="s">
        <v>200</v>
      </c>
      <c r="F24" s="38">
        <v>1124</v>
      </c>
      <c r="K24" s="153">
        <f t="shared" ca="1" si="0"/>
        <v>45471</v>
      </c>
      <c r="L24" s="10" t="str">
        <f>CONCATENATE(TEXT(DAY('WD1'!$L$12),"00"),TEXT(MONTH('WD1'!$L$12),"00"),TEXT(YEAR('WD1'!$L$12)-1957,"00"),PlanDP!D24)</f>
        <v>250367C240329</v>
      </c>
      <c r="M24" s="9" t="s">
        <v>83</v>
      </c>
      <c r="N24" s="10" t="s">
        <v>84</v>
      </c>
      <c r="O24" s="9" t="s">
        <v>86</v>
      </c>
      <c r="P24" s="9" t="str">
        <f t="shared" si="1"/>
        <v>R220407-00694-0000</v>
      </c>
      <c r="Q24" s="9" t="s">
        <v>85</v>
      </c>
      <c r="R24" s="154">
        <f t="shared" si="4"/>
        <v>1124</v>
      </c>
      <c r="S24" s="10">
        <v>1</v>
      </c>
      <c r="T24" s="154">
        <f t="shared" si="5"/>
        <v>1124</v>
      </c>
      <c r="U24" s="9" t="s">
        <v>87</v>
      </c>
    </row>
    <row r="25" spans="1:21">
      <c r="A25" s="63">
        <v>23</v>
      </c>
      <c r="B25" s="22">
        <v>240329</v>
      </c>
      <c r="C25" s="22">
        <v>1</v>
      </c>
      <c r="D25" s="22" t="s">
        <v>201</v>
      </c>
      <c r="E25" s="19" t="s">
        <v>202</v>
      </c>
      <c r="F25" s="38">
        <v>896</v>
      </c>
      <c r="K25" s="153">
        <f t="shared" ca="1" si="0"/>
        <v>45471</v>
      </c>
      <c r="L25" s="10" t="str">
        <f>CONCATENATE(TEXT(DAY('WD1'!$L$12),"00"),TEXT(MONTH('WD1'!$L$12),"00"),TEXT(YEAR('WD1'!$L$12)-1957,"00"),PlanDP!D25)</f>
        <v>250367C240329</v>
      </c>
      <c r="M25" s="9" t="s">
        <v>83</v>
      </c>
      <c r="N25" s="10" t="s">
        <v>84</v>
      </c>
      <c r="O25" s="9" t="s">
        <v>86</v>
      </c>
      <c r="P25" s="9" t="str">
        <f t="shared" si="1"/>
        <v>R220407-00705-0000</v>
      </c>
      <c r="Q25" s="9" t="s">
        <v>85</v>
      </c>
      <c r="R25" s="154">
        <f t="shared" si="4"/>
        <v>896</v>
      </c>
      <c r="S25" s="10">
        <v>1</v>
      </c>
      <c r="T25" s="154">
        <f t="shared" si="5"/>
        <v>896</v>
      </c>
      <c r="U25" s="9" t="s">
        <v>87</v>
      </c>
    </row>
    <row r="26" spans="1:21">
      <c r="A26" s="63">
        <v>24</v>
      </c>
      <c r="B26" s="22">
        <v>240329</v>
      </c>
      <c r="C26" s="22">
        <v>1</v>
      </c>
      <c r="D26" s="22" t="s">
        <v>203</v>
      </c>
      <c r="E26" s="19" t="s">
        <v>204</v>
      </c>
      <c r="F26" s="38">
        <v>132</v>
      </c>
      <c r="K26" s="153">
        <f t="shared" ca="1" si="0"/>
        <v>45471</v>
      </c>
      <c r="L26" s="10" t="str">
        <f>CONCATENATE(TEXT(DAY('WD1'!$L$12),"00"),TEXT(MONTH('WD1'!$L$12),"00"),TEXT(YEAR('WD1'!$L$12)-1957,"00"),PlanDP!D26)</f>
        <v>250367C240329</v>
      </c>
      <c r="M26" s="9" t="s">
        <v>83</v>
      </c>
      <c r="N26" s="10" t="s">
        <v>84</v>
      </c>
      <c r="O26" s="9" t="s">
        <v>86</v>
      </c>
      <c r="P26" s="9" t="str">
        <f t="shared" si="1"/>
        <v>R220407-00722-0000</v>
      </c>
      <c r="Q26" s="9" t="s">
        <v>85</v>
      </c>
      <c r="R26" s="154">
        <f t="shared" si="4"/>
        <v>132</v>
      </c>
      <c r="S26" s="10">
        <v>1</v>
      </c>
      <c r="T26" s="154">
        <f t="shared" si="5"/>
        <v>132</v>
      </c>
      <c r="U26" s="9" t="s">
        <v>87</v>
      </c>
    </row>
    <row r="27" spans="1:21">
      <c r="A27" s="63">
        <v>25</v>
      </c>
      <c r="B27" s="22">
        <v>240329</v>
      </c>
      <c r="C27" s="22">
        <v>1</v>
      </c>
      <c r="D27" s="22" t="s">
        <v>205</v>
      </c>
      <c r="E27" s="19" t="s">
        <v>206</v>
      </c>
      <c r="F27" s="38">
        <v>672</v>
      </c>
      <c r="K27" s="153">
        <f t="shared" ca="1" si="0"/>
        <v>45471</v>
      </c>
      <c r="L27" s="10" t="str">
        <f>CONCATENATE(TEXT(DAY('WD1'!$L$12),"00"),TEXT(MONTH('WD1'!$L$12),"00"),TEXT(YEAR('WD1'!$L$12)-1957,"00"),PlanDP!D27)</f>
        <v>250367C240329</v>
      </c>
      <c r="M27" s="9" t="s">
        <v>83</v>
      </c>
      <c r="N27" s="10" t="s">
        <v>84</v>
      </c>
      <c r="O27" s="9" t="s">
        <v>86</v>
      </c>
      <c r="P27" s="9" t="str">
        <f t="shared" si="1"/>
        <v>R220407-00773-0000</v>
      </c>
      <c r="Q27" s="9" t="s">
        <v>85</v>
      </c>
      <c r="R27" s="154">
        <f t="shared" si="4"/>
        <v>672</v>
      </c>
      <c r="S27" s="10">
        <v>1</v>
      </c>
      <c r="T27" s="154">
        <f t="shared" si="5"/>
        <v>672</v>
      </c>
      <c r="U27" s="9" t="s">
        <v>87</v>
      </c>
    </row>
    <row r="28" spans="1:21">
      <c r="A28" s="63">
        <v>26</v>
      </c>
      <c r="B28" s="22">
        <v>240329</v>
      </c>
      <c r="C28" s="22">
        <v>1</v>
      </c>
      <c r="D28" s="22" t="s">
        <v>207</v>
      </c>
      <c r="E28" s="19" t="s">
        <v>208</v>
      </c>
      <c r="F28" s="38">
        <v>190</v>
      </c>
      <c r="K28" s="153">
        <f t="shared" ca="1" si="0"/>
        <v>45471</v>
      </c>
      <c r="L28" s="10" t="str">
        <f>CONCATENATE(TEXT(DAY('WD1'!$L$12),"00"),TEXT(MONTH('WD1'!$L$12),"00"),TEXT(YEAR('WD1'!$L$12)-1957,"00"),PlanDP!D28)</f>
        <v>250367C240329</v>
      </c>
      <c r="M28" s="9" t="s">
        <v>83</v>
      </c>
      <c r="N28" s="10" t="s">
        <v>84</v>
      </c>
      <c r="O28" s="9" t="s">
        <v>86</v>
      </c>
      <c r="P28" s="9" t="str">
        <f t="shared" si="1"/>
        <v>R220408-00260-0001</v>
      </c>
      <c r="Q28" s="9" t="s">
        <v>85</v>
      </c>
      <c r="R28" s="154">
        <f t="shared" si="4"/>
        <v>190</v>
      </c>
      <c r="S28" s="10">
        <v>1</v>
      </c>
      <c r="T28" s="154">
        <f t="shared" si="5"/>
        <v>190</v>
      </c>
      <c r="U28" s="9" t="s">
        <v>87</v>
      </c>
    </row>
    <row r="29" spans="1:21">
      <c r="A29" s="66">
        <v>27</v>
      </c>
      <c r="B29" s="22">
        <v>240329</v>
      </c>
      <c r="C29" s="22">
        <v>1</v>
      </c>
      <c r="D29" s="22" t="s">
        <v>209</v>
      </c>
      <c r="E29" s="19" t="s">
        <v>210</v>
      </c>
      <c r="F29" s="38">
        <v>190</v>
      </c>
      <c r="K29" s="153">
        <f t="shared" ca="1" si="0"/>
        <v>45471</v>
      </c>
      <c r="L29" s="10" t="str">
        <f>CONCATENATE(TEXT(DAY('WD1'!$L$12),"00"),TEXT(MONTH('WD1'!$L$12),"00"),TEXT(YEAR('WD1'!$L$12)-1957,"00"),PlanDP!D29)</f>
        <v>250367C240329</v>
      </c>
      <c r="M29" s="9" t="s">
        <v>83</v>
      </c>
      <c r="N29" s="10" t="s">
        <v>84</v>
      </c>
      <c r="O29" s="9" t="s">
        <v>86</v>
      </c>
      <c r="P29" s="9" t="str">
        <f t="shared" si="1"/>
        <v>R220408-00260-0002</v>
      </c>
      <c r="Q29" s="9" t="s">
        <v>85</v>
      </c>
      <c r="R29" s="154">
        <f t="shared" si="4"/>
        <v>190</v>
      </c>
      <c r="S29" s="10">
        <v>1</v>
      </c>
      <c r="T29" s="154">
        <f t="shared" si="5"/>
        <v>190</v>
      </c>
      <c r="U29" s="9" t="s">
        <v>87</v>
      </c>
    </row>
    <row r="30" spans="1:21">
      <c r="A30" s="66">
        <v>28</v>
      </c>
      <c r="B30" s="22">
        <v>240329</v>
      </c>
      <c r="C30" s="22">
        <v>1</v>
      </c>
      <c r="D30" s="22" t="s">
        <v>211</v>
      </c>
      <c r="E30" s="19" t="s">
        <v>212</v>
      </c>
      <c r="F30" s="38">
        <v>120</v>
      </c>
      <c r="K30" s="153">
        <f t="shared" ca="1" si="0"/>
        <v>45471</v>
      </c>
      <c r="L30" s="10" t="str">
        <f>CONCATENATE(TEXT(DAY('WD1'!$L$12),"00"),TEXT(MONTH('WD1'!$L$12),"00"),TEXT(YEAR('WD1'!$L$12)-1957,"00"),PlanDP!D30)</f>
        <v>250367C240329</v>
      </c>
      <c r="M30" s="9" t="s">
        <v>83</v>
      </c>
      <c r="N30" s="10" t="s">
        <v>84</v>
      </c>
      <c r="O30" s="9" t="s">
        <v>86</v>
      </c>
      <c r="P30" s="9" t="str">
        <f t="shared" si="1"/>
        <v>R220408-00659-0000</v>
      </c>
      <c r="Q30" s="9" t="s">
        <v>85</v>
      </c>
      <c r="R30" s="154">
        <f t="shared" si="4"/>
        <v>120</v>
      </c>
      <c r="S30" s="10">
        <v>1</v>
      </c>
      <c r="T30" s="154">
        <f t="shared" si="5"/>
        <v>120</v>
      </c>
      <c r="U30" s="9" t="s">
        <v>87</v>
      </c>
    </row>
    <row r="31" spans="1:21">
      <c r="A31" s="66">
        <v>29</v>
      </c>
      <c r="B31" s="22"/>
      <c r="C31" s="22"/>
      <c r="D31" s="22"/>
      <c r="E31" s="19"/>
      <c r="F31" s="38"/>
      <c r="K31" s="153">
        <f t="shared" ca="1" si="0"/>
        <v>45471</v>
      </c>
      <c r="L31" s="10" t="str">
        <f>CONCATENATE(TEXT(DAY('WD1'!$L$12),"00"),TEXT(MONTH('WD1'!$L$12),"00"),TEXT(YEAR('WD1'!$L$12)-1957,"00"),PlanDP!D31)</f>
        <v>250367C240329</v>
      </c>
      <c r="M31" s="9" t="s">
        <v>83</v>
      </c>
      <c r="N31" s="10" t="s">
        <v>84</v>
      </c>
      <c r="O31" s="9" t="s">
        <v>86</v>
      </c>
      <c r="P31" s="9">
        <f t="shared" si="1"/>
        <v>0</v>
      </c>
      <c r="Q31" s="9" t="s">
        <v>85</v>
      </c>
      <c r="R31" s="154">
        <f t="shared" si="4"/>
        <v>0</v>
      </c>
      <c r="S31" s="10">
        <v>1</v>
      </c>
      <c r="T31" s="154">
        <f t="shared" si="5"/>
        <v>0</v>
      </c>
      <c r="U31" s="9" t="s">
        <v>87</v>
      </c>
    </row>
    <row r="32" spans="1:21">
      <c r="A32" s="66">
        <v>30</v>
      </c>
      <c r="B32" s="22"/>
      <c r="C32" s="22"/>
      <c r="D32" s="22"/>
      <c r="E32" s="19"/>
      <c r="F32" s="38"/>
      <c r="K32" s="153">
        <f t="shared" ca="1" si="0"/>
        <v>45471</v>
      </c>
      <c r="L32" s="10" t="str">
        <f>CONCATENATE(TEXT(DAY('WD1'!$L$12),"00"),TEXT(MONTH('WD1'!$L$12),"00"),TEXT(YEAR('WD1'!$L$12)-1957,"00"),PlanDP!D32)</f>
        <v>250367C240329</v>
      </c>
      <c r="M32" s="9" t="s">
        <v>83</v>
      </c>
      <c r="N32" s="10" t="s">
        <v>84</v>
      </c>
      <c r="O32" s="9" t="s">
        <v>86</v>
      </c>
      <c r="P32" s="9">
        <f t="shared" si="1"/>
        <v>0</v>
      </c>
      <c r="Q32" s="9" t="s">
        <v>85</v>
      </c>
      <c r="R32" s="154">
        <f t="shared" si="4"/>
        <v>0</v>
      </c>
      <c r="S32" s="10">
        <v>1</v>
      </c>
      <c r="T32" s="154">
        <f t="shared" si="5"/>
        <v>0</v>
      </c>
      <c r="U32" s="9" t="s">
        <v>87</v>
      </c>
    </row>
    <row r="33" spans="1:21">
      <c r="A33" s="66">
        <v>31</v>
      </c>
      <c r="B33" s="22"/>
      <c r="C33" s="22"/>
      <c r="D33" s="22"/>
      <c r="E33" s="19"/>
      <c r="F33" s="38"/>
      <c r="K33" s="153">
        <f t="shared" ca="1" si="0"/>
        <v>45471</v>
      </c>
      <c r="L33" s="10" t="str">
        <f>CONCATENATE(TEXT(DAY('WD1'!$L$12),"00"),TEXT(MONTH('WD1'!$L$12),"00"),TEXT(YEAR('WD1'!$L$12)-1957,"00"),PlanDP!D33)</f>
        <v>250367C240329</v>
      </c>
      <c r="M33" s="9" t="s">
        <v>83</v>
      </c>
      <c r="N33" s="10" t="s">
        <v>84</v>
      </c>
      <c r="O33" s="9" t="s">
        <v>86</v>
      </c>
      <c r="P33" s="9">
        <f t="shared" si="1"/>
        <v>0</v>
      </c>
      <c r="Q33" s="9" t="s">
        <v>85</v>
      </c>
      <c r="R33" s="154">
        <f t="shared" si="4"/>
        <v>0</v>
      </c>
      <c r="S33" s="10">
        <v>1</v>
      </c>
      <c r="T33" s="154">
        <f t="shared" si="5"/>
        <v>0</v>
      </c>
      <c r="U33" s="9" t="s">
        <v>87</v>
      </c>
    </row>
    <row r="34" spans="1:21">
      <c r="A34" s="66">
        <v>32</v>
      </c>
      <c r="B34" s="22"/>
      <c r="C34" s="22"/>
      <c r="D34" s="22"/>
      <c r="E34" s="19"/>
      <c r="F34" s="38"/>
      <c r="K34" s="153">
        <f t="shared" ca="1" si="0"/>
        <v>45471</v>
      </c>
      <c r="L34" s="10" t="str">
        <f>CONCATENATE(TEXT(DAY('WD1'!$L$12),"00"),TEXT(MONTH('WD1'!$L$12),"00"),TEXT(YEAR('WD1'!$L$12)-1957,"00"),PlanDP!D34)</f>
        <v>250367C240329</v>
      </c>
      <c r="M34" s="9" t="s">
        <v>83</v>
      </c>
      <c r="N34" s="10" t="s">
        <v>84</v>
      </c>
      <c r="O34" s="9" t="s">
        <v>86</v>
      </c>
      <c r="P34" s="9">
        <f t="shared" si="1"/>
        <v>0</v>
      </c>
      <c r="Q34" s="9" t="s">
        <v>85</v>
      </c>
      <c r="R34" s="154">
        <f t="shared" si="4"/>
        <v>0</v>
      </c>
      <c r="S34" s="10">
        <v>1</v>
      </c>
      <c r="T34" s="154">
        <f t="shared" si="5"/>
        <v>0</v>
      </c>
      <c r="U34" s="9" t="s">
        <v>87</v>
      </c>
    </row>
    <row r="35" spans="1:21">
      <c r="A35" s="66">
        <v>33</v>
      </c>
      <c r="B35" s="22"/>
      <c r="C35" s="22"/>
      <c r="D35" s="22"/>
      <c r="E35" s="19"/>
      <c r="F35" s="38"/>
      <c r="K35" s="153">
        <f t="shared" ca="1" si="0"/>
        <v>45471</v>
      </c>
      <c r="L35" s="10" t="str">
        <f>CONCATENATE(TEXT(DAY('WD1'!$L$12),"00"),TEXT(MONTH('WD1'!$L$12),"00"),TEXT(YEAR('WD1'!$L$12)-1957,"00"),PlanDP!D35)</f>
        <v>250367C240329</v>
      </c>
      <c r="M35" s="9" t="s">
        <v>83</v>
      </c>
      <c r="N35" s="10" t="s">
        <v>84</v>
      </c>
      <c r="O35" s="9" t="s">
        <v>86</v>
      </c>
      <c r="P35" s="9">
        <f t="shared" si="1"/>
        <v>0</v>
      </c>
      <c r="Q35" s="9" t="s">
        <v>85</v>
      </c>
      <c r="R35" s="154">
        <f t="shared" si="4"/>
        <v>0</v>
      </c>
      <c r="S35" s="10">
        <v>1</v>
      </c>
      <c r="T35" s="154">
        <f t="shared" si="5"/>
        <v>0</v>
      </c>
      <c r="U35" s="9" t="s">
        <v>87</v>
      </c>
    </row>
    <row r="36" spans="1:21">
      <c r="A36" s="66">
        <v>34</v>
      </c>
      <c r="B36" s="22"/>
      <c r="C36" s="22"/>
      <c r="D36" s="22"/>
      <c r="E36" s="19"/>
      <c r="F36" s="38"/>
      <c r="K36" s="153">
        <f t="shared" ca="1" si="0"/>
        <v>45471</v>
      </c>
      <c r="L36" s="10" t="str">
        <f>CONCATENATE(TEXT(DAY('WD1'!$L$12),"00"),TEXT(MONTH('WD1'!$L$12),"00"),TEXT(YEAR('WD1'!$L$12)-1957,"00"),PlanDP!D36)</f>
        <v>250367C240329</v>
      </c>
      <c r="M36" s="9" t="s">
        <v>83</v>
      </c>
      <c r="N36" s="10" t="s">
        <v>84</v>
      </c>
      <c r="O36" s="9" t="s">
        <v>86</v>
      </c>
      <c r="P36" s="9">
        <f t="shared" si="1"/>
        <v>0</v>
      </c>
      <c r="Q36" s="9" t="s">
        <v>85</v>
      </c>
      <c r="R36" s="154">
        <f t="shared" si="4"/>
        <v>0</v>
      </c>
      <c r="S36" s="10">
        <v>1</v>
      </c>
      <c r="T36" s="154">
        <f t="shared" si="5"/>
        <v>0</v>
      </c>
      <c r="U36" s="9" t="s">
        <v>87</v>
      </c>
    </row>
    <row r="37" spans="1:21">
      <c r="A37" s="66">
        <v>35</v>
      </c>
      <c r="B37" s="22"/>
      <c r="C37" s="22"/>
      <c r="D37" s="22"/>
      <c r="E37" s="19"/>
      <c r="F37" s="38"/>
      <c r="K37" s="153">
        <f t="shared" ca="1" si="0"/>
        <v>45471</v>
      </c>
      <c r="L37" s="10" t="str">
        <f>CONCATENATE(TEXT(DAY('WD1'!$L$12),"00"),TEXT(MONTH('WD1'!$L$12),"00"),TEXT(YEAR('WD1'!$L$12)-1957,"00"),PlanDP!D37)</f>
        <v>250367C240329</v>
      </c>
      <c r="M37" s="9" t="s">
        <v>83</v>
      </c>
      <c r="N37" s="10" t="s">
        <v>84</v>
      </c>
      <c r="O37" s="9" t="s">
        <v>86</v>
      </c>
      <c r="P37" s="9">
        <f t="shared" si="1"/>
        <v>0</v>
      </c>
      <c r="Q37" s="9" t="s">
        <v>85</v>
      </c>
      <c r="R37" s="154">
        <f t="shared" si="4"/>
        <v>0</v>
      </c>
      <c r="S37" s="10">
        <v>1</v>
      </c>
      <c r="T37" s="154">
        <f t="shared" si="5"/>
        <v>0</v>
      </c>
      <c r="U37" s="9" t="s">
        <v>87</v>
      </c>
    </row>
    <row r="38" spans="1:21">
      <c r="A38" s="66">
        <v>36</v>
      </c>
      <c r="B38" s="22"/>
      <c r="C38" s="22"/>
      <c r="D38" s="22"/>
      <c r="E38" s="19"/>
      <c r="F38" s="38"/>
      <c r="K38" s="153">
        <f t="shared" ca="1" si="0"/>
        <v>45471</v>
      </c>
      <c r="L38" s="10" t="str">
        <f>CONCATENATE(TEXT(DAY('WD1'!$L$12),"00"),TEXT(MONTH('WD1'!$L$12),"00"),TEXT(YEAR('WD1'!$L$12)-1957,"00"),PlanDP!D38)</f>
        <v>250367C240329</v>
      </c>
      <c r="M38" s="9" t="s">
        <v>83</v>
      </c>
      <c r="N38" s="10" t="s">
        <v>84</v>
      </c>
      <c r="O38" s="9" t="s">
        <v>86</v>
      </c>
      <c r="P38" s="9">
        <f t="shared" si="1"/>
        <v>0</v>
      </c>
      <c r="Q38" s="9" t="s">
        <v>85</v>
      </c>
      <c r="R38" s="154">
        <f t="shared" si="4"/>
        <v>0</v>
      </c>
      <c r="S38" s="10">
        <v>1</v>
      </c>
      <c r="T38" s="154">
        <f t="shared" si="5"/>
        <v>0</v>
      </c>
      <c r="U38" s="9" t="s">
        <v>87</v>
      </c>
    </row>
    <row r="39" spans="1:21">
      <c r="A39" s="66">
        <v>37</v>
      </c>
      <c r="B39" s="22"/>
      <c r="C39" s="22"/>
      <c r="D39" s="22"/>
      <c r="E39" s="19"/>
      <c r="F39" s="38"/>
      <c r="K39" s="153">
        <f t="shared" ca="1" si="0"/>
        <v>45471</v>
      </c>
      <c r="L39" s="10" t="str">
        <f>CONCATENATE(TEXT(DAY('WD1'!$L$12),"00"),TEXT(MONTH('WD1'!$L$12),"00"),TEXT(YEAR('WD1'!$L$12)-1957,"00"),PlanDP!D39)</f>
        <v>250367C240329</v>
      </c>
      <c r="M39" s="9" t="s">
        <v>83</v>
      </c>
      <c r="N39" s="10" t="s">
        <v>84</v>
      </c>
      <c r="O39" s="9" t="s">
        <v>86</v>
      </c>
      <c r="P39" s="9">
        <f t="shared" si="1"/>
        <v>0</v>
      </c>
      <c r="Q39" s="9" t="s">
        <v>85</v>
      </c>
      <c r="R39" s="154">
        <f t="shared" si="4"/>
        <v>0</v>
      </c>
      <c r="S39" s="10">
        <v>1</v>
      </c>
      <c r="T39" s="154">
        <f t="shared" si="5"/>
        <v>0</v>
      </c>
      <c r="U39" s="9" t="s">
        <v>87</v>
      </c>
    </row>
    <row r="40" spans="1:21">
      <c r="A40" s="66">
        <v>38</v>
      </c>
      <c r="B40" s="22"/>
      <c r="C40" s="22"/>
      <c r="D40" s="22"/>
      <c r="E40" s="19"/>
      <c r="F40" s="38"/>
      <c r="K40" s="153">
        <f t="shared" ca="1" si="0"/>
        <v>45471</v>
      </c>
      <c r="L40" s="10" t="str">
        <f>CONCATENATE(TEXT(DAY('WD1'!$L$12),"00"),TEXT(MONTH('WD1'!$L$12),"00"),TEXT(YEAR('WD1'!$L$12)-1957,"00"),PlanDP!D40)</f>
        <v>250367C240329</v>
      </c>
      <c r="M40" s="9" t="s">
        <v>83</v>
      </c>
      <c r="N40" s="10" t="s">
        <v>84</v>
      </c>
      <c r="O40" s="9" t="s">
        <v>86</v>
      </c>
      <c r="P40" s="9">
        <f t="shared" si="1"/>
        <v>0</v>
      </c>
      <c r="Q40" s="9" t="s">
        <v>85</v>
      </c>
      <c r="R40" s="154">
        <f t="shared" si="4"/>
        <v>0</v>
      </c>
      <c r="S40" s="10">
        <v>1</v>
      </c>
      <c r="T40" s="154">
        <f t="shared" si="5"/>
        <v>0</v>
      </c>
      <c r="U40" s="9" t="s">
        <v>87</v>
      </c>
    </row>
    <row r="41" spans="1:21">
      <c r="A41" s="66">
        <v>39</v>
      </c>
      <c r="B41" s="22"/>
      <c r="C41" s="22"/>
      <c r="D41" s="22"/>
      <c r="E41" s="19"/>
      <c r="F41" s="38"/>
      <c r="K41" s="153">
        <f t="shared" ca="1" si="0"/>
        <v>45471</v>
      </c>
      <c r="L41" s="10" t="str">
        <f>CONCATENATE(TEXT(DAY('WD1'!$L$12),"00"),TEXT(MONTH('WD1'!$L$12),"00"),TEXT(YEAR('WD1'!$L$12)-1957,"00"),PlanDP!D41)</f>
        <v>250367C240329</v>
      </c>
      <c r="M41" s="9" t="s">
        <v>83</v>
      </c>
      <c r="N41" s="10" t="s">
        <v>84</v>
      </c>
      <c r="O41" s="9" t="s">
        <v>86</v>
      </c>
      <c r="P41" s="9">
        <f t="shared" si="1"/>
        <v>0</v>
      </c>
      <c r="Q41" s="9" t="s">
        <v>85</v>
      </c>
      <c r="R41" s="154">
        <f t="shared" si="4"/>
        <v>0</v>
      </c>
      <c r="S41" s="10">
        <v>1</v>
      </c>
      <c r="T41" s="154">
        <f t="shared" si="5"/>
        <v>0</v>
      </c>
      <c r="U41" s="9" t="s">
        <v>87</v>
      </c>
    </row>
    <row r="42" spans="1:21">
      <c r="A42" s="66">
        <v>40</v>
      </c>
      <c r="B42" s="22"/>
      <c r="C42" s="22"/>
      <c r="D42" s="22"/>
      <c r="E42" s="19"/>
      <c r="F42" s="38"/>
      <c r="K42" s="153">
        <f t="shared" ca="1" si="0"/>
        <v>45471</v>
      </c>
      <c r="L42" s="10" t="str">
        <f>CONCATENATE(TEXT(DAY('WD1'!$L$12),"00"),TEXT(MONTH('WD1'!$L$12),"00"),TEXT(YEAR('WD1'!$L$12)-1957,"00"),PlanDP!D42)</f>
        <v>250367C240329</v>
      </c>
      <c r="M42" s="9" t="s">
        <v>83</v>
      </c>
      <c r="N42" s="10" t="s">
        <v>84</v>
      </c>
      <c r="O42" s="9" t="s">
        <v>86</v>
      </c>
      <c r="P42" s="9">
        <f t="shared" si="1"/>
        <v>0</v>
      </c>
      <c r="Q42" s="9" t="s">
        <v>85</v>
      </c>
      <c r="R42" s="154">
        <f t="shared" si="4"/>
        <v>0</v>
      </c>
      <c r="S42" s="10">
        <v>1</v>
      </c>
      <c r="T42" s="154">
        <f t="shared" si="5"/>
        <v>0</v>
      </c>
      <c r="U42" s="9" t="s">
        <v>87</v>
      </c>
    </row>
    <row r="43" spans="1:21">
      <c r="A43" s="66">
        <v>41</v>
      </c>
      <c r="B43" s="24"/>
      <c r="C43" s="24"/>
      <c r="D43" s="24"/>
      <c r="E43" s="23"/>
      <c r="F43" s="37"/>
      <c r="K43" s="153">
        <f t="shared" ca="1" si="0"/>
        <v>45471</v>
      </c>
      <c r="L43" s="10" t="str">
        <f>CONCATENATE(TEXT(DAY('WD1'!$L$12),"00"),TEXT(MONTH('WD1'!$L$12),"00"),TEXT(YEAR('WD1'!$L$12)-1957,"00"),PlanDP!D43)</f>
        <v>250367C240329</v>
      </c>
      <c r="M43" s="9" t="s">
        <v>83</v>
      </c>
      <c r="N43" s="10" t="s">
        <v>84</v>
      </c>
      <c r="O43" s="9" t="s">
        <v>86</v>
      </c>
      <c r="P43" s="9">
        <f t="shared" si="1"/>
        <v>0</v>
      </c>
      <c r="Q43" s="9" t="s">
        <v>85</v>
      </c>
      <c r="R43" s="154">
        <f t="shared" si="4"/>
        <v>0</v>
      </c>
      <c r="S43" s="10">
        <v>1</v>
      </c>
      <c r="T43" s="154">
        <f t="shared" si="5"/>
        <v>0</v>
      </c>
      <c r="U43" s="9" t="s">
        <v>87</v>
      </c>
    </row>
    <row r="44" spans="1:21">
      <c r="A44" s="66">
        <v>42</v>
      </c>
      <c r="B44" s="22"/>
      <c r="C44" s="22"/>
      <c r="D44" s="22"/>
      <c r="E44" s="19"/>
      <c r="F44" s="38"/>
      <c r="K44" s="153">
        <f t="shared" ca="1" si="0"/>
        <v>45471</v>
      </c>
      <c r="L44" s="10" t="str">
        <f>CONCATENATE(TEXT(DAY('WD1'!$L$12),"00"),TEXT(MONTH('WD1'!$L$12),"00"),TEXT(YEAR('WD1'!$L$12)-1957,"00"),PlanDP!D44)</f>
        <v>250367C240329</v>
      </c>
      <c r="M44" s="9" t="s">
        <v>83</v>
      </c>
      <c r="N44" s="10" t="s">
        <v>84</v>
      </c>
      <c r="O44" s="9" t="s">
        <v>86</v>
      </c>
      <c r="P44" s="9">
        <f t="shared" si="1"/>
        <v>0</v>
      </c>
      <c r="Q44" s="9" t="s">
        <v>85</v>
      </c>
      <c r="R44" s="154">
        <f t="shared" si="4"/>
        <v>0</v>
      </c>
      <c r="S44" s="10">
        <v>1</v>
      </c>
      <c r="T44" s="154">
        <f t="shared" si="5"/>
        <v>0</v>
      </c>
      <c r="U44" s="9" t="s">
        <v>87</v>
      </c>
    </row>
    <row r="45" spans="1:21">
      <c r="A45" s="66">
        <v>43</v>
      </c>
      <c r="B45" s="22"/>
      <c r="C45" s="22"/>
      <c r="D45" s="22"/>
      <c r="E45" s="19"/>
      <c r="F45" s="38"/>
      <c r="K45" s="153">
        <f t="shared" ca="1" si="0"/>
        <v>45471</v>
      </c>
      <c r="L45" s="10" t="str">
        <f>CONCATENATE(TEXT(DAY('WD1'!$L$12),"00"),TEXT(MONTH('WD1'!$L$12),"00"),TEXT(YEAR('WD1'!$L$12)-1957,"00"),PlanDP!D45)</f>
        <v>250367C240329</v>
      </c>
      <c r="M45" s="9" t="s">
        <v>83</v>
      </c>
      <c r="N45" s="10" t="s">
        <v>84</v>
      </c>
      <c r="O45" s="9" t="s">
        <v>86</v>
      </c>
      <c r="P45" s="9">
        <f t="shared" si="1"/>
        <v>0</v>
      </c>
      <c r="Q45" s="9" t="s">
        <v>85</v>
      </c>
      <c r="R45" s="154">
        <f t="shared" si="4"/>
        <v>0</v>
      </c>
      <c r="S45" s="10">
        <v>1</v>
      </c>
      <c r="T45" s="154">
        <f t="shared" si="5"/>
        <v>0</v>
      </c>
      <c r="U45" s="9" t="s">
        <v>87</v>
      </c>
    </row>
    <row r="46" spans="1:21">
      <c r="A46" s="66">
        <v>44</v>
      </c>
      <c r="B46" s="22"/>
      <c r="C46" s="22"/>
      <c r="D46" s="22"/>
      <c r="E46" s="19"/>
      <c r="F46" s="38"/>
      <c r="K46" s="153">
        <f t="shared" ca="1" si="0"/>
        <v>45471</v>
      </c>
      <c r="L46" s="10" t="str">
        <f>CONCATENATE(TEXT(DAY('WD1'!$L$12),"00"),TEXT(MONTH('WD1'!$L$12),"00"),TEXT(YEAR('WD1'!$L$12)-1957,"00"),PlanDP!D46)</f>
        <v>250367C240329</v>
      </c>
      <c r="M46" s="9" t="s">
        <v>83</v>
      </c>
      <c r="N46" s="10" t="s">
        <v>84</v>
      </c>
      <c r="O46" s="9" t="s">
        <v>86</v>
      </c>
      <c r="P46" s="9">
        <f t="shared" si="1"/>
        <v>0</v>
      </c>
      <c r="Q46" s="9" t="s">
        <v>85</v>
      </c>
      <c r="R46" s="154">
        <f t="shared" si="4"/>
        <v>0</v>
      </c>
      <c r="S46" s="10">
        <v>1</v>
      </c>
      <c r="T46" s="154">
        <f t="shared" si="5"/>
        <v>0</v>
      </c>
      <c r="U46" s="9" t="s">
        <v>87</v>
      </c>
    </row>
    <row r="47" spans="1:21">
      <c r="A47" s="66">
        <v>45</v>
      </c>
      <c r="B47" s="22"/>
      <c r="C47" s="22"/>
      <c r="D47" s="22"/>
      <c r="E47" s="19"/>
      <c r="F47" s="38"/>
      <c r="K47" s="153">
        <f t="shared" ca="1" si="0"/>
        <v>45471</v>
      </c>
      <c r="L47" s="10" t="str">
        <f>CONCATENATE(TEXT(DAY('WD1'!$L$12),"00"),TEXT(MONTH('WD1'!$L$12),"00"),TEXT(YEAR('WD1'!$L$12)-1957,"00"),PlanDP!D47)</f>
        <v>250367C240329</v>
      </c>
      <c r="M47" s="9" t="s">
        <v>83</v>
      </c>
      <c r="N47" s="10" t="s">
        <v>84</v>
      </c>
      <c r="O47" s="9" t="s">
        <v>86</v>
      </c>
      <c r="P47" s="9">
        <f t="shared" si="1"/>
        <v>0</v>
      </c>
      <c r="Q47" s="9" t="s">
        <v>85</v>
      </c>
      <c r="R47" s="154">
        <f t="shared" si="4"/>
        <v>0</v>
      </c>
      <c r="S47" s="10">
        <v>1</v>
      </c>
      <c r="T47" s="154">
        <f t="shared" si="5"/>
        <v>0</v>
      </c>
      <c r="U47" s="9" t="s">
        <v>87</v>
      </c>
    </row>
    <row r="48" spans="1:21">
      <c r="A48" s="66">
        <v>46</v>
      </c>
      <c r="B48" s="22"/>
      <c r="C48" s="22"/>
      <c r="D48" s="22"/>
      <c r="E48" s="19"/>
      <c r="F48" s="38"/>
      <c r="K48" s="153">
        <f t="shared" ca="1" si="0"/>
        <v>45471</v>
      </c>
      <c r="L48" s="10" t="str">
        <f>CONCATENATE(TEXT(DAY('WD1'!$L$12),"00"),TEXT(MONTH('WD1'!$L$12),"00"),TEXT(YEAR('WD1'!$L$12)-1957,"00"),PlanDP!D48)</f>
        <v>250367C240329</v>
      </c>
      <c r="M48" s="9" t="s">
        <v>83</v>
      </c>
      <c r="N48" s="10" t="s">
        <v>84</v>
      </c>
      <c r="O48" s="9" t="s">
        <v>86</v>
      </c>
      <c r="P48" s="9">
        <f t="shared" si="1"/>
        <v>0</v>
      </c>
      <c r="Q48" s="9" t="s">
        <v>85</v>
      </c>
      <c r="R48" s="154">
        <f t="shared" si="4"/>
        <v>0</v>
      </c>
      <c r="S48" s="10">
        <v>1</v>
      </c>
      <c r="T48" s="154">
        <f t="shared" si="5"/>
        <v>0</v>
      </c>
      <c r="U48" s="9" t="s">
        <v>87</v>
      </c>
    </row>
    <row r="49" spans="1:21">
      <c r="A49" s="66">
        <v>47</v>
      </c>
      <c r="B49" s="22"/>
      <c r="C49" s="22"/>
      <c r="D49" s="22"/>
      <c r="E49" s="19"/>
      <c r="F49" s="38"/>
      <c r="K49" s="153">
        <f t="shared" ca="1" si="0"/>
        <v>45471</v>
      </c>
      <c r="L49" s="10" t="str">
        <f>CONCATENATE(TEXT(DAY('WD1'!$L$12),"00"),TEXT(MONTH('WD1'!$L$12),"00"),TEXT(YEAR('WD1'!$L$12)-1957,"00"),PlanDP!D49)</f>
        <v>250367</v>
      </c>
      <c r="M49" s="9" t="s">
        <v>83</v>
      </c>
      <c r="N49" s="10" t="s">
        <v>84</v>
      </c>
      <c r="O49" s="9" t="s">
        <v>86</v>
      </c>
      <c r="P49" s="9">
        <f t="shared" si="1"/>
        <v>0</v>
      </c>
      <c r="Q49" s="9" t="s">
        <v>85</v>
      </c>
      <c r="R49" s="154">
        <f t="shared" si="4"/>
        <v>0</v>
      </c>
      <c r="S49" s="10">
        <v>1</v>
      </c>
      <c r="T49" s="154">
        <f t="shared" si="5"/>
        <v>0</v>
      </c>
      <c r="U49" s="9" t="s">
        <v>87</v>
      </c>
    </row>
    <row r="50" spans="1:21">
      <c r="A50" s="66">
        <v>48</v>
      </c>
      <c r="B50" s="22"/>
      <c r="C50" s="22"/>
      <c r="D50" s="22"/>
      <c r="E50" s="19"/>
      <c r="F50" s="38"/>
      <c r="K50" s="153">
        <f t="shared" ca="1" si="0"/>
        <v>45471</v>
      </c>
      <c r="L50" s="10" t="str">
        <f>CONCATENATE(TEXT(DAY('WD1'!$L$12),"00"),TEXT(MONTH('WD1'!$L$12),"00"),TEXT(YEAR('WD1'!$L$12)-1957,"00"),PlanDP!D50)</f>
        <v>250367</v>
      </c>
      <c r="M50" s="9" t="s">
        <v>83</v>
      </c>
      <c r="N50" s="10" t="s">
        <v>84</v>
      </c>
      <c r="O50" s="9" t="s">
        <v>86</v>
      </c>
      <c r="P50" s="9">
        <f t="shared" si="1"/>
        <v>0</v>
      </c>
      <c r="Q50" s="9" t="s">
        <v>85</v>
      </c>
      <c r="R50" s="154">
        <f t="shared" si="4"/>
        <v>0</v>
      </c>
      <c r="S50" s="10">
        <v>1</v>
      </c>
      <c r="T50" s="154">
        <f t="shared" si="5"/>
        <v>0</v>
      </c>
      <c r="U50" s="9" t="s">
        <v>87</v>
      </c>
    </row>
    <row r="51" spans="1:21">
      <c r="A51" s="66">
        <v>49</v>
      </c>
      <c r="B51" s="22"/>
      <c r="C51" s="22"/>
      <c r="D51" s="22"/>
      <c r="E51" s="19"/>
      <c r="F51" s="38"/>
      <c r="K51" s="153">
        <f t="shared" ca="1" si="0"/>
        <v>45471</v>
      </c>
      <c r="L51" s="10" t="str">
        <f>CONCATENATE(TEXT(DAY('WD1'!$L$12),"00"),TEXT(MONTH('WD1'!$L$12),"00"),TEXT(YEAR('WD1'!$L$12)-1957,"00"),PlanDP!D51)</f>
        <v>250367</v>
      </c>
      <c r="M51" s="9" t="s">
        <v>83</v>
      </c>
      <c r="N51" s="10" t="s">
        <v>84</v>
      </c>
      <c r="O51" s="9" t="s">
        <v>86</v>
      </c>
      <c r="P51" s="9">
        <f t="shared" si="1"/>
        <v>0</v>
      </c>
      <c r="Q51" s="9" t="s">
        <v>85</v>
      </c>
      <c r="R51" s="154">
        <f t="shared" si="4"/>
        <v>0</v>
      </c>
      <c r="S51" s="10">
        <v>1</v>
      </c>
      <c r="T51" s="154">
        <f t="shared" si="5"/>
        <v>0</v>
      </c>
      <c r="U51" s="9" t="s">
        <v>87</v>
      </c>
    </row>
    <row r="52" spans="1:21">
      <c r="A52" s="66">
        <v>50</v>
      </c>
      <c r="B52" s="22"/>
      <c r="C52" s="22"/>
      <c r="D52" s="22"/>
      <c r="E52" s="19"/>
      <c r="F52" s="38"/>
      <c r="K52" s="153">
        <f t="shared" ca="1" si="0"/>
        <v>45471</v>
      </c>
      <c r="L52" s="10" t="str">
        <f>CONCATENATE(TEXT(DAY('WD1'!$L$12),"00"),TEXT(MONTH('WD1'!$L$12),"00"),TEXT(YEAR('WD1'!$L$12)-1957,"00"),PlanDP!D52)</f>
        <v>250367</v>
      </c>
      <c r="M52" s="9" t="s">
        <v>83</v>
      </c>
      <c r="N52" s="10" t="s">
        <v>84</v>
      </c>
      <c r="O52" s="9" t="s">
        <v>86</v>
      </c>
      <c r="P52" s="9">
        <f t="shared" si="1"/>
        <v>0</v>
      </c>
      <c r="Q52" s="9" t="s">
        <v>85</v>
      </c>
      <c r="R52" s="154">
        <f t="shared" si="4"/>
        <v>0</v>
      </c>
      <c r="S52" s="10">
        <v>1</v>
      </c>
      <c r="T52" s="154">
        <f t="shared" si="5"/>
        <v>0</v>
      </c>
      <c r="U52" s="9" t="s">
        <v>87</v>
      </c>
    </row>
    <row r="53" spans="1:21">
      <c r="A53" s="66">
        <v>51</v>
      </c>
      <c r="B53" s="22"/>
      <c r="C53" s="22"/>
      <c r="D53" s="22"/>
      <c r="E53" s="19"/>
      <c r="F53" s="38"/>
      <c r="K53" s="153">
        <f t="shared" ca="1" si="0"/>
        <v>45471</v>
      </c>
      <c r="L53" s="10" t="str">
        <f>CONCATENATE(TEXT(DAY('WD1'!$L$12),"00"),TEXT(MONTH('WD1'!$L$12),"00"),TEXT(YEAR('WD1'!$L$12)-1957,"00"),PlanDP!D53)</f>
        <v>250367</v>
      </c>
      <c r="M53" s="9" t="s">
        <v>83</v>
      </c>
      <c r="N53" s="10" t="s">
        <v>84</v>
      </c>
      <c r="O53" s="9" t="s">
        <v>86</v>
      </c>
      <c r="P53" s="9">
        <f t="shared" si="1"/>
        <v>0</v>
      </c>
      <c r="Q53" s="9" t="s">
        <v>85</v>
      </c>
      <c r="R53" s="154">
        <f t="shared" si="4"/>
        <v>0</v>
      </c>
      <c r="S53" s="10">
        <v>1</v>
      </c>
      <c r="T53" s="154">
        <f t="shared" si="5"/>
        <v>0</v>
      </c>
      <c r="U53" s="9" t="s">
        <v>87</v>
      </c>
    </row>
    <row r="54" spans="1:21">
      <c r="A54" s="66">
        <v>52</v>
      </c>
      <c r="B54" s="22"/>
      <c r="C54" s="22"/>
      <c r="D54" s="22"/>
      <c r="E54" s="19"/>
      <c r="F54" s="38"/>
      <c r="K54" s="153">
        <f t="shared" ca="1" si="0"/>
        <v>45471</v>
      </c>
      <c r="L54" s="10" t="str">
        <f>CONCATENATE(TEXT(DAY('WD1'!$L$12),"00"),TEXT(MONTH('WD1'!$L$12),"00"),TEXT(YEAR('WD1'!$L$12)-1957,"00"),PlanDP!D54)</f>
        <v>250367</v>
      </c>
      <c r="M54" s="9" t="s">
        <v>83</v>
      </c>
      <c r="N54" s="10" t="s">
        <v>84</v>
      </c>
      <c r="O54" s="9" t="s">
        <v>86</v>
      </c>
      <c r="P54" s="9">
        <f t="shared" si="1"/>
        <v>0</v>
      </c>
      <c r="Q54" s="9" t="s">
        <v>85</v>
      </c>
      <c r="R54" s="154">
        <f t="shared" si="4"/>
        <v>0</v>
      </c>
      <c r="S54" s="10">
        <v>1</v>
      </c>
      <c r="T54" s="154">
        <f t="shared" si="5"/>
        <v>0</v>
      </c>
      <c r="U54" s="9" t="s">
        <v>87</v>
      </c>
    </row>
    <row r="55" spans="1:21">
      <c r="A55" s="64">
        <v>53</v>
      </c>
      <c r="B55" s="22"/>
      <c r="C55" s="22"/>
      <c r="D55" s="22"/>
      <c r="E55" s="19"/>
      <c r="F55" s="38"/>
      <c r="K55" s="153">
        <f t="shared" ca="1" si="0"/>
        <v>45471</v>
      </c>
      <c r="L55" s="10" t="str">
        <f>CONCATENATE(TEXT(DAY('WD1'!$L$12),"00"),TEXT(MONTH('WD1'!$L$12),"00"),TEXT(YEAR('WD1'!$L$12)-1957,"00"),PlanDP!D55)</f>
        <v>250367</v>
      </c>
      <c r="M55" s="9" t="s">
        <v>83</v>
      </c>
      <c r="N55" s="10" t="s">
        <v>84</v>
      </c>
      <c r="O55" s="9" t="s">
        <v>86</v>
      </c>
      <c r="P55" s="9">
        <f t="shared" si="1"/>
        <v>0</v>
      </c>
      <c r="Q55" s="9" t="s">
        <v>85</v>
      </c>
      <c r="R55" s="154">
        <f t="shared" si="4"/>
        <v>0</v>
      </c>
      <c r="S55" s="10">
        <v>1</v>
      </c>
      <c r="T55" s="154">
        <f t="shared" si="5"/>
        <v>0</v>
      </c>
      <c r="U55" s="9" t="s">
        <v>87</v>
      </c>
    </row>
    <row r="56" spans="1:21">
      <c r="A56" s="64">
        <v>54</v>
      </c>
      <c r="B56" s="22"/>
      <c r="C56" s="22"/>
      <c r="D56" s="22"/>
      <c r="E56" s="19"/>
      <c r="F56" s="38"/>
      <c r="K56" s="153">
        <f t="shared" ca="1" si="0"/>
        <v>45471</v>
      </c>
      <c r="L56" s="10" t="str">
        <f>CONCATENATE(TEXT(DAY('WD1'!$L$12),"00"),TEXT(MONTH('WD1'!$L$12),"00"),TEXT(YEAR('WD1'!$L$12)-1957,"00"),PlanDP!D56)</f>
        <v>250367</v>
      </c>
      <c r="M56" s="9" t="s">
        <v>83</v>
      </c>
      <c r="N56" s="10" t="s">
        <v>84</v>
      </c>
      <c r="O56" s="9" t="s">
        <v>86</v>
      </c>
      <c r="P56" s="9">
        <f t="shared" si="1"/>
        <v>0</v>
      </c>
      <c r="Q56" s="9" t="s">
        <v>85</v>
      </c>
      <c r="R56" s="154">
        <f t="shared" si="4"/>
        <v>0</v>
      </c>
      <c r="S56" s="10">
        <v>1</v>
      </c>
      <c r="T56" s="154">
        <f t="shared" si="5"/>
        <v>0</v>
      </c>
      <c r="U56" s="9" t="s">
        <v>87</v>
      </c>
    </row>
    <row r="57" spans="1:21">
      <c r="A57" s="64">
        <v>55</v>
      </c>
      <c r="B57" s="22"/>
      <c r="C57" s="22"/>
      <c r="D57" s="22"/>
      <c r="E57" s="19"/>
      <c r="F57" s="38"/>
      <c r="K57" s="153">
        <f t="shared" ca="1" si="0"/>
        <v>45471</v>
      </c>
      <c r="L57" s="10" t="str">
        <f>CONCATENATE(TEXT(DAY('WD1'!$L$12),"00"),TEXT(MONTH('WD1'!$L$12),"00"),TEXT(YEAR('WD1'!$L$12)-1957,"00"),PlanDP!D57)</f>
        <v>250367</v>
      </c>
      <c r="M57" s="9" t="s">
        <v>83</v>
      </c>
      <c r="N57" s="10" t="s">
        <v>84</v>
      </c>
      <c r="O57" s="9" t="s">
        <v>86</v>
      </c>
      <c r="P57" s="9">
        <f t="shared" si="1"/>
        <v>0</v>
      </c>
      <c r="Q57" s="9" t="s">
        <v>85</v>
      </c>
      <c r="R57" s="154">
        <f t="shared" si="4"/>
        <v>0</v>
      </c>
      <c r="S57" s="10">
        <v>1</v>
      </c>
      <c r="T57" s="154">
        <f t="shared" si="5"/>
        <v>0</v>
      </c>
      <c r="U57" s="9" t="s">
        <v>87</v>
      </c>
    </row>
    <row r="58" spans="1:21">
      <c r="A58" s="64">
        <v>56</v>
      </c>
      <c r="B58" s="22"/>
      <c r="C58" s="22"/>
      <c r="D58" s="22"/>
      <c r="E58" s="19"/>
      <c r="F58" s="38"/>
      <c r="K58" s="153">
        <f t="shared" ca="1" si="0"/>
        <v>45471</v>
      </c>
      <c r="L58" s="10" t="str">
        <f>CONCATENATE(TEXT(DAY('WD1'!$L$12),"00"),TEXT(MONTH('WD1'!$L$12),"00"),TEXT(YEAR('WD1'!$L$12)-1957,"00"),PlanDP!D58)</f>
        <v>250367</v>
      </c>
      <c r="M58" s="9" t="s">
        <v>83</v>
      </c>
      <c r="N58" s="10" t="s">
        <v>84</v>
      </c>
      <c r="O58" s="9" t="s">
        <v>86</v>
      </c>
      <c r="P58" s="9">
        <f t="shared" si="1"/>
        <v>0</v>
      </c>
      <c r="Q58" s="9" t="s">
        <v>85</v>
      </c>
      <c r="R58" s="154">
        <f t="shared" si="4"/>
        <v>0</v>
      </c>
      <c r="S58" s="10">
        <v>1</v>
      </c>
      <c r="T58" s="154">
        <f t="shared" si="5"/>
        <v>0</v>
      </c>
      <c r="U58" s="9" t="s">
        <v>87</v>
      </c>
    </row>
    <row r="59" spans="1:21">
      <c r="A59" s="64">
        <v>57</v>
      </c>
      <c r="B59" s="22"/>
      <c r="C59" s="22"/>
      <c r="D59" s="22"/>
      <c r="E59" s="19"/>
      <c r="F59" s="38"/>
      <c r="K59" s="153">
        <f t="shared" ca="1" si="0"/>
        <v>45471</v>
      </c>
      <c r="L59" s="10" t="str">
        <f>CONCATENATE(TEXT(DAY('WD1'!$L$12),"00"),TEXT(MONTH('WD1'!$L$12),"00"),TEXT(YEAR('WD1'!$L$12)-1957,"00"),PlanDP!D59)</f>
        <v>250367</v>
      </c>
      <c r="M59" s="9" t="s">
        <v>83</v>
      </c>
      <c r="N59" s="10" t="s">
        <v>84</v>
      </c>
      <c r="O59" s="9" t="s">
        <v>86</v>
      </c>
      <c r="P59" s="9">
        <f t="shared" si="1"/>
        <v>0</v>
      </c>
      <c r="Q59" s="9" t="s">
        <v>85</v>
      </c>
      <c r="R59" s="154">
        <f t="shared" si="4"/>
        <v>0</v>
      </c>
      <c r="S59" s="10">
        <v>1</v>
      </c>
      <c r="T59" s="154">
        <f t="shared" si="5"/>
        <v>0</v>
      </c>
      <c r="U59" s="9" t="s">
        <v>87</v>
      </c>
    </row>
    <row r="60" spans="1:21">
      <c r="A60" s="64">
        <v>58</v>
      </c>
      <c r="B60" s="22"/>
      <c r="C60" s="22"/>
      <c r="D60" s="22"/>
      <c r="E60" s="19"/>
      <c r="F60" s="38"/>
      <c r="K60" s="153">
        <f t="shared" ca="1" si="0"/>
        <v>45471</v>
      </c>
      <c r="L60" s="10" t="str">
        <f>CONCATENATE(TEXT(DAY('WD1'!$L$12),"00"),TEXT(MONTH('WD1'!$L$12),"00"),TEXT(YEAR('WD1'!$L$12)-1957,"00"),PlanDP!D60)</f>
        <v>250367</v>
      </c>
      <c r="M60" s="9" t="s">
        <v>83</v>
      </c>
      <c r="N60" s="10" t="s">
        <v>84</v>
      </c>
      <c r="O60" s="9" t="s">
        <v>86</v>
      </c>
      <c r="P60" s="9">
        <f t="shared" si="1"/>
        <v>0</v>
      </c>
      <c r="Q60" s="9" t="s">
        <v>85</v>
      </c>
      <c r="R60" s="154">
        <f t="shared" si="4"/>
        <v>0</v>
      </c>
      <c r="S60" s="10">
        <v>1</v>
      </c>
      <c r="T60" s="154">
        <f t="shared" si="5"/>
        <v>0</v>
      </c>
      <c r="U60" s="9" t="s">
        <v>87</v>
      </c>
    </row>
    <row r="61" spans="1:21">
      <c r="A61" s="64">
        <v>59</v>
      </c>
      <c r="B61" s="22"/>
      <c r="C61" s="22"/>
      <c r="D61" s="22"/>
      <c r="E61" s="19"/>
      <c r="F61" s="38"/>
      <c r="K61" s="153">
        <f t="shared" ca="1" si="0"/>
        <v>45471</v>
      </c>
      <c r="L61" s="10" t="str">
        <f>CONCATENATE(TEXT(DAY('WD1'!$L$12),"00"),TEXT(MONTH('WD1'!$L$12),"00"),TEXT(YEAR('WD1'!$L$12)-1957,"00"),PlanDP!D61)</f>
        <v>250367</v>
      </c>
      <c r="M61" s="9" t="s">
        <v>83</v>
      </c>
      <c r="N61" s="10" t="s">
        <v>84</v>
      </c>
      <c r="O61" s="9" t="s">
        <v>86</v>
      </c>
      <c r="P61" s="9">
        <f t="shared" si="1"/>
        <v>0</v>
      </c>
      <c r="Q61" s="9" t="s">
        <v>85</v>
      </c>
      <c r="R61" s="154">
        <f t="shared" si="4"/>
        <v>0</v>
      </c>
      <c r="S61" s="10">
        <v>1</v>
      </c>
      <c r="T61" s="154">
        <f t="shared" si="5"/>
        <v>0</v>
      </c>
      <c r="U61" s="9" t="s">
        <v>87</v>
      </c>
    </row>
    <row r="62" spans="1:21">
      <c r="A62" s="64">
        <v>60</v>
      </c>
      <c r="B62" s="22"/>
      <c r="C62" s="22"/>
      <c r="D62" s="22"/>
      <c r="E62" s="19"/>
      <c r="F62" s="38"/>
      <c r="K62" s="153">
        <f t="shared" ca="1" si="0"/>
        <v>45471</v>
      </c>
      <c r="L62" s="10" t="str">
        <f>CONCATENATE(TEXT(DAY('WD1'!$L$12),"00"),TEXT(MONTH('WD1'!$L$12),"00"),TEXT(YEAR('WD1'!$L$12)-1957,"00"),PlanDP!D62)</f>
        <v>250367</v>
      </c>
      <c r="M62" s="9" t="s">
        <v>83</v>
      </c>
      <c r="N62" s="10" t="s">
        <v>84</v>
      </c>
      <c r="O62" s="9" t="s">
        <v>86</v>
      </c>
      <c r="P62" s="9">
        <f t="shared" si="1"/>
        <v>0</v>
      </c>
      <c r="Q62" s="9" t="s">
        <v>85</v>
      </c>
      <c r="R62" s="154">
        <f t="shared" si="4"/>
        <v>0</v>
      </c>
      <c r="S62" s="10">
        <v>1</v>
      </c>
      <c r="T62" s="154">
        <f t="shared" si="5"/>
        <v>0</v>
      </c>
      <c r="U62" s="9" t="s">
        <v>87</v>
      </c>
    </row>
    <row r="63" spans="1:21">
      <c r="A63" s="64">
        <v>61</v>
      </c>
      <c r="B63" s="22"/>
      <c r="C63" s="22"/>
      <c r="D63" s="22"/>
      <c r="E63" s="19"/>
      <c r="F63" s="38"/>
      <c r="K63" s="153">
        <f t="shared" ca="1" si="0"/>
        <v>45471</v>
      </c>
      <c r="L63" s="10" t="str">
        <f>CONCATENATE(TEXT(DAY('WD1'!$L$12),"00"),TEXT(MONTH('WD1'!$L$12),"00"),TEXT(YEAR('WD1'!$L$12)-1957,"00"),PlanDP!D63)</f>
        <v>250367</v>
      </c>
      <c r="M63" s="9" t="s">
        <v>83</v>
      </c>
      <c r="N63" s="10" t="s">
        <v>84</v>
      </c>
      <c r="O63" s="9" t="s">
        <v>86</v>
      </c>
      <c r="P63" s="9">
        <f t="shared" si="1"/>
        <v>0</v>
      </c>
      <c r="Q63" s="9" t="s">
        <v>85</v>
      </c>
      <c r="R63" s="154">
        <f t="shared" si="4"/>
        <v>0</v>
      </c>
      <c r="S63" s="10">
        <v>1</v>
      </c>
      <c r="T63" s="154">
        <f t="shared" si="5"/>
        <v>0</v>
      </c>
      <c r="U63" s="9" t="s">
        <v>87</v>
      </c>
    </row>
    <row r="64" spans="1:21">
      <c r="A64" s="64">
        <v>62</v>
      </c>
      <c r="B64" s="22"/>
      <c r="C64" s="22"/>
      <c r="D64" s="22"/>
      <c r="E64" s="19"/>
      <c r="F64" s="38"/>
      <c r="K64" s="153">
        <f t="shared" ca="1" si="0"/>
        <v>45471</v>
      </c>
      <c r="L64" s="10" t="str">
        <f>CONCATENATE(TEXT(DAY('WD1'!$L$12),"00"),TEXT(MONTH('WD1'!$L$12),"00"),TEXT(YEAR('WD1'!$L$12)-1957,"00"),PlanDP!D64)</f>
        <v>250367</v>
      </c>
      <c r="M64" s="9" t="s">
        <v>83</v>
      </c>
      <c r="N64" s="10" t="s">
        <v>84</v>
      </c>
      <c r="O64" s="9" t="s">
        <v>86</v>
      </c>
      <c r="P64" s="9">
        <f t="shared" si="1"/>
        <v>0</v>
      </c>
      <c r="Q64" s="9" t="s">
        <v>85</v>
      </c>
      <c r="R64" s="154">
        <f t="shared" si="4"/>
        <v>0</v>
      </c>
      <c r="S64" s="10">
        <v>1</v>
      </c>
      <c r="T64" s="154">
        <f t="shared" si="5"/>
        <v>0</v>
      </c>
      <c r="U64" s="9" t="s">
        <v>87</v>
      </c>
    </row>
    <row r="65" spans="1:21">
      <c r="A65" s="64">
        <v>63</v>
      </c>
      <c r="B65" s="22"/>
      <c r="C65" s="22"/>
      <c r="D65" s="22"/>
      <c r="E65" s="19"/>
      <c r="F65" s="38"/>
      <c r="K65" s="153">
        <f t="shared" ca="1" si="0"/>
        <v>45471</v>
      </c>
      <c r="L65" s="10" t="str">
        <f>CONCATENATE(TEXT(DAY('WD1'!$L$12),"00"),TEXT(MONTH('WD1'!$L$12),"00"),TEXT(YEAR('WD1'!$L$12)-1957,"00"),PlanDP!D65)</f>
        <v>250367</v>
      </c>
      <c r="M65" s="9" t="s">
        <v>83</v>
      </c>
      <c r="N65" s="10" t="s">
        <v>84</v>
      </c>
      <c r="O65" s="9" t="s">
        <v>86</v>
      </c>
      <c r="P65" s="9">
        <f t="shared" si="1"/>
        <v>0</v>
      </c>
      <c r="Q65" s="9" t="s">
        <v>85</v>
      </c>
      <c r="R65" s="154">
        <f t="shared" si="4"/>
        <v>0</v>
      </c>
      <c r="S65" s="10">
        <v>1</v>
      </c>
      <c r="T65" s="154">
        <f t="shared" si="5"/>
        <v>0</v>
      </c>
      <c r="U65" s="9" t="s">
        <v>87</v>
      </c>
    </row>
    <row r="66" spans="1:21">
      <c r="A66" s="64">
        <v>64</v>
      </c>
      <c r="B66" s="22"/>
      <c r="C66" s="22"/>
      <c r="D66" s="22"/>
      <c r="E66" s="19"/>
      <c r="F66" s="38"/>
      <c r="K66" s="153">
        <f t="shared" ca="1" si="0"/>
        <v>45471</v>
      </c>
      <c r="L66" s="10" t="str">
        <f>CONCATENATE(TEXT(DAY('WD1'!$L$12),"00"),TEXT(MONTH('WD1'!$L$12),"00"),TEXT(YEAR('WD1'!$L$12)-1957,"00"),PlanDP!D66)</f>
        <v>250367</v>
      </c>
      <c r="M66" s="9" t="s">
        <v>83</v>
      </c>
      <c r="N66" s="10" t="s">
        <v>84</v>
      </c>
      <c r="O66" s="9" t="s">
        <v>86</v>
      </c>
      <c r="P66" s="9">
        <f t="shared" si="1"/>
        <v>0</v>
      </c>
      <c r="Q66" s="9" t="s">
        <v>85</v>
      </c>
      <c r="R66" s="154">
        <f t="shared" si="4"/>
        <v>0</v>
      </c>
      <c r="S66" s="10">
        <v>1</v>
      </c>
      <c r="T66" s="154">
        <f t="shared" si="5"/>
        <v>0</v>
      </c>
      <c r="U66" s="9" t="s">
        <v>87</v>
      </c>
    </row>
    <row r="67" spans="1:21">
      <c r="A67" s="64">
        <v>65</v>
      </c>
      <c r="B67" s="22"/>
      <c r="C67" s="22"/>
      <c r="D67" s="22"/>
      <c r="E67" s="19"/>
      <c r="F67" s="38"/>
      <c r="K67" s="153">
        <f t="shared" ca="1" si="0"/>
        <v>45471</v>
      </c>
      <c r="L67" s="10" t="str">
        <f>CONCATENATE(TEXT(DAY('WD1'!$L$12),"00"),TEXT(MONTH('WD1'!$L$12),"00"),TEXT(YEAR('WD1'!$L$12)-1957,"00"),PlanDP!D67)</f>
        <v>250367</v>
      </c>
      <c r="M67" s="9" t="s">
        <v>83</v>
      </c>
      <c r="N67" s="10" t="s">
        <v>84</v>
      </c>
      <c r="O67" s="9" t="s">
        <v>86</v>
      </c>
      <c r="P67" s="9">
        <f t="shared" si="1"/>
        <v>0</v>
      </c>
      <c r="Q67" s="9" t="s">
        <v>85</v>
      </c>
      <c r="R67" s="154">
        <f t="shared" si="4"/>
        <v>0</v>
      </c>
      <c r="S67" s="10">
        <v>1</v>
      </c>
      <c r="T67" s="154">
        <f t="shared" si="5"/>
        <v>0</v>
      </c>
      <c r="U67" s="9" t="s">
        <v>87</v>
      </c>
    </row>
    <row r="68" spans="1:21">
      <c r="A68" s="64">
        <v>66</v>
      </c>
      <c r="B68" s="22"/>
      <c r="C68" s="22"/>
      <c r="D68" s="22"/>
      <c r="E68" s="19"/>
      <c r="F68" s="38"/>
      <c r="K68" s="153">
        <f t="shared" ref="K68:K106" ca="1" si="6">TODAY()</f>
        <v>45471</v>
      </c>
      <c r="L68" s="10" t="str">
        <f>CONCATENATE(TEXT(DAY('WD1'!$L$12),"00"),TEXT(MONTH('WD1'!$L$12),"00"),TEXT(YEAR('WD1'!$L$12)-1957,"00"),PlanDP!D68)</f>
        <v>250367</v>
      </c>
      <c r="M68" s="9" t="s">
        <v>83</v>
      </c>
      <c r="N68" s="10" t="s">
        <v>84</v>
      </c>
      <c r="O68" s="9" t="s">
        <v>86</v>
      </c>
      <c r="P68" s="9">
        <f t="shared" ref="P68:P74" si="7">D68</f>
        <v>0</v>
      </c>
      <c r="Q68" s="9" t="s">
        <v>85</v>
      </c>
      <c r="R68" s="154">
        <f t="shared" si="4"/>
        <v>0</v>
      </c>
      <c r="S68" s="10">
        <v>1</v>
      </c>
      <c r="T68" s="154">
        <f t="shared" si="5"/>
        <v>0</v>
      </c>
      <c r="U68" s="9" t="s">
        <v>87</v>
      </c>
    </row>
    <row r="69" spans="1:21">
      <c r="A69" s="64">
        <v>67</v>
      </c>
      <c r="B69" s="22"/>
      <c r="C69" s="22"/>
      <c r="D69" s="22"/>
      <c r="E69" s="19"/>
      <c r="F69" s="38"/>
      <c r="K69" s="153">
        <f t="shared" ca="1" si="6"/>
        <v>45471</v>
      </c>
      <c r="L69" s="10" t="str">
        <f>CONCATENATE(TEXT(DAY('WD1'!$L$12),"00"),TEXT(MONTH('WD1'!$L$12),"00"),TEXT(YEAR('WD1'!$L$12)-1957,"00"),PlanDP!D69)</f>
        <v>250367</v>
      </c>
      <c r="M69" s="9" t="s">
        <v>83</v>
      </c>
      <c r="N69" s="10" t="s">
        <v>84</v>
      </c>
      <c r="O69" s="9" t="s">
        <v>86</v>
      </c>
      <c r="P69" s="9">
        <f t="shared" si="7"/>
        <v>0</v>
      </c>
      <c r="Q69" s="9" t="s">
        <v>85</v>
      </c>
      <c r="R69" s="154">
        <f t="shared" ref="R69:R74" si="8">F69</f>
        <v>0</v>
      </c>
      <c r="S69" s="10">
        <v>1</v>
      </c>
      <c r="T69" s="154">
        <f t="shared" ref="T69:T74" si="9">F69</f>
        <v>0</v>
      </c>
      <c r="U69" s="9" t="s">
        <v>87</v>
      </c>
    </row>
    <row r="70" spans="1:21">
      <c r="A70" s="64">
        <v>68</v>
      </c>
      <c r="B70" s="22"/>
      <c r="C70" s="22"/>
      <c r="D70" s="22"/>
      <c r="E70" s="19"/>
      <c r="F70" s="38"/>
      <c r="K70" s="153">
        <f t="shared" ca="1" si="6"/>
        <v>45471</v>
      </c>
      <c r="L70" s="10" t="str">
        <f>CONCATENATE(TEXT(DAY('WD1'!$L$12),"00"),TEXT(MONTH('WD1'!$L$12),"00"),TEXT(YEAR('WD1'!$L$12)-1957,"00"),PlanDP!D70)</f>
        <v>250367</v>
      </c>
      <c r="M70" s="9" t="s">
        <v>83</v>
      </c>
      <c r="N70" s="10" t="s">
        <v>84</v>
      </c>
      <c r="O70" s="9" t="s">
        <v>86</v>
      </c>
      <c r="P70" s="9">
        <f t="shared" si="7"/>
        <v>0</v>
      </c>
      <c r="Q70" s="9" t="s">
        <v>85</v>
      </c>
      <c r="R70" s="154">
        <f t="shared" si="8"/>
        <v>0</v>
      </c>
      <c r="S70" s="10">
        <v>1</v>
      </c>
      <c r="T70" s="154">
        <f t="shared" si="9"/>
        <v>0</v>
      </c>
      <c r="U70" s="9" t="s">
        <v>87</v>
      </c>
    </row>
    <row r="71" spans="1:21">
      <c r="A71" s="64">
        <v>69</v>
      </c>
      <c r="B71" s="22"/>
      <c r="C71" s="22"/>
      <c r="D71" s="22"/>
      <c r="E71" s="19"/>
      <c r="F71" s="38"/>
      <c r="K71" s="153">
        <f t="shared" ca="1" si="6"/>
        <v>45471</v>
      </c>
      <c r="L71" s="10" t="str">
        <f>CONCATENATE(TEXT(DAY('WD1'!$L$12),"00"),TEXT(MONTH('WD1'!$L$12),"00"),TEXT(YEAR('WD1'!$L$12)-1957,"00"),PlanDP!D71)</f>
        <v>250367</v>
      </c>
      <c r="M71" s="9" t="s">
        <v>83</v>
      </c>
      <c r="N71" s="10" t="s">
        <v>84</v>
      </c>
      <c r="O71" s="9" t="s">
        <v>86</v>
      </c>
      <c r="P71" s="9">
        <f t="shared" si="7"/>
        <v>0</v>
      </c>
      <c r="Q71" s="9" t="s">
        <v>85</v>
      </c>
      <c r="R71" s="154">
        <f t="shared" si="8"/>
        <v>0</v>
      </c>
      <c r="S71" s="10">
        <v>1</v>
      </c>
      <c r="T71" s="154">
        <f t="shared" si="9"/>
        <v>0</v>
      </c>
      <c r="U71" s="9" t="s">
        <v>87</v>
      </c>
    </row>
    <row r="72" spans="1:21">
      <c r="A72" s="64">
        <v>70</v>
      </c>
      <c r="B72" s="22"/>
      <c r="C72" s="22"/>
      <c r="D72" s="22"/>
      <c r="E72" s="19"/>
      <c r="F72" s="38"/>
      <c r="K72" s="153">
        <f t="shared" ca="1" si="6"/>
        <v>45471</v>
      </c>
      <c r="L72" s="10" t="str">
        <f>CONCATENATE(TEXT(DAY('WD1'!$L$12),"00"),TEXT(MONTH('WD1'!$L$12),"00"),TEXT(YEAR('WD1'!$L$12)-1957,"00"),PlanDP!D72)</f>
        <v>250367</v>
      </c>
      <c r="M72" s="9" t="s">
        <v>83</v>
      </c>
      <c r="N72" s="10" t="s">
        <v>84</v>
      </c>
      <c r="O72" s="9" t="s">
        <v>86</v>
      </c>
      <c r="P72" s="9">
        <f t="shared" si="7"/>
        <v>0</v>
      </c>
      <c r="Q72" s="9" t="s">
        <v>85</v>
      </c>
      <c r="R72" s="154">
        <f t="shared" si="8"/>
        <v>0</v>
      </c>
      <c r="S72" s="10">
        <v>1</v>
      </c>
      <c r="T72" s="154">
        <f t="shared" si="9"/>
        <v>0</v>
      </c>
      <c r="U72" s="9" t="s">
        <v>87</v>
      </c>
    </row>
    <row r="73" spans="1:21">
      <c r="A73" s="64">
        <v>71</v>
      </c>
      <c r="B73" s="22"/>
      <c r="C73" s="22"/>
      <c r="D73" s="22"/>
      <c r="E73" s="19"/>
      <c r="F73" s="38"/>
      <c r="K73" s="153">
        <f t="shared" ca="1" si="6"/>
        <v>45471</v>
      </c>
      <c r="L73" s="10" t="str">
        <f>CONCATENATE(TEXT(DAY('WD1'!$L$12),"00"),TEXT(MONTH('WD1'!$L$12),"00"),TEXT(YEAR('WD1'!$L$12)-1957,"00"),PlanDP!D73)</f>
        <v>250367</v>
      </c>
      <c r="M73" s="9" t="s">
        <v>83</v>
      </c>
      <c r="N73" s="10" t="s">
        <v>84</v>
      </c>
      <c r="O73" s="9" t="s">
        <v>86</v>
      </c>
      <c r="P73" s="9">
        <f t="shared" si="7"/>
        <v>0</v>
      </c>
      <c r="Q73" s="9" t="s">
        <v>85</v>
      </c>
      <c r="R73" s="154">
        <f t="shared" si="8"/>
        <v>0</v>
      </c>
      <c r="S73" s="10">
        <v>1</v>
      </c>
      <c r="T73" s="154">
        <f t="shared" si="9"/>
        <v>0</v>
      </c>
      <c r="U73" s="9" t="s">
        <v>87</v>
      </c>
    </row>
    <row r="74" spans="1:21">
      <c r="A74" s="64">
        <v>72</v>
      </c>
      <c r="B74" s="22"/>
      <c r="C74" s="22"/>
      <c r="D74" s="22"/>
      <c r="E74" s="19"/>
      <c r="F74" s="38"/>
      <c r="K74" s="153">
        <f t="shared" ca="1" si="6"/>
        <v>45471</v>
      </c>
      <c r="L74" s="10" t="str">
        <f>CONCATENATE(TEXT(DAY('WD1'!$L$12),"00"),TEXT(MONTH('WD1'!$L$12),"00"),TEXT(YEAR('WD1'!$L$12)-1957,"00"),PlanDP!D74)</f>
        <v>250367</v>
      </c>
      <c r="M74" s="9" t="s">
        <v>83</v>
      </c>
      <c r="N74" s="10" t="s">
        <v>84</v>
      </c>
      <c r="O74" s="9" t="s">
        <v>86</v>
      </c>
      <c r="P74" s="9">
        <f t="shared" si="7"/>
        <v>0</v>
      </c>
      <c r="Q74" s="9" t="s">
        <v>85</v>
      </c>
      <c r="R74" s="154">
        <f t="shared" si="8"/>
        <v>0</v>
      </c>
      <c r="S74" s="10">
        <v>1</v>
      </c>
      <c r="T74" s="154">
        <f t="shared" si="9"/>
        <v>0</v>
      </c>
      <c r="U74" s="9" t="s">
        <v>87</v>
      </c>
    </row>
    <row r="75" spans="1:21">
      <c r="A75" s="64">
        <v>73</v>
      </c>
      <c r="B75" s="22"/>
      <c r="C75" s="22"/>
      <c r="D75" s="22"/>
      <c r="E75" s="19"/>
      <c r="F75" s="38"/>
      <c r="K75" s="153">
        <f t="shared" ca="1" si="6"/>
        <v>45471</v>
      </c>
      <c r="L75" s="10" t="str">
        <f>CONCATENATE(TEXT(DAY('WD1'!$L$12),"00"),TEXT(MONTH('WD1'!$L$12),"00"),TEXT(YEAR('WD1'!$L$12)-1957,"00"),PlanDP!D75)</f>
        <v>250367</v>
      </c>
      <c r="M75" s="9" t="s">
        <v>83</v>
      </c>
      <c r="N75" s="10" t="s">
        <v>84</v>
      </c>
      <c r="O75" s="9" t="s">
        <v>86</v>
      </c>
      <c r="P75" s="9">
        <f t="shared" ref="P75:P84" si="10">D75</f>
        <v>0</v>
      </c>
      <c r="Q75" s="9" t="s">
        <v>85</v>
      </c>
      <c r="R75" s="154">
        <f t="shared" ref="R75:R84" si="11">F75</f>
        <v>0</v>
      </c>
      <c r="S75" s="10">
        <v>1</v>
      </c>
      <c r="T75" s="154">
        <f t="shared" ref="T75:T84" si="12">F75</f>
        <v>0</v>
      </c>
      <c r="U75" s="9" t="s">
        <v>87</v>
      </c>
    </row>
    <row r="76" spans="1:21">
      <c r="A76" s="64">
        <v>74</v>
      </c>
      <c r="B76" s="22"/>
      <c r="C76" s="22"/>
      <c r="D76" s="22"/>
      <c r="E76" s="19"/>
      <c r="F76" s="38"/>
      <c r="K76" s="153">
        <f t="shared" ca="1" si="6"/>
        <v>45471</v>
      </c>
      <c r="L76" s="10" t="str">
        <f>CONCATENATE(TEXT(DAY('WD1'!$L$12),"00"),TEXT(MONTH('WD1'!$L$12),"00"),TEXT(YEAR('WD1'!$L$12)-1957,"00"),PlanDP!D76)</f>
        <v>250367</v>
      </c>
      <c r="M76" s="9" t="s">
        <v>83</v>
      </c>
      <c r="N76" s="10" t="s">
        <v>84</v>
      </c>
      <c r="O76" s="9" t="s">
        <v>86</v>
      </c>
      <c r="P76" s="9">
        <f t="shared" si="10"/>
        <v>0</v>
      </c>
      <c r="Q76" s="9" t="s">
        <v>85</v>
      </c>
      <c r="R76" s="154">
        <f t="shared" si="11"/>
        <v>0</v>
      </c>
      <c r="S76" s="10">
        <v>1</v>
      </c>
      <c r="T76" s="154">
        <f t="shared" si="12"/>
        <v>0</v>
      </c>
      <c r="U76" s="9" t="s">
        <v>87</v>
      </c>
    </row>
    <row r="77" spans="1:21">
      <c r="A77" s="64">
        <v>75</v>
      </c>
      <c r="B77" s="22"/>
      <c r="C77" s="22"/>
      <c r="D77" s="22"/>
      <c r="E77" s="19"/>
      <c r="F77" s="38"/>
      <c r="K77" s="153">
        <f t="shared" ca="1" si="6"/>
        <v>45471</v>
      </c>
      <c r="L77" s="10" t="str">
        <f>CONCATENATE(TEXT(DAY('WD1'!$L$12),"00"),TEXT(MONTH('WD1'!$L$12),"00"),TEXT(YEAR('WD1'!$L$12)-1957,"00"),PlanDP!D77)</f>
        <v>250367</v>
      </c>
      <c r="M77" s="9" t="s">
        <v>83</v>
      </c>
      <c r="N77" s="10" t="s">
        <v>84</v>
      </c>
      <c r="O77" s="9" t="s">
        <v>86</v>
      </c>
      <c r="P77" s="9">
        <f t="shared" si="10"/>
        <v>0</v>
      </c>
      <c r="Q77" s="9" t="s">
        <v>85</v>
      </c>
      <c r="R77" s="154">
        <f t="shared" si="11"/>
        <v>0</v>
      </c>
      <c r="S77" s="10">
        <v>1</v>
      </c>
      <c r="T77" s="154">
        <f t="shared" si="12"/>
        <v>0</v>
      </c>
      <c r="U77" s="9" t="s">
        <v>87</v>
      </c>
    </row>
    <row r="78" spans="1:21">
      <c r="A78" s="64">
        <v>76</v>
      </c>
      <c r="B78" s="22"/>
      <c r="C78" s="22"/>
      <c r="D78" s="22"/>
      <c r="E78" s="19"/>
      <c r="F78" s="38"/>
      <c r="K78" s="153">
        <f t="shared" ca="1" si="6"/>
        <v>45471</v>
      </c>
      <c r="L78" s="10" t="str">
        <f>CONCATENATE(TEXT(DAY('WD1'!$L$12),"00"),TEXT(MONTH('WD1'!$L$12),"00"),TEXT(YEAR('WD1'!$L$12)-1957,"00"),PlanDP!D78)</f>
        <v>250367</v>
      </c>
      <c r="M78" s="9" t="s">
        <v>83</v>
      </c>
      <c r="N78" s="10" t="s">
        <v>84</v>
      </c>
      <c r="O78" s="9" t="s">
        <v>86</v>
      </c>
      <c r="P78" s="9">
        <f t="shared" si="10"/>
        <v>0</v>
      </c>
      <c r="Q78" s="9" t="s">
        <v>85</v>
      </c>
      <c r="R78" s="154">
        <f t="shared" si="11"/>
        <v>0</v>
      </c>
      <c r="S78" s="10">
        <v>1</v>
      </c>
      <c r="T78" s="154">
        <f t="shared" si="12"/>
        <v>0</v>
      </c>
      <c r="U78" s="9" t="s">
        <v>87</v>
      </c>
    </row>
    <row r="79" spans="1:21">
      <c r="A79" s="64">
        <v>77</v>
      </c>
      <c r="B79" s="22"/>
      <c r="C79" s="22"/>
      <c r="D79" s="22"/>
      <c r="E79" s="19"/>
      <c r="F79" s="38"/>
      <c r="K79" s="153">
        <f t="shared" ca="1" si="6"/>
        <v>45471</v>
      </c>
      <c r="L79" s="10" t="str">
        <f>CONCATENATE(TEXT(DAY('WD1'!$L$12),"00"),TEXT(MONTH('WD1'!$L$12),"00"),TEXT(YEAR('WD1'!$L$12)-1957,"00"),PlanDP!D79)</f>
        <v>250367</v>
      </c>
      <c r="M79" s="9" t="s">
        <v>83</v>
      </c>
      <c r="N79" s="10" t="s">
        <v>84</v>
      </c>
      <c r="O79" s="9" t="s">
        <v>86</v>
      </c>
      <c r="P79" s="9">
        <f t="shared" si="10"/>
        <v>0</v>
      </c>
      <c r="Q79" s="9" t="s">
        <v>85</v>
      </c>
      <c r="R79" s="154">
        <f t="shared" si="11"/>
        <v>0</v>
      </c>
      <c r="S79" s="10">
        <v>1</v>
      </c>
      <c r="T79" s="154">
        <f t="shared" si="12"/>
        <v>0</v>
      </c>
      <c r="U79" s="9" t="s">
        <v>87</v>
      </c>
    </row>
    <row r="80" spans="1:21">
      <c r="A80" s="64">
        <v>78</v>
      </c>
      <c r="B80" s="22"/>
      <c r="C80" s="22"/>
      <c r="D80" s="22"/>
      <c r="E80" s="19"/>
      <c r="F80" s="38"/>
      <c r="K80" s="153">
        <f t="shared" ca="1" si="6"/>
        <v>45471</v>
      </c>
      <c r="L80" s="10" t="str">
        <f>CONCATENATE(TEXT(DAY('WD1'!$L$12),"00"),TEXT(MONTH('WD1'!$L$12),"00"),TEXT(YEAR('WD1'!$L$12)-1957,"00"),PlanDP!D80)</f>
        <v>250367</v>
      </c>
      <c r="M80" s="9" t="s">
        <v>83</v>
      </c>
      <c r="N80" s="10" t="s">
        <v>84</v>
      </c>
      <c r="O80" s="9" t="s">
        <v>86</v>
      </c>
      <c r="P80" s="9">
        <f t="shared" si="10"/>
        <v>0</v>
      </c>
      <c r="Q80" s="9" t="s">
        <v>85</v>
      </c>
      <c r="R80" s="154">
        <f t="shared" si="11"/>
        <v>0</v>
      </c>
      <c r="S80" s="10">
        <v>1</v>
      </c>
      <c r="T80" s="154">
        <f t="shared" si="12"/>
        <v>0</v>
      </c>
      <c r="U80" s="9" t="s">
        <v>87</v>
      </c>
    </row>
    <row r="81" spans="1:21">
      <c r="A81" s="63">
        <v>79</v>
      </c>
      <c r="B81" s="22"/>
      <c r="C81" s="22"/>
      <c r="D81" s="22"/>
      <c r="E81" s="19"/>
      <c r="F81" s="38"/>
      <c r="K81" s="153">
        <f t="shared" ca="1" si="6"/>
        <v>45471</v>
      </c>
      <c r="L81" s="10" t="str">
        <f>CONCATENATE(TEXT(DAY('WD1'!$L$12),"00"),TEXT(MONTH('WD1'!$L$12),"00"),TEXT(YEAR('WD1'!$L$12)-1957,"00"),PlanDP!D81)</f>
        <v>250367</v>
      </c>
      <c r="M81" s="9" t="s">
        <v>83</v>
      </c>
      <c r="N81" s="10" t="s">
        <v>84</v>
      </c>
      <c r="O81" s="9" t="s">
        <v>86</v>
      </c>
      <c r="P81" s="9">
        <f t="shared" si="10"/>
        <v>0</v>
      </c>
      <c r="Q81" s="9" t="s">
        <v>85</v>
      </c>
      <c r="R81" s="154">
        <f t="shared" si="11"/>
        <v>0</v>
      </c>
      <c r="S81" s="10">
        <v>1</v>
      </c>
      <c r="T81" s="154">
        <f t="shared" si="12"/>
        <v>0</v>
      </c>
      <c r="U81" s="9" t="s">
        <v>87</v>
      </c>
    </row>
    <row r="82" spans="1:21">
      <c r="A82" s="63">
        <v>80</v>
      </c>
      <c r="B82" s="22"/>
      <c r="C82" s="22"/>
      <c r="D82" s="22"/>
      <c r="E82" s="19"/>
      <c r="F82" s="38"/>
      <c r="K82" s="153">
        <f t="shared" ca="1" si="6"/>
        <v>45471</v>
      </c>
      <c r="L82" s="10" t="str">
        <f>CONCATENATE(TEXT(DAY('WD1'!$L$12),"00"),TEXT(MONTH('WD1'!$L$12),"00"),TEXT(YEAR('WD1'!$L$12)-1957,"00"),PlanDP!D82)</f>
        <v>250367</v>
      </c>
      <c r="M82" s="9" t="s">
        <v>83</v>
      </c>
      <c r="N82" s="10" t="s">
        <v>84</v>
      </c>
      <c r="O82" s="9" t="s">
        <v>86</v>
      </c>
      <c r="P82" s="9">
        <f t="shared" si="10"/>
        <v>0</v>
      </c>
      <c r="Q82" s="9" t="s">
        <v>85</v>
      </c>
      <c r="R82" s="154">
        <f t="shared" si="11"/>
        <v>0</v>
      </c>
      <c r="S82" s="10">
        <v>1</v>
      </c>
      <c r="T82" s="154">
        <f t="shared" si="12"/>
        <v>0</v>
      </c>
      <c r="U82" s="9" t="s">
        <v>87</v>
      </c>
    </row>
    <row r="83" spans="1:21">
      <c r="A83" s="63">
        <v>81</v>
      </c>
      <c r="B83" s="22"/>
      <c r="C83" s="22"/>
      <c r="D83" s="22"/>
      <c r="E83" s="19"/>
      <c r="F83" s="38"/>
      <c r="K83" s="153">
        <f t="shared" ca="1" si="6"/>
        <v>45471</v>
      </c>
      <c r="L83" s="10" t="str">
        <f>CONCATENATE(TEXT(DAY('WD1'!$L$12),"00"),TEXT(MONTH('WD1'!$L$12),"00"),TEXT(YEAR('WD1'!$L$12)-1957,"00"),PlanDP!D83)</f>
        <v>250367</v>
      </c>
      <c r="M83" s="9" t="s">
        <v>83</v>
      </c>
      <c r="N83" s="10" t="s">
        <v>84</v>
      </c>
      <c r="O83" s="9" t="s">
        <v>86</v>
      </c>
      <c r="P83" s="9">
        <f t="shared" si="10"/>
        <v>0</v>
      </c>
      <c r="Q83" s="9" t="s">
        <v>85</v>
      </c>
      <c r="R83" s="154">
        <f t="shared" si="11"/>
        <v>0</v>
      </c>
      <c r="S83" s="10">
        <v>1</v>
      </c>
      <c r="T83" s="154">
        <f t="shared" si="12"/>
        <v>0</v>
      </c>
      <c r="U83" s="9" t="s">
        <v>87</v>
      </c>
    </row>
    <row r="84" spans="1:21">
      <c r="A84" s="63">
        <v>82</v>
      </c>
      <c r="B84" s="22"/>
      <c r="C84" s="22"/>
      <c r="D84" s="22"/>
      <c r="E84" s="19"/>
      <c r="F84" s="38"/>
      <c r="K84" s="153">
        <f t="shared" ca="1" si="6"/>
        <v>45471</v>
      </c>
      <c r="L84" s="10" t="str">
        <f>CONCATENATE(TEXT(DAY('WD1'!$L$12),"00"),TEXT(MONTH('WD1'!$L$12),"00"),TEXT(YEAR('WD1'!$L$12)-1957,"00"),PlanDP!D84)</f>
        <v>250367</v>
      </c>
      <c r="M84" s="9" t="s">
        <v>83</v>
      </c>
      <c r="N84" s="10" t="s">
        <v>84</v>
      </c>
      <c r="O84" s="9" t="s">
        <v>86</v>
      </c>
      <c r="P84" s="9">
        <f t="shared" si="10"/>
        <v>0</v>
      </c>
      <c r="Q84" s="9" t="s">
        <v>85</v>
      </c>
      <c r="R84" s="154">
        <f t="shared" si="11"/>
        <v>0</v>
      </c>
      <c r="S84" s="10">
        <v>1</v>
      </c>
      <c r="T84" s="154">
        <f t="shared" si="12"/>
        <v>0</v>
      </c>
      <c r="U84" s="9" t="s">
        <v>87</v>
      </c>
    </row>
    <row r="85" spans="1:21">
      <c r="A85" s="63">
        <v>83</v>
      </c>
      <c r="B85" s="22"/>
      <c r="C85" s="22"/>
      <c r="D85" s="22"/>
      <c r="E85" s="19"/>
      <c r="F85" s="38"/>
      <c r="K85" s="153">
        <f t="shared" ca="1" si="6"/>
        <v>45471</v>
      </c>
      <c r="L85" s="10" t="str">
        <f>CONCATENATE(TEXT(DAY('WD1'!$L$12),"00"),TEXT(MONTH('WD1'!$L$12),"00"),TEXT(YEAR('WD1'!$L$12)-1957,"00"),PlanDP!D85)</f>
        <v>250367</v>
      </c>
      <c r="M85" s="9" t="s">
        <v>83</v>
      </c>
      <c r="N85" s="10" t="s">
        <v>84</v>
      </c>
      <c r="O85" s="9" t="s">
        <v>86</v>
      </c>
      <c r="P85" s="9">
        <f t="shared" ref="P85:P92" si="13">D85</f>
        <v>0</v>
      </c>
      <c r="Q85" s="9" t="s">
        <v>85</v>
      </c>
      <c r="R85" s="154">
        <f t="shared" ref="R85:R92" si="14">F85</f>
        <v>0</v>
      </c>
      <c r="S85" s="10">
        <v>1</v>
      </c>
      <c r="T85" s="154">
        <f t="shared" ref="T85:T92" si="15">F85</f>
        <v>0</v>
      </c>
      <c r="U85" s="9" t="s">
        <v>87</v>
      </c>
    </row>
    <row r="86" spans="1:21">
      <c r="A86" s="63">
        <v>84</v>
      </c>
      <c r="B86" s="22"/>
      <c r="C86" s="22"/>
      <c r="D86" s="22"/>
      <c r="E86" s="19"/>
      <c r="F86" s="38"/>
      <c r="K86" s="153">
        <f t="shared" ca="1" si="6"/>
        <v>45471</v>
      </c>
      <c r="L86" s="10" t="str">
        <f>CONCATENATE(TEXT(DAY('WD1'!$L$12),"00"),TEXT(MONTH('WD1'!$L$12),"00"),TEXT(YEAR('WD1'!$L$12)-1957,"00"),PlanDP!D86)</f>
        <v>250367</v>
      </c>
      <c r="M86" s="9" t="s">
        <v>83</v>
      </c>
      <c r="N86" s="10" t="s">
        <v>84</v>
      </c>
      <c r="O86" s="9" t="s">
        <v>86</v>
      </c>
      <c r="P86" s="9">
        <f t="shared" si="13"/>
        <v>0</v>
      </c>
      <c r="Q86" s="9" t="s">
        <v>85</v>
      </c>
      <c r="R86" s="154">
        <f t="shared" si="14"/>
        <v>0</v>
      </c>
      <c r="S86" s="10">
        <v>1</v>
      </c>
      <c r="T86" s="154">
        <f t="shared" si="15"/>
        <v>0</v>
      </c>
      <c r="U86" s="9" t="s">
        <v>87</v>
      </c>
    </row>
    <row r="87" spans="1:21">
      <c r="A87" s="63">
        <v>85</v>
      </c>
      <c r="B87" s="22"/>
      <c r="C87" s="22"/>
      <c r="D87" s="22"/>
      <c r="E87" s="19"/>
      <c r="F87" s="38"/>
      <c r="K87" s="153">
        <f t="shared" ca="1" si="6"/>
        <v>45471</v>
      </c>
      <c r="L87" s="10" t="str">
        <f>CONCATENATE(TEXT(DAY('WD1'!$L$12),"00"),TEXT(MONTH('WD1'!$L$12),"00"),TEXT(YEAR('WD1'!$L$12)-1957,"00"),PlanDP!D87)</f>
        <v>250367</v>
      </c>
      <c r="M87" s="9" t="s">
        <v>83</v>
      </c>
      <c r="N87" s="10" t="s">
        <v>84</v>
      </c>
      <c r="O87" s="9" t="s">
        <v>86</v>
      </c>
      <c r="P87" s="9">
        <f t="shared" si="13"/>
        <v>0</v>
      </c>
      <c r="Q87" s="9" t="s">
        <v>85</v>
      </c>
      <c r="R87" s="154">
        <f t="shared" si="14"/>
        <v>0</v>
      </c>
      <c r="S87" s="10">
        <v>1</v>
      </c>
      <c r="T87" s="154">
        <f t="shared" si="15"/>
        <v>0</v>
      </c>
      <c r="U87" s="9" t="s">
        <v>87</v>
      </c>
    </row>
    <row r="88" spans="1:21">
      <c r="A88" s="63">
        <v>86</v>
      </c>
      <c r="B88" s="22"/>
      <c r="C88" s="22"/>
      <c r="D88" s="22"/>
      <c r="E88" s="19"/>
      <c r="F88" s="38"/>
      <c r="K88" s="153">
        <f t="shared" ca="1" si="6"/>
        <v>45471</v>
      </c>
      <c r="L88" s="10" t="str">
        <f>CONCATENATE(TEXT(DAY('WD1'!$L$12),"00"),TEXT(MONTH('WD1'!$L$12),"00"),TEXT(YEAR('WD1'!$L$12)-1957,"00"),PlanDP!D88)</f>
        <v>250367</v>
      </c>
      <c r="M88" s="9" t="s">
        <v>83</v>
      </c>
      <c r="N88" s="10" t="s">
        <v>84</v>
      </c>
      <c r="O88" s="9" t="s">
        <v>86</v>
      </c>
      <c r="P88" s="9">
        <f t="shared" si="13"/>
        <v>0</v>
      </c>
      <c r="Q88" s="9" t="s">
        <v>85</v>
      </c>
      <c r="R88" s="154">
        <f t="shared" si="14"/>
        <v>0</v>
      </c>
      <c r="S88" s="10">
        <v>1</v>
      </c>
      <c r="T88" s="154">
        <f t="shared" si="15"/>
        <v>0</v>
      </c>
      <c r="U88" s="9" t="s">
        <v>87</v>
      </c>
    </row>
    <row r="89" spans="1:21">
      <c r="A89" s="63">
        <v>87</v>
      </c>
      <c r="B89" s="22"/>
      <c r="C89" s="22"/>
      <c r="D89" s="22"/>
      <c r="E89" s="19"/>
      <c r="F89" s="38"/>
      <c r="K89" s="153">
        <f t="shared" ca="1" si="6"/>
        <v>45471</v>
      </c>
      <c r="L89" s="10" t="str">
        <f>CONCATENATE(TEXT(DAY('WD1'!$L$12),"00"),TEXT(MONTH('WD1'!$L$12),"00"),TEXT(YEAR('WD1'!$L$12)-1957,"00"),PlanDP!D89)</f>
        <v>250367</v>
      </c>
      <c r="M89" s="9" t="s">
        <v>83</v>
      </c>
      <c r="N89" s="10" t="s">
        <v>84</v>
      </c>
      <c r="O89" s="9" t="s">
        <v>86</v>
      </c>
      <c r="P89" s="9">
        <f t="shared" si="13"/>
        <v>0</v>
      </c>
      <c r="Q89" s="9" t="s">
        <v>85</v>
      </c>
      <c r="R89" s="154">
        <f t="shared" si="14"/>
        <v>0</v>
      </c>
      <c r="S89" s="10">
        <v>1</v>
      </c>
      <c r="T89" s="154">
        <f t="shared" si="15"/>
        <v>0</v>
      </c>
      <c r="U89" s="9" t="s">
        <v>87</v>
      </c>
    </row>
    <row r="90" spans="1:21">
      <c r="A90" s="63">
        <v>88</v>
      </c>
      <c r="B90" s="22"/>
      <c r="C90" s="22"/>
      <c r="D90" s="22"/>
      <c r="E90" s="19"/>
      <c r="F90" s="38"/>
      <c r="K90" s="153">
        <f t="shared" ca="1" si="6"/>
        <v>45471</v>
      </c>
      <c r="L90" s="10" t="str">
        <f>CONCATENATE(TEXT(DAY('WD1'!$L$12),"00"),TEXT(MONTH('WD1'!$L$12),"00"),TEXT(YEAR('WD1'!$L$12)-1957,"00"),PlanDP!D90)</f>
        <v>250367</v>
      </c>
      <c r="M90" s="9" t="s">
        <v>83</v>
      </c>
      <c r="N90" s="10" t="s">
        <v>84</v>
      </c>
      <c r="O90" s="9" t="s">
        <v>86</v>
      </c>
      <c r="P90" s="9">
        <f t="shared" si="13"/>
        <v>0</v>
      </c>
      <c r="Q90" s="9" t="s">
        <v>85</v>
      </c>
      <c r="R90" s="154">
        <f t="shared" si="14"/>
        <v>0</v>
      </c>
      <c r="S90" s="10">
        <v>1</v>
      </c>
      <c r="T90" s="154">
        <f t="shared" si="15"/>
        <v>0</v>
      </c>
      <c r="U90" s="9" t="s">
        <v>87</v>
      </c>
    </row>
    <row r="91" spans="1:21">
      <c r="A91" s="63">
        <v>89</v>
      </c>
      <c r="B91" s="22"/>
      <c r="C91" s="22"/>
      <c r="D91" s="22"/>
      <c r="E91" s="19"/>
      <c r="F91" s="38"/>
      <c r="K91" s="153">
        <f t="shared" ca="1" si="6"/>
        <v>45471</v>
      </c>
      <c r="L91" s="10" t="str">
        <f>CONCATENATE(TEXT(DAY('WD1'!$L$12),"00"),TEXT(MONTH('WD1'!$L$12),"00"),TEXT(YEAR('WD1'!$L$12)-1957,"00"),PlanDP!D91)</f>
        <v>250367</v>
      </c>
      <c r="M91" s="9" t="s">
        <v>83</v>
      </c>
      <c r="N91" s="10" t="s">
        <v>84</v>
      </c>
      <c r="O91" s="9" t="s">
        <v>86</v>
      </c>
      <c r="P91" s="9">
        <f t="shared" si="13"/>
        <v>0</v>
      </c>
      <c r="Q91" s="9" t="s">
        <v>85</v>
      </c>
      <c r="R91" s="154">
        <f t="shared" si="14"/>
        <v>0</v>
      </c>
      <c r="S91" s="10">
        <v>1</v>
      </c>
      <c r="T91" s="154">
        <f t="shared" si="15"/>
        <v>0</v>
      </c>
      <c r="U91" s="9" t="s">
        <v>87</v>
      </c>
    </row>
    <row r="92" spans="1:21">
      <c r="A92" s="63">
        <v>90</v>
      </c>
      <c r="B92" s="22"/>
      <c r="C92" s="22"/>
      <c r="D92" s="22"/>
      <c r="E92" s="19"/>
      <c r="F92" s="38"/>
      <c r="K92" s="153">
        <f t="shared" ca="1" si="6"/>
        <v>45471</v>
      </c>
      <c r="L92" s="10" t="str">
        <f>CONCATENATE(TEXT(DAY('WD1'!$L$12),"00"),TEXT(MONTH('WD1'!$L$12),"00"),TEXT(YEAR('WD1'!$L$12)-1957,"00"),PlanDP!D92)</f>
        <v>250367</v>
      </c>
      <c r="M92" s="9" t="s">
        <v>83</v>
      </c>
      <c r="N92" s="10" t="s">
        <v>84</v>
      </c>
      <c r="O92" s="9" t="s">
        <v>86</v>
      </c>
      <c r="P92" s="9">
        <f t="shared" si="13"/>
        <v>0</v>
      </c>
      <c r="Q92" s="9" t="s">
        <v>85</v>
      </c>
      <c r="R92" s="154">
        <f t="shared" si="14"/>
        <v>0</v>
      </c>
      <c r="S92" s="10">
        <v>1</v>
      </c>
      <c r="T92" s="154">
        <f t="shared" si="15"/>
        <v>0</v>
      </c>
      <c r="U92" s="9" t="s">
        <v>87</v>
      </c>
    </row>
    <row r="93" spans="1:21">
      <c r="A93" s="63">
        <v>91</v>
      </c>
      <c r="B93" s="22"/>
      <c r="C93" s="22"/>
      <c r="D93" s="22"/>
      <c r="E93" s="19"/>
      <c r="F93" s="38"/>
      <c r="K93" s="153">
        <f t="shared" ca="1" si="6"/>
        <v>45471</v>
      </c>
      <c r="L93" s="10" t="str">
        <f>CONCATENATE(TEXT(DAY('WD1'!$L$12),"00"),TEXT(MONTH('WD1'!$L$12),"00"),TEXT(YEAR('WD1'!$L$12)-1957,"00"),PlanDP!D93)</f>
        <v>250367</v>
      </c>
      <c r="M93" s="9" t="s">
        <v>83</v>
      </c>
      <c r="N93" s="10" t="s">
        <v>84</v>
      </c>
      <c r="O93" s="9" t="s">
        <v>86</v>
      </c>
      <c r="P93" s="9">
        <f t="shared" ref="P93:P100" si="16">D93</f>
        <v>0</v>
      </c>
      <c r="Q93" s="9" t="s">
        <v>85</v>
      </c>
      <c r="R93" s="154">
        <f t="shared" ref="R93:R100" si="17">F93</f>
        <v>0</v>
      </c>
      <c r="S93" s="10">
        <v>1</v>
      </c>
      <c r="T93" s="154">
        <f t="shared" ref="T93:T100" si="18">F93</f>
        <v>0</v>
      </c>
      <c r="U93" s="9" t="s">
        <v>87</v>
      </c>
    </row>
    <row r="94" spans="1:21">
      <c r="A94" s="63">
        <v>92</v>
      </c>
      <c r="B94" s="22"/>
      <c r="C94" s="22"/>
      <c r="D94" s="22"/>
      <c r="E94" s="19"/>
      <c r="F94" s="38"/>
      <c r="K94" s="153">
        <f t="shared" ca="1" si="6"/>
        <v>45471</v>
      </c>
      <c r="L94" s="10" t="str">
        <f>CONCATENATE(TEXT(DAY('WD1'!$L$12),"00"),TEXT(MONTH('WD1'!$L$12),"00"),TEXT(YEAR('WD1'!$L$12)-1957,"00"),PlanDP!D94)</f>
        <v>250367</v>
      </c>
      <c r="M94" s="9" t="s">
        <v>83</v>
      </c>
      <c r="N94" s="10" t="s">
        <v>84</v>
      </c>
      <c r="O94" s="9" t="s">
        <v>86</v>
      </c>
      <c r="P94" s="9">
        <f t="shared" si="16"/>
        <v>0</v>
      </c>
      <c r="Q94" s="9" t="s">
        <v>85</v>
      </c>
      <c r="R94" s="154">
        <f t="shared" si="17"/>
        <v>0</v>
      </c>
      <c r="S94" s="10">
        <v>1</v>
      </c>
      <c r="T94" s="154">
        <f t="shared" si="18"/>
        <v>0</v>
      </c>
      <c r="U94" s="9" t="s">
        <v>87</v>
      </c>
    </row>
    <row r="95" spans="1:21">
      <c r="A95" s="63">
        <v>93</v>
      </c>
      <c r="B95" s="22"/>
      <c r="C95" s="22"/>
      <c r="D95" s="22"/>
      <c r="E95" s="19"/>
      <c r="F95" s="38"/>
      <c r="K95" s="153">
        <f t="shared" ca="1" si="6"/>
        <v>45471</v>
      </c>
      <c r="L95" s="10" t="str">
        <f>CONCATENATE(TEXT(DAY('WD1'!$L$12),"00"),TEXT(MONTH('WD1'!$L$12),"00"),TEXT(YEAR('WD1'!$L$12)-1957,"00"),PlanDP!D95)</f>
        <v>250367</v>
      </c>
      <c r="M95" s="9" t="s">
        <v>83</v>
      </c>
      <c r="N95" s="10" t="s">
        <v>84</v>
      </c>
      <c r="O95" s="9" t="s">
        <v>86</v>
      </c>
      <c r="P95" s="9">
        <f t="shared" si="16"/>
        <v>0</v>
      </c>
      <c r="Q95" s="9" t="s">
        <v>85</v>
      </c>
      <c r="R95" s="154">
        <f t="shared" si="17"/>
        <v>0</v>
      </c>
      <c r="S95" s="10">
        <v>1</v>
      </c>
      <c r="T95" s="154">
        <f t="shared" si="18"/>
        <v>0</v>
      </c>
      <c r="U95" s="9" t="s">
        <v>87</v>
      </c>
    </row>
    <row r="96" spans="1:21">
      <c r="A96" s="63">
        <v>94</v>
      </c>
      <c r="B96" s="22"/>
      <c r="C96" s="22"/>
      <c r="D96" s="22"/>
      <c r="E96" s="19"/>
      <c r="F96" s="38"/>
      <c r="K96" s="153">
        <f t="shared" ca="1" si="6"/>
        <v>45471</v>
      </c>
      <c r="L96" s="10" t="str">
        <f>CONCATENATE(TEXT(DAY('WD1'!$L$12),"00"),TEXT(MONTH('WD1'!$L$12),"00"),TEXT(YEAR('WD1'!$L$12)-1957,"00"),PlanDP!D96)</f>
        <v>250367</v>
      </c>
      <c r="M96" s="9" t="s">
        <v>83</v>
      </c>
      <c r="N96" s="10" t="s">
        <v>84</v>
      </c>
      <c r="O96" s="9" t="s">
        <v>86</v>
      </c>
      <c r="P96" s="9">
        <f t="shared" si="16"/>
        <v>0</v>
      </c>
      <c r="Q96" s="9" t="s">
        <v>85</v>
      </c>
      <c r="R96" s="154">
        <f t="shared" si="17"/>
        <v>0</v>
      </c>
      <c r="S96" s="10">
        <v>1</v>
      </c>
      <c r="T96" s="154">
        <f t="shared" si="18"/>
        <v>0</v>
      </c>
      <c r="U96" s="9" t="s">
        <v>87</v>
      </c>
    </row>
    <row r="97" spans="1:21">
      <c r="A97" s="63">
        <v>95</v>
      </c>
      <c r="B97" s="22"/>
      <c r="C97" s="22"/>
      <c r="D97" s="22"/>
      <c r="E97" s="19"/>
      <c r="F97" s="38"/>
      <c r="K97" s="153">
        <f t="shared" ca="1" si="6"/>
        <v>45471</v>
      </c>
      <c r="L97" s="10" t="str">
        <f>CONCATENATE(TEXT(DAY('WD1'!$L$12),"00"),TEXT(MONTH('WD1'!$L$12),"00"),TEXT(YEAR('WD1'!$L$12)-1957,"00"),PlanDP!D97)</f>
        <v>250367</v>
      </c>
      <c r="M97" s="9" t="s">
        <v>83</v>
      </c>
      <c r="N97" s="10" t="s">
        <v>84</v>
      </c>
      <c r="O97" s="9" t="s">
        <v>86</v>
      </c>
      <c r="P97" s="9">
        <f t="shared" si="16"/>
        <v>0</v>
      </c>
      <c r="Q97" s="9" t="s">
        <v>85</v>
      </c>
      <c r="R97" s="154">
        <f t="shared" si="17"/>
        <v>0</v>
      </c>
      <c r="S97" s="10">
        <v>1</v>
      </c>
      <c r="T97" s="154">
        <f t="shared" si="18"/>
        <v>0</v>
      </c>
      <c r="U97" s="9" t="s">
        <v>87</v>
      </c>
    </row>
    <row r="98" spans="1:21">
      <c r="A98" s="63">
        <v>96</v>
      </c>
      <c r="B98" s="22"/>
      <c r="C98" s="22"/>
      <c r="D98" s="22"/>
      <c r="E98" s="19"/>
      <c r="F98" s="38"/>
      <c r="K98" s="153">
        <f t="shared" ca="1" si="6"/>
        <v>45471</v>
      </c>
      <c r="L98" s="10" t="str">
        <f>CONCATENATE(TEXT(DAY('WD1'!$L$12),"00"),TEXT(MONTH('WD1'!$L$12),"00"),TEXT(YEAR('WD1'!$L$12)-1957,"00"),PlanDP!D98)</f>
        <v>250367</v>
      </c>
      <c r="M98" s="9" t="s">
        <v>83</v>
      </c>
      <c r="N98" s="10" t="s">
        <v>84</v>
      </c>
      <c r="O98" s="9" t="s">
        <v>86</v>
      </c>
      <c r="P98" s="9">
        <f t="shared" si="16"/>
        <v>0</v>
      </c>
      <c r="Q98" s="9" t="s">
        <v>85</v>
      </c>
      <c r="R98" s="154">
        <f t="shared" si="17"/>
        <v>0</v>
      </c>
      <c r="S98" s="10">
        <v>1</v>
      </c>
      <c r="T98" s="154">
        <f t="shared" si="18"/>
        <v>0</v>
      </c>
      <c r="U98" s="9" t="s">
        <v>87</v>
      </c>
    </row>
    <row r="99" spans="1:21">
      <c r="A99" s="63">
        <v>97</v>
      </c>
      <c r="B99" s="22"/>
      <c r="C99" s="22"/>
      <c r="D99" s="22"/>
      <c r="E99" s="19"/>
      <c r="F99" s="38"/>
      <c r="K99" s="153">
        <f t="shared" ca="1" si="6"/>
        <v>45471</v>
      </c>
      <c r="L99" s="10" t="str">
        <f>CONCATENATE(TEXT(DAY('WD1'!$L$12),"00"),TEXT(MONTH('WD1'!$L$12),"00"),TEXT(YEAR('WD1'!$L$12)-1957,"00"),PlanDP!D99)</f>
        <v>250367</v>
      </c>
      <c r="M99" s="9" t="s">
        <v>83</v>
      </c>
      <c r="N99" s="10" t="s">
        <v>84</v>
      </c>
      <c r="O99" s="9" t="s">
        <v>86</v>
      </c>
      <c r="P99" s="9">
        <f t="shared" si="16"/>
        <v>0</v>
      </c>
      <c r="Q99" s="9" t="s">
        <v>85</v>
      </c>
      <c r="R99" s="154">
        <f t="shared" si="17"/>
        <v>0</v>
      </c>
      <c r="S99" s="10">
        <v>1</v>
      </c>
      <c r="T99" s="154">
        <f t="shared" si="18"/>
        <v>0</v>
      </c>
      <c r="U99" s="9" t="s">
        <v>87</v>
      </c>
    </row>
    <row r="100" spans="1:21">
      <c r="A100" s="63">
        <v>98</v>
      </c>
      <c r="B100" s="22"/>
      <c r="C100" s="22"/>
      <c r="D100" s="22"/>
      <c r="E100" s="19"/>
      <c r="F100" s="38"/>
      <c r="K100" s="153">
        <f t="shared" ca="1" si="6"/>
        <v>45471</v>
      </c>
      <c r="L100" s="10" t="str">
        <f>CONCATENATE(TEXT(DAY('WD1'!$L$12),"00"),TEXT(MONTH('WD1'!$L$12),"00"),TEXT(YEAR('WD1'!$L$12)-1957,"00"),PlanDP!D100)</f>
        <v>250367</v>
      </c>
      <c r="M100" s="9" t="s">
        <v>83</v>
      </c>
      <c r="N100" s="10" t="s">
        <v>84</v>
      </c>
      <c r="O100" s="9" t="s">
        <v>86</v>
      </c>
      <c r="P100" s="9">
        <f t="shared" si="16"/>
        <v>0</v>
      </c>
      <c r="Q100" s="9" t="s">
        <v>85</v>
      </c>
      <c r="R100" s="154">
        <f t="shared" si="17"/>
        <v>0</v>
      </c>
      <c r="S100" s="10">
        <v>1</v>
      </c>
      <c r="T100" s="154">
        <f t="shared" si="18"/>
        <v>0</v>
      </c>
      <c r="U100" s="9" t="s">
        <v>87</v>
      </c>
    </row>
    <row r="101" spans="1:21">
      <c r="A101" s="63">
        <v>99</v>
      </c>
      <c r="B101" s="22"/>
      <c r="C101" s="22"/>
      <c r="D101" s="22"/>
      <c r="E101" s="19"/>
      <c r="F101" s="38"/>
      <c r="K101" s="153">
        <f t="shared" ca="1" si="6"/>
        <v>45471</v>
      </c>
      <c r="L101" s="10" t="str">
        <f>CONCATENATE(TEXT(DAY('WD1'!$L$12),"00"),TEXT(MONTH('WD1'!$L$12),"00"),TEXT(YEAR('WD1'!$L$12)-1957,"00"),PlanDP!D101)</f>
        <v>250367</v>
      </c>
      <c r="M101" s="9" t="s">
        <v>83</v>
      </c>
      <c r="N101" s="10" t="s">
        <v>84</v>
      </c>
      <c r="O101" s="9" t="s">
        <v>86</v>
      </c>
      <c r="P101" s="9">
        <f t="shared" ref="P101:P104" si="19">D101</f>
        <v>0</v>
      </c>
      <c r="Q101" s="9" t="s">
        <v>85</v>
      </c>
      <c r="R101" s="154">
        <f t="shared" ref="R101:R104" si="20">F101</f>
        <v>0</v>
      </c>
      <c r="S101" s="10">
        <v>1</v>
      </c>
      <c r="T101" s="154">
        <f t="shared" ref="T101:T104" si="21">F101</f>
        <v>0</v>
      </c>
      <c r="U101" s="9" t="s">
        <v>87</v>
      </c>
    </row>
    <row r="102" spans="1:21">
      <c r="A102" s="63">
        <v>100</v>
      </c>
      <c r="B102" s="22"/>
      <c r="C102" s="22"/>
      <c r="D102" s="22"/>
      <c r="E102" s="19"/>
      <c r="F102" s="38"/>
      <c r="K102" s="153">
        <f t="shared" ca="1" si="6"/>
        <v>45471</v>
      </c>
      <c r="L102" s="10" t="str">
        <f>CONCATENATE(TEXT(DAY('WD1'!$L$12),"00"),TEXT(MONTH('WD1'!$L$12),"00"),TEXT(YEAR('WD1'!$L$12)-1957,"00"),PlanDP!D102)</f>
        <v>250367</v>
      </c>
      <c r="M102" s="9" t="s">
        <v>83</v>
      </c>
      <c r="N102" s="10" t="s">
        <v>84</v>
      </c>
      <c r="O102" s="9" t="s">
        <v>86</v>
      </c>
      <c r="P102" s="9">
        <f t="shared" si="19"/>
        <v>0</v>
      </c>
      <c r="Q102" s="9" t="s">
        <v>85</v>
      </c>
      <c r="R102" s="154">
        <f t="shared" si="20"/>
        <v>0</v>
      </c>
      <c r="S102" s="10">
        <v>1</v>
      </c>
      <c r="T102" s="154">
        <f t="shared" si="21"/>
        <v>0</v>
      </c>
      <c r="U102" s="9" t="s">
        <v>87</v>
      </c>
    </row>
    <row r="103" spans="1:21">
      <c r="A103" s="63">
        <v>101</v>
      </c>
      <c r="B103" s="22"/>
      <c r="C103" s="22"/>
      <c r="D103" s="22"/>
      <c r="E103" s="19"/>
      <c r="F103" s="38"/>
      <c r="K103" s="153">
        <f t="shared" ca="1" si="6"/>
        <v>45471</v>
      </c>
      <c r="L103" s="10" t="str">
        <f>CONCATENATE(TEXT(DAY('WD1'!$L$12),"00"),TEXT(MONTH('WD1'!$L$12),"00"),TEXT(YEAR('WD1'!$L$12)-1957,"00"),PlanDP!D103)</f>
        <v>250367</v>
      </c>
      <c r="M103" s="9" t="s">
        <v>83</v>
      </c>
      <c r="N103" s="10" t="s">
        <v>84</v>
      </c>
      <c r="O103" s="9" t="s">
        <v>86</v>
      </c>
      <c r="P103" s="9">
        <f t="shared" si="19"/>
        <v>0</v>
      </c>
      <c r="Q103" s="9" t="s">
        <v>85</v>
      </c>
      <c r="R103" s="154">
        <f t="shared" si="20"/>
        <v>0</v>
      </c>
      <c r="S103" s="10">
        <v>1</v>
      </c>
      <c r="T103" s="154">
        <f t="shared" si="21"/>
        <v>0</v>
      </c>
      <c r="U103" s="9" t="s">
        <v>87</v>
      </c>
    </row>
    <row r="104" spans="1:21">
      <c r="A104" s="63">
        <v>102</v>
      </c>
      <c r="B104" s="22"/>
      <c r="C104" s="22"/>
      <c r="D104" s="22"/>
      <c r="E104" s="19"/>
      <c r="F104" s="38"/>
      <c r="K104" s="153">
        <f t="shared" ca="1" si="6"/>
        <v>45471</v>
      </c>
      <c r="L104" s="10" t="str">
        <f>CONCATENATE(TEXT(DAY('WD1'!$L$12),"00"),TEXT(MONTH('WD1'!$L$12),"00"),TEXT(YEAR('WD1'!$L$12)-1957,"00"),PlanDP!D104)</f>
        <v>250367</v>
      </c>
      <c r="M104" s="9" t="s">
        <v>83</v>
      </c>
      <c r="N104" s="10" t="s">
        <v>84</v>
      </c>
      <c r="O104" s="9" t="s">
        <v>86</v>
      </c>
      <c r="P104" s="9">
        <f t="shared" si="19"/>
        <v>0</v>
      </c>
      <c r="Q104" s="9" t="s">
        <v>85</v>
      </c>
      <c r="R104" s="154">
        <f t="shared" si="20"/>
        <v>0</v>
      </c>
      <c r="S104" s="10">
        <v>1</v>
      </c>
      <c r="T104" s="154">
        <f t="shared" si="21"/>
        <v>0</v>
      </c>
      <c r="U104" s="9" t="s">
        <v>87</v>
      </c>
    </row>
    <row r="105" spans="1:21">
      <c r="A105" s="63">
        <v>103</v>
      </c>
      <c r="B105" s="22"/>
      <c r="C105" s="22"/>
      <c r="D105" s="22"/>
      <c r="E105" s="19"/>
      <c r="F105" s="38"/>
      <c r="K105" s="153">
        <f t="shared" ca="1" si="6"/>
        <v>45471</v>
      </c>
      <c r="L105" s="10" t="str">
        <f>CONCATENATE(TEXT(DAY('WD1'!$L$12),"00"),TEXT(MONTH('WD1'!$L$12),"00"),TEXT(YEAR('WD1'!$L$12)-1957,"00"),PlanDP!D105)</f>
        <v>250367</v>
      </c>
      <c r="M105" s="9" t="s">
        <v>83</v>
      </c>
      <c r="N105" s="10" t="s">
        <v>84</v>
      </c>
      <c r="O105" s="9" t="s">
        <v>86</v>
      </c>
      <c r="P105" s="9">
        <f t="shared" ref="P105:P106" si="22">D105</f>
        <v>0</v>
      </c>
      <c r="Q105" s="9" t="s">
        <v>85</v>
      </c>
      <c r="R105" s="154">
        <f t="shared" ref="R105:R106" si="23">F105</f>
        <v>0</v>
      </c>
      <c r="S105" s="10">
        <v>1</v>
      </c>
      <c r="T105" s="154">
        <f t="shared" ref="T105:T106" si="24">F105</f>
        <v>0</v>
      </c>
      <c r="U105" s="9" t="s">
        <v>87</v>
      </c>
    </row>
    <row r="106" spans="1:21">
      <c r="A106" s="63">
        <v>104</v>
      </c>
      <c r="B106" s="22"/>
      <c r="C106" s="22"/>
      <c r="D106" s="22"/>
      <c r="E106" s="19"/>
      <c r="F106" s="38"/>
      <c r="K106" s="153">
        <f t="shared" ca="1" si="6"/>
        <v>45471</v>
      </c>
      <c r="L106" s="10" t="str">
        <f>CONCATENATE(TEXT(DAY('WD1'!$L$12),"00"),TEXT(MONTH('WD1'!$L$12),"00"),TEXT(YEAR('WD1'!$L$12)-1957,"00"),PlanDP!D106)</f>
        <v>250367</v>
      </c>
      <c r="M106" s="9" t="s">
        <v>83</v>
      </c>
      <c r="N106" s="10" t="s">
        <v>84</v>
      </c>
      <c r="O106" s="9" t="s">
        <v>86</v>
      </c>
      <c r="P106" s="9">
        <f t="shared" si="22"/>
        <v>0</v>
      </c>
      <c r="Q106" s="9" t="s">
        <v>85</v>
      </c>
      <c r="R106" s="154">
        <f t="shared" si="23"/>
        <v>0</v>
      </c>
      <c r="S106" s="10">
        <v>1</v>
      </c>
      <c r="T106" s="154">
        <f t="shared" si="24"/>
        <v>0</v>
      </c>
      <c r="U106" s="9" t="s">
        <v>87</v>
      </c>
    </row>
  </sheetData>
  <phoneticPr fontId="4" type="noConversion"/>
  <conditionalFormatting sqref="B3:B106">
    <cfRule type="expression" dxfId="8" priority="2">
      <formula>$B3&lt;&gt;$B$1</formula>
    </cfRule>
  </conditionalFormatting>
  <conditionalFormatting sqref="C3:D106">
    <cfRule type="expression" dxfId="7" priority="1">
      <formula>$C3&lt;&gt;$C$1</formula>
    </cfRule>
  </conditionalFormatting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B0F0"/>
    <pageSetUpPr fitToPage="1"/>
  </sheetPr>
  <dimension ref="A1:CC97"/>
  <sheetViews>
    <sheetView zoomScale="115" zoomScaleNormal="115" workbookViewId="0">
      <selection activeCell="A7" sqref="A7"/>
    </sheetView>
  </sheetViews>
  <sheetFormatPr defaultColWidth="10.625" defaultRowHeight="15.75" customHeight="1"/>
  <cols>
    <col min="1" max="81" width="5.125" style="74" customWidth="1"/>
    <col min="82" max="16384" width="10.625" style="74"/>
  </cols>
  <sheetData>
    <row r="1" spans="1:81" ht="15.75" customHeight="1">
      <c r="A1" s="155"/>
      <c r="B1" s="155"/>
      <c r="C1" s="155"/>
      <c r="D1" s="155"/>
      <c r="E1" s="155"/>
      <c r="F1" s="155"/>
      <c r="G1" s="155"/>
      <c r="H1" s="155"/>
      <c r="I1" s="155"/>
      <c r="J1" s="155"/>
      <c r="K1" s="155"/>
      <c r="L1" s="155"/>
      <c r="M1" s="155"/>
      <c r="N1" s="155"/>
      <c r="O1" s="155"/>
      <c r="P1" s="155"/>
      <c r="Q1" s="155"/>
      <c r="R1" s="155"/>
      <c r="S1" s="155"/>
      <c r="T1" s="155"/>
      <c r="U1" s="155"/>
      <c r="V1" s="155"/>
      <c r="W1" s="155"/>
      <c r="X1" s="155"/>
      <c r="Y1" s="155"/>
      <c r="Z1" s="155"/>
      <c r="AA1" s="155"/>
      <c r="AB1" s="155"/>
      <c r="AC1" s="155"/>
      <c r="AD1" s="155"/>
      <c r="AE1" s="155"/>
      <c r="AF1" s="155"/>
      <c r="AG1" s="155"/>
      <c r="AH1" s="155"/>
      <c r="AI1" s="155"/>
      <c r="AJ1" s="155"/>
      <c r="AK1" s="155"/>
      <c r="AL1" s="155"/>
      <c r="AM1" s="155"/>
      <c r="AN1" s="155"/>
      <c r="AO1" s="155"/>
      <c r="AP1" s="155"/>
      <c r="AQ1" s="155"/>
      <c r="AR1" s="155"/>
      <c r="AS1" s="155"/>
      <c r="AT1" s="155"/>
      <c r="AU1" s="155"/>
      <c r="AV1" s="155"/>
      <c r="AW1" s="155"/>
      <c r="AX1" s="155"/>
      <c r="AY1" s="155"/>
      <c r="AZ1" s="155"/>
      <c r="BA1" s="155"/>
      <c r="BB1" s="155"/>
      <c r="BC1" s="155"/>
      <c r="BD1" s="155"/>
      <c r="BE1" s="155"/>
      <c r="BF1" s="155"/>
      <c r="BG1" s="155"/>
      <c r="BH1" s="155"/>
      <c r="BI1" s="155"/>
      <c r="BJ1" s="155"/>
      <c r="BK1" s="155"/>
      <c r="BL1" s="155"/>
      <c r="BM1" s="155"/>
      <c r="BN1" s="155"/>
      <c r="BO1" s="155"/>
      <c r="BP1" s="155"/>
      <c r="BQ1" s="155"/>
      <c r="BR1" s="155"/>
      <c r="BS1" s="155"/>
      <c r="BT1" s="155"/>
      <c r="BU1" s="155"/>
      <c r="BV1" s="155"/>
      <c r="BW1" s="155"/>
      <c r="BX1" s="155"/>
      <c r="BY1" s="155"/>
      <c r="BZ1" s="155"/>
      <c r="CA1" s="155"/>
      <c r="CB1" s="155"/>
      <c r="CC1" s="155"/>
    </row>
    <row r="2" spans="1:81" ht="30" customHeight="1">
      <c r="A2" s="155"/>
      <c r="B2" s="155"/>
      <c r="C2" s="155"/>
      <c r="D2" s="155"/>
      <c r="E2" s="155"/>
      <c r="F2" s="155"/>
      <c r="G2" s="155"/>
      <c r="H2" s="155"/>
      <c r="I2" s="155"/>
      <c r="J2" s="155"/>
      <c r="K2" s="155"/>
      <c r="L2" s="156" t="s">
        <v>68</v>
      </c>
      <c r="M2" s="155"/>
      <c r="N2" s="155"/>
      <c r="O2" s="155"/>
      <c r="P2" s="155"/>
      <c r="Q2" s="155"/>
      <c r="R2" s="155"/>
      <c r="S2" s="155"/>
      <c r="T2" s="308" t="s">
        <v>107</v>
      </c>
      <c r="U2" s="309"/>
      <c r="V2" s="309"/>
      <c r="W2" s="309"/>
      <c r="X2" s="309"/>
      <c r="Y2" s="309"/>
      <c r="Z2" s="309"/>
      <c r="AA2" s="310"/>
      <c r="AB2" s="155"/>
      <c r="AC2" s="155"/>
      <c r="AD2" s="155"/>
      <c r="AE2" s="155"/>
      <c r="AF2" s="155"/>
      <c r="AG2" s="155"/>
      <c r="AH2" s="155"/>
      <c r="AI2" s="155"/>
      <c r="AJ2" s="155"/>
      <c r="AK2" s="155"/>
      <c r="AL2" s="155"/>
      <c r="AM2" s="156" t="s">
        <v>68</v>
      </c>
      <c r="AN2" s="155"/>
      <c r="AO2" s="155"/>
      <c r="AP2" s="155"/>
      <c r="AQ2" s="155"/>
      <c r="AR2" s="155"/>
      <c r="AS2" s="155"/>
      <c r="AT2" s="155"/>
      <c r="AU2" s="308" t="s">
        <v>107</v>
      </c>
      <c r="AV2" s="309"/>
      <c r="AW2" s="309"/>
      <c r="AX2" s="309"/>
      <c r="AY2" s="309"/>
      <c r="AZ2" s="309"/>
      <c r="BA2" s="309"/>
      <c r="BB2" s="310"/>
      <c r="BC2" s="155"/>
      <c r="BD2" s="155"/>
      <c r="BE2" s="155"/>
      <c r="BF2" s="155"/>
      <c r="BG2" s="155"/>
      <c r="BH2" s="155"/>
      <c r="BI2" s="155"/>
      <c r="BJ2" s="155"/>
      <c r="BK2" s="155"/>
      <c r="BL2" s="155"/>
      <c r="BM2" s="155"/>
      <c r="BN2" s="156" t="s">
        <v>68</v>
      </c>
      <c r="BO2" s="155"/>
      <c r="BP2" s="155"/>
      <c r="BQ2" s="155"/>
      <c r="BR2" s="155"/>
      <c r="BS2" s="155"/>
      <c r="BT2" s="155"/>
      <c r="BU2" s="155"/>
      <c r="BV2" s="308" t="s">
        <v>107</v>
      </c>
      <c r="BW2" s="309"/>
      <c r="BX2" s="309"/>
      <c r="BY2" s="309"/>
      <c r="BZ2" s="309"/>
      <c r="CA2" s="309"/>
      <c r="CB2" s="309"/>
      <c r="CC2" s="310"/>
    </row>
    <row r="3" spans="1:81" ht="8.25" customHeight="1">
      <c r="A3" s="155"/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155"/>
      <c r="M3" s="155"/>
      <c r="N3" s="155"/>
      <c r="O3" s="157"/>
      <c r="P3" s="155"/>
      <c r="Q3" s="155"/>
      <c r="R3" s="155"/>
      <c r="S3" s="155"/>
      <c r="T3" s="158"/>
      <c r="U3" s="158"/>
      <c r="V3" s="158"/>
      <c r="W3" s="158"/>
      <c r="X3" s="158"/>
      <c r="Y3" s="158"/>
      <c r="Z3" s="158"/>
      <c r="AA3" s="158"/>
      <c r="AB3" s="155"/>
      <c r="AC3" s="155"/>
      <c r="AD3" s="155"/>
      <c r="AE3" s="155"/>
      <c r="AF3" s="155"/>
      <c r="AG3" s="155"/>
      <c r="AH3" s="155"/>
      <c r="AI3" s="155"/>
      <c r="AJ3" s="155"/>
      <c r="AK3" s="155"/>
      <c r="AL3" s="155"/>
      <c r="AM3" s="155"/>
      <c r="AN3" s="155"/>
      <c r="AO3" s="155"/>
      <c r="AP3" s="157"/>
      <c r="AQ3" s="155"/>
      <c r="AR3" s="155"/>
      <c r="AS3" s="155"/>
      <c r="AT3" s="155"/>
      <c r="AU3" s="158"/>
      <c r="AV3" s="158"/>
      <c r="AW3" s="158"/>
      <c r="AX3" s="158"/>
      <c r="AY3" s="158"/>
      <c r="AZ3" s="158"/>
      <c r="BA3" s="158"/>
      <c r="BB3" s="158"/>
      <c r="BC3" s="155"/>
      <c r="BD3" s="155"/>
      <c r="BE3" s="155"/>
      <c r="BF3" s="155"/>
      <c r="BG3" s="155"/>
      <c r="BH3" s="155"/>
      <c r="BI3" s="155"/>
      <c r="BJ3" s="155"/>
      <c r="BK3" s="155"/>
      <c r="BL3" s="155"/>
      <c r="BM3" s="155"/>
      <c r="BN3" s="155"/>
      <c r="BO3" s="155"/>
      <c r="BP3" s="155"/>
      <c r="BQ3" s="157"/>
      <c r="BR3" s="155"/>
      <c r="BS3" s="155"/>
      <c r="BT3" s="155"/>
      <c r="BU3" s="155"/>
      <c r="BV3" s="158"/>
      <c r="BW3" s="158"/>
      <c r="BX3" s="158"/>
      <c r="BY3" s="158"/>
      <c r="BZ3" s="158"/>
      <c r="CA3" s="158"/>
      <c r="CB3" s="158"/>
      <c r="CC3" s="158"/>
    </row>
    <row r="4" spans="1:81" s="164" customFormat="1" ht="15.75" customHeight="1">
      <c r="A4" s="159"/>
      <c r="B4" s="159"/>
      <c r="C4" s="159"/>
      <c r="D4" s="159"/>
      <c r="E4" s="159"/>
      <c r="F4" s="159"/>
      <c r="G4" s="159"/>
      <c r="H4" s="159"/>
      <c r="I4" s="159"/>
      <c r="J4" s="159"/>
      <c r="K4" s="159"/>
      <c r="L4" s="159"/>
      <c r="M4" s="159"/>
      <c r="N4" s="159"/>
      <c r="O4" s="159"/>
      <c r="P4" s="159"/>
      <c r="Q4" s="159"/>
      <c r="R4" s="159"/>
      <c r="S4" s="160" t="s">
        <v>69</v>
      </c>
      <c r="T4" s="161"/>
      <c r="U4" s="162"/>
      <c r="V4" s="162"/>
      <c r="W4" s="322" t="str">
        <f>PlanDP!L1</f>
        <v>C240329-1 /  JC29</v>
      </c>
      <c r="X4" s="322"/>
      <c r="Y4" s="322"/>
      <c r="Z4" s="322"/>
      <c r="AA4" s="163"/>
      <c r="AB4" s="159"/>
      <c r="AC4" s="159"/>
      <c r="AD4" s="159"/>
      <c r="AE4" s="159"/>
      <c r="AF4" s="159"/>
      <c r="AG4" s="159"/>
      <c r="AH4" s="159"/>
      <c r="AI4" s="159"/>
      <c r="AJ4" s="159"/>
      <c r="AK4" s="159"/>
      <c r="AL4" s="159"/>
      <c r="AM4" s="159"/>
      <c r="AN4" s="159"/>
      <c r="AO4" s="159"/>
      <c r="AP4" s="159"/>
      <c r="AQ4" s="159"/>
      <c r="AR4" s="159"/>
      <c r="AS4" s="159"/>
      <c r="AT4" s="160" t="s">
        <v>69</v>
      </c>
      <c r="AU4" s="161"/>
      <c r="AV4" s="162"/>
      <c r="AW4" s="162"/>
      <c r="AX4" s="322" t="str">
        <f>W4</f>
        <v>C240329-1 /  JC29</v>
      </c>
      <c r="AY4" s="322"/>
      <c r="AZ4" s="322"/>
      <c r="BA4" s="322"/>
      <c r="BB4" s="163"/>
      <c r="BC4" s="159"/>
      <c r="BD4" s="159"/>
      <c r="BE4" s="159"/>
      <c r="BF4" s="159"/>
      <c r="BG4" s="159"/>
      <c r="BH4" s="159"/>
      <c r="BI4" s="159"/>
      <c r="BJ4" s="159"/>
      <c r="BK4" s="159"/>
      <c r="BL4" s="159"/>
      <c r="BM4" s="159"/>
      <c r="BN4" s="159"/>
      <c r="BO4" s="159"/>
      <c r="BP4" s="159"/>
      <c r="BQ4" s="159"/>
      <c r="BR4" s="159"/>
      <c r="BS4" s="159"/>
      <c r="BT4" s="159"/>
      <c r="BU4" s="160" t="s">
        <v>69</v>
      </c>
      <c r="BV4" s="161"/>
      <c r="BW4" s="162"/>
      <c r="BX4" s="162"/>
      <c r="BY4" s="322" t="str">
        <f>W4</f>
        <v>C240329-1 /  JC29</v>
      </c>
      <c r="BZ4" s="322"/>
      <c r="CA4" s="322"/>
      <c r="CB4" s="322"/>
      <c r="CC4" s="163"/>
    </row>
    <row r="5" spans="1:81" s="169" customFormat="1" ht="15.75" customHeight="1">
      <c r="A5" s="165"/>
      <c r="B5" s="165"/>
      <c r="C5" s="165"/>
      <c r="D5" s="166"/>
      <c r="E5" s="166" t="s">
        <v>53</v>
      </c>
      <c r="F5" s="167"/>
      <c r="G5" s="166"/>
      <c r="H5" s="167"/>
      <c r="I5" s="167"/>
      <c r="J5" s="167"/>
      <c r="K5" s="167" t="s">
        <v>54</v>
      </c>
      <c r="L5" s="167"/>
      <c r="M5" s="166"/>
      <c r="N5" s="167"/>
      <c r="O5" s="166"/>
      <c r="P5" s="166"/>
      <c r="Q5" s="166"/>
      <c r="R5" s="166"/>
      <c r="S5" s="167" t="s">
        <v>70</v>
      </c>
      <c r="T5" s="168"/>
      <c r="U5" s="311">
        <f>PlanDP!D1</f>
        <v>45380</v>
      </c>
      <c r="V5" s="311"/>
      <c r="W5" s="311"/>
      <c r="X5" s="311"/>
      <c r="Y5" s="311"/>
      <c r="Z5" s="194"/>
      <c r="AA5" s="194"/>
      <c r="AB5" s="165"/>
      <c r="AC5" s="165"/>
      <c r="AD5" s="165"/>
      <c r="AE5" s="166"/>
      <c r="AF5" s="166" t="s">
        <v>53</v>
      </c>
      <c r="AG5" s="167"/>
      <c r="AH5" s="166"/>
      <c r="AI5" s="167"/>
      <c r="AJ5" s="167"/>
      <c r="AK5" s="167"/>
      <c r="AL5" s="167" t="s">
        <v>54</v>
      </c>
      <c r="AM5" s="167"/>
      <c r="AN5" s="166"/>
      <c r="AO5" s="167"/>
      <c r="AP5" s="166"/>
      <c r="AQ5" s="166"/>
      <c r="AR5" s="166"/>
      <c r="AS5" s="166"/>
      <c r="AT5" s="167" t="s">
        <v>70</v>
      </c>
      <c r="AU5" s="168"/>
      <c r="AV5" s="311">
        <f>U5</f>
        <v>45380</v>
      </c>
      <c r="AW5" s="311"/>
      <c r="AX5" s="311"/>
      <c r="AY5" s="311"/>
      <c r="AZ5" s="311"/>
      <c r="BA5" s="194"/>
      <c r="BB5" s="194"/>
      <c r="BC5" s="165"/>
      <c r="BD5" s="165"/>
      <c r="BE5" s="165"/>
      <c r="BF5" s="166"/>
      <c r="BG5" s="166" t="s">
        <v>53</v>
      </c>
      <c r="BH5" s="167"/>
      <c r="BI5" s="166"/>
      <c r="BJ5" s="167"/>
      <c r="BK5" s="167"/>
      <c r="BL5" s="167"/>
      <c r="BM5" s="167" t="s">
        <v>54</v>
      </c>
      <c r="BN5" s="167"/>
      <c r="BO5" s="166"/>
      <c r="BP5" s="167"/>
      <c r="BQ5" s="166"/>
      <c r="BR5" s="166"/>
      <c r="BS5" s="166"/>
      <c r="BT5" s="166"/>
      <c r="BU5" s="167" t="s">
        <v>70</v>
      </c>
      <c r="BV5" s="168"/>
      <c r="BW5" s="311">
        <f>U5</f>
        <v>45380</v>
      </c>
      <c r="BX5" s="311"/>
      <c r="BY5" s="311"/>
      <c r="BZ5" s="311"/>
      <c r="CA5" s="311"/>
      <c r="CB5" s="194"/>
      <c r="CC5" s="194"/>
    </row>
    <row r="6" spans="1:81" s="164" customFormat="1" ht="5.25" customHeight="1">
      <c r="A6" s="159"/>
      <c r="B6" s="159"/>
      <c r="C6" s="159"/>
      <c r="D6" s="159"/>
      <c r="E6" s="159"/>
      <c r="F6" s="159"/>
      <c r="G6" s="159"/>
      <c r="H6" s="159"/>
      <c r="I6" s="159"/>
      <c r="J6" s="159"/>
      <c r="K6" s="159"/>
      <c r="L6" s="159"/>
      <c r="M6" s="159"/>
      <c r="N6" s="159"/>
      <c r="O6" s="159"/>
      <c r="P6" s="159"/>
      <c r="Q6" s="159"/>
      <c r="R6" s="159"/>
      <c r="S6" s="159"/>
      <c r="T6" s="159"/>
      <c r="U6" s="159"/>
      <c r="V6" s="159"/>
      <c r="W6" s="159"/>
      <c r="X6" s="159"/>
      <c r="Y6" s="159"/>
      <c r="Z6" s="159"/>
      <c r="AA6" s="159"/>
      <c r="AB6" s="159"/>
      <c r="AC6" s="159"/>
      <c r="AD6" s="159"/>
      <c r="AE6" s="159"/>
      <c r="AF6" s="159"/>
      <c r="AG6" s="159"/>
      <c r="AH6" s="159"/>
      <c r="AI6" s="159"/>
      <c r="AJ6" s="159"/>
      <c r="AK6" s="159"/>
      <c r="AL6" s="159"/>
      <c r="AM6" s="159"/>
      <c r="AN6" s="159"/>
      <c r="AO6" s="159"/>
      <c r="AP6" s="159"/>
      <c r="AQ6" s="159"/>
      <c r="AR6" s="159"/>
      <c r="AS6" s="159"/>
      <c r="AT6" s="159"/>
      <c r="AU6" s="159"/>
      <c r="AV6" s="159"/>
      <c r="AW6" s="159"/>
      <c r="AX6" s="159"/>
      <c r="AY6" s="159"/>
      <c r="AZ6" s="159"/>
      <c r="BA6" s="159"/>
      <c r="BB6" s="159"/>
      <c r="BC6" s="159"/>
      <c r="BD6" s="159"/>
      <c r="BE6" s="159"/>
      <c r="BF6" s="159"/>
      <c r="BG6" s="159"/>
      <c r="BH6" s="159"/>
      <c r="BI6" s="159"/>
      <c r="BJ6" s="159"/>
      <c r="BK6" s="159"/>
      <c r="BL6" s="159"/>
      <c r="BM6" s="159"/>
      <c r="BN6" s="159"/>
      <c r="BO6" s="159"/>
      <c r="BP6" s="159"/>
      <c r="BQ6" s="159"/>
      <c r="BR6" s="159"/>
      <c r="BS6" s="159"/>
      <c r="BT6" s="159"/>
      <c r="BU6" s="159"/>
      <c r="BV6" s="159"/>
      <c r="BW6" s="159"/>
      <c r="BX6" s="159"/>
      <c r="BY6" s="159"/>
      <c r="BZ6" s="159"/>
      <c r="CA6" s="159"/>
      <c r="CB6" s="159"/>
      <c r="CC6" s="159"/>
    </row>
    <row r="7" spans="1:81" s="171" customFormat="1" ht="15.75" customHeight="1">
      <c r="A7" s="170" t="s">
        <v>0</v>
      </c>
      <c r="B7" s="312" t="s">
        <v>18</v>
      </c>
      <c r="C7" s="313"/>
      <c r="D7" s="314"/>
      <c r="E7" s="315" t="s">
        <v>55</v>
      </c>
      <c r="F7" s="315"/>
      <c r="G7" s="315"/>
      <c r="H7" s="315"/>
      <c r="I7" s="315"/>
      <c r="J7" s="312" t="s">
        <v>56</v>
      </c>
      <c r="K7" s="313"/>
      <c r="L7" s="313"/>
      <c r="M7" s="313"/>
      <c r="N7" s="314"/>
      <c r="O7" s="312" t="s">
        <v>1</v>
      </c>
      <c r="P7" s="314"/>
      <c r="Q7" s="312" t="s">
        <v>6</v>
      </c>
      <c r="R7" s="314"/>
      <c r="S7" s="315" t="s">
        <v>19</v>
      </c>
      <c r="T7" s="315"/>
      <c r="U7" s="315"/>
      <c r="V7" s="312" t="s">
        <v>3</v>
      </c>
      <c r="W7" s="313"/>
      <c r="X7" s="313"/>
      <c r="Y7" s="313"/>
      <c r="Z7" s="313"/>
      <c r="AA7" s="314"/>
      <c r="AB7" s="170" t="s">
        <v>0</v>
      </c>
      <c r="AC7" s="312" t="s">
        <v>18</v>
      </c>
      <c r="AD7" s="313"/>
      <c r="AE7" s="314"/>
      <c r="AF7" s="315" t="s">
        <v>55</v>
      </c>
      <c r="AG7" s="315"/>
      <c r="AH7" s="315"/>
      <c r="AI7" s="315"/>
      <c r="AJ7" s="315"/>
      <c r="AK7" s="312" t="s">
        <v>56</v>
      </c>
      <c r="AL7" s="313"/>
      <c r="AM7" s="313"/>
      <c r="AN7" s="313"/>
      <c r="AO7" s="314"/>
      <c r="AP7" s="312" t="s">
        <v>1</v>
      </c>
      <c r="AQ7" s="314"/>
      <c r="AR7" s="312" t="s">
        <v>6</v>
      </c>
      <c r="AS7" s="314"/>
      <c r="AT7" s="315" t="s">
        <v>19</v>
      </c>
      <c r="AU7" s="315"/>
      <c r="AV7" s="315"/>
      <c r="AW7" s="312" t="s">
        <v>3</v>
      </c>
      <c r="AX7" s="313"/>
      <c r="AY7" s="313"/>
      <c r="AZ7" s="313"/>
      <c r="BA7" s="313"/>
      <c r="BB7" s="314"/>
      <c r="BC7" s="170" t="s">
        <v>0</v>
      </c>
      <c r="BD7" s="312" t="s">
        <v>18</v>
      </c>
      <c r="BE7" s="313"/>
      <c r="BF7" s="314"/>
      <c r="BG7" s="315" t="s">
        <v>55</v>
      </c>
      <c r="BH7" s="315"/>
      <c r="BI7" s="315"/>
      <c r="BJ7" s="315"/>
      <c r="BK7" s="315"/>
      <c r="BL7" s="312" t="s">
        <v>56</v>
      </c>
      <c r="BM7" s="313"/>
      <c r="BN7" s="313"/>
      <c r="BO7" s="313"/>
      <c r="BP7" s="314"/>
      <c r="BQ7" s="312" t="s">
        <v>1</v>
      </c>
      <c r="BR7" s="314"/>
      <c r="BS7" s="312" t="s">
        <v>6</v>
      </c>
      <c r="BT7" s="314"/>
      <c r="BU7" s="315" t="s">
        <v>19</v>
      </c>
      <c r="BV7" s="315"/>
      <c r="BW7" s="315"/>
      <c r="BX7" s="312" t="s">
        <v>3</v>
      </c>
      <c r="BY7" s="313"/>
      <c r="BZ7" s="313"/>
      <c r="CA7" s="313"/>
      <c r="CB7" s="313"/>
      <c r="CC7" s="314"/>
    </row>
    <row r="8" spans="1:81" s="164" customFormat="1" ht="15.75" customHeight="1">
      <c r="A8" s="201">
        <f>IF(ISBLANK(PlanDP!C3)," ",PlanDP!A3)</f>
        <v>1</v>
      </c>
      <c r="B8" s="197" t="str">
        <f>IF(ISBLANK(PlanDP!C3)," ",PlanDP!B3)</f>
        <v>C240329-001</v>
      </c>
      <c r="C8" s="195"/>
      <c r="D8" s="196"/>
      <c r="E8" s="325" t="str">
        <f>IF(ISBLANK(PlanDP!C3)," ",PlanDP!T3)</f>
        <v>WDD-260</v>
      </c>
      <c r="F8" s="326"/>
      <c r="G8" s="326"/>
      <c r="H8" s="195"/>
      <c r="I8" s="195"/>
      <c r="J8" s="197" t="str">
        <f>IF(ISBLANK(PlanDP!C3)," ",PlanDP!E3)</f>
        <v>WDD-260</v>
      </c>
      <c r="K8" s="195"/>
      <c r="L8" s="195"/>
      <c r="M8" s="195"/>
      <c r="N8" s="196"/>
      <c r="O8" s="316" t="str">
        <f>IF(ISBLANK(PlanDP!C3)," ",PlanDP!F3)</f>
        <v>293</v>
      </c>
      <c r="P8" s="317"/>
      <c r="Q8" s="318">
        <f>IF(ISBLANK(PlanDP!C3)," ",PlanDP!H3)</f>
        <v>55</v>
      </c>
      <c r="R8" s="319"/>
      <c r="S8" s="197" t="str">
        <f>IF(ISBLANK(PlanDP!C3)," ",PlanDP!N3)</f>
        <v>-</v>
      </c>
      <c r="T8" s="195"/>
      <c r="U8" s="196"/>
      <c r="V8" s="195" t="str">
        <f>IF(ISBLANK(PlanDP!O3)," ",PlanDP!O3)</f>
        <v xml:space="preserve"> </v>
      </c>
      <c r="W8" s="195"/>
      <c r="X8" s="195"/>
      <c r="Y8" s="195"/>
      <c r="Z8" s="195"/>
      <c r="AA8" s="196"/>
      <c r="AB8" s="201" t="str">
        <f>IF(ISBLANK(PlanDP!C53)," ",PlanDP!A53)</f>
        <v xml:space="preserve"> </v>
      </c>
      <c r="AC8" s="197" t="str">
        <f>IF(ISBLANK(PlanDP!C53)," ",PlanDP!B53)</f>
        <v xml:space="preserve"> </v>
      </c>
      <c r="AD8" s="195"/>
      <c r="AE8" s="196"/>
      <c r="AF8" s="325" t="str">
        <f>IF(ISBLANK(PlanDP!C53)," ",PlanDP!T53)</f>
        <v xml:space="preserve"> </v>
      </c>
      <c r="AG8" s="326"/>
      <c r="AH8" s="326"/>
      <c r="AI8" s="195"/>
      <c r="AJ8" s="195"/>
      <c r="AK8" s="197" t="str">
        <f>IF(ISBLANK(PlanDP!C53)," ",PlanDP!E53)</f>
        <v xml:space="preserve"> </v>
      </c>
      <c r="AL8" s="195"/>
      <c r="AM8" s="195"/>
      <c r="AN8" s="195"/>
      <c r="AO8" s="196"/>
      <c r="AP8" s="316" t="str">
        <f>IF(ISBLANK(PlanDP!C53)," ",PlanDP!F53)</f>
        <v xml:space="preserve"> </v>
      </c>
      <c r="AQ8" s="317"/>
      <c r="AR8" s="318" t="str">
        <f>IF(ISBLANK(PlanDP!C53)," ",PlanDP!H53)</f>
        <v xml:space="preserve"> </v>
      </c>
      <c r="AS8" s="319"/>
      <c r="AT8" s="197" t="str">
        <f>IF(ISBLANK(PlanDP!C53)," ",PlanDP!N53)</f>
        <v xml:space="preserve"> </v>
      </c>
      <c r="AU8" s="195"/>
      <c r="AV8" s="196"/>
      <c r="AW8" s="195" t="str">
        <f>IF(ISBLANK(PlanDP!O53)," ",PlanDP!O53)</f>
        <v xml:space="preserve"> </v>
      </c>
      <c r="AX8" s="195"/>
      <c r="AY8" s="195"/>
      <c r="AZ8" s="195"/>
      <c r="BA8" s="195"/>
      <c r="BB8" s="196"/>
      <c r="BC8" s="201" t="str">
        <f>IF(ISBLANK(PlanDP!C103)," ",PlanDP!A103)</f>
        <v xml:space="preserve"> </v>
      </c>
      <c r="BD8" s="197" t="str">
        <f>IF(ISBLANK(PlanDP!C103)," ",PlanDP!B103)</f>
        <v xml:space="preserve"> </v>
      </c>
      <c r="BE8" s="195"/>
      <c r="BF8" s="196"/>
      <c r="BG8" s="325" t="str">
        <f>IF(ISBLANK(PlanDP!C103)," ",PlanDP!T103)</f>
        <v xml:space="preserve"> </v>
      </c>
      <c r="BH8" s="326"/>
      <c r="BI8" s="326"/>
      <c r="BJ8" s="195"/>
      <c r="BK8" s="195"/>
      <c r="BL8" s="197" t="str">
        <f>IF(ISBLANK(PlanDP!C103)," ",PlanDP!E103)</f>
        <v xml:space="preserve"> </v>
      </c>
      <c r="BM8" s="195"/>
      <c r="BN8" s="195"/>
      <c r="BO8" s="195"/>
      <c r="BP8" s="196"/>
      <c r="BQ8" s="316" t="str">
        <f>IF(ISBLANK(PlanDP!C103)," ",PlanDP!F103)</f>
        <v xml:space="preserve"> </v>
      </c>
      <c r="BR8" s="317"/>
      <c r="BS8" s="318" t="str">
        <f>IF(ISBLANK(PlanDP!C103)," ",PlanDP!H103)</f>
        <v xml:space="preserve"> </v>
      </c>
      <c r="BT8" s="319"/>
      <c r="BU8" s="197" t="str">
        <f>IF(ISBLANK(PlanDP!C103)," ",PlanDP!N103)</f>
        <v xml:space="preserve"> </v>
      </c>
      <c r="BV8" s="195"/>
      <c r="BW8" s="196"/>
      <c r="BX8" s="195" t="str">
        <f>IF(ISBLANK(PlanDP!O103)," ",PlanDP!O103)</f>
        <v xml:space="preserve"> </v>
      </c>
      <c r="BY8" s="195"/>
      <c r="BZ8" s="195"/>
      <c r="CA8" s="195"/>
      <c r="CB8" s="195"/>
      <c r="CC8" s="196"/>
    </row>
    <row r="9" spans="1:81" s="164" customFormat="1" ht="15.75" customHeight="1">
      <c r="A9" s="202">
        <f>IF(ISBLANK(PlanDP!C4)," ",PlanDP!A4)</f>
        <v>2</v>
      </c>
      <c r="B9" s="200" t="str">
        <f>IF(ISBLANK(PlanDP!C4)," ",PlanDP!B4)</f>
        <v>C240329-002</v>
      </c>
      <c r="C9" s="198"/>
      <c r="D9" s="199"/>
      <c r="E9" s="327" t="str">
        <f>IF(ISBLANK(PlanDP!C4)," ",PlanDP!T4)</f>
        <v>DPM-260</v>
      </c>
      <c r="F9" s="328"/>
      <c r="G9" s="328"/>
      <c r="H9" s="198"/>
      <c r="I9" s="198"/>
      <c r="J9" s="200" t="str">
        <f>IF(ISBLANK(PlanDP!C4)," ",PlanDP!E4)</f>
        <v>DPM-260</v>
      </c>
      <c r="K9" s="198"/>
      <c r="L9" s="198"/>
      <c r="M9" s="198"/>
      <c r="N9" s="199"/>
      <c r="O9" s="304" t="str">
        <f>IF(ISBLANK(PlanDP!C4)," ",PlanDP!F4)</f>
        <v>263</v>
      </c>
      <c r="P9" s="305"/>
      <c r="Q9" s="306">
        <f>IF(ISBLANK(PlanDP!C4)," ",PlanDP!H4)</f>
        <v>94</v>
      </c>
      <c r="R9" s="307"/>
      <c r="S9" s="200" t="str">
        <f>IF(ISBLANK(PlanDP!C4)," ",PlanDP!N4)</f>
        <v>-</v>
      </c>
      <c r="T9" s="198"/>
      <c r="U9" s="199"/>
      <c r="V9" s="198" t="str">
        <f>IF(ISBLANK(PlanDP!O4)," ",PlanDP!O4)</f>
        <v xml:space="preserve"> สก๊อต,ชิม,</v>
      </c>
      <c r="W9" s="198"/>
      <c r="X9" s="198"/>
      <c r="Y9" s="198"/>
      <c r="Z9" s="198"/>
      <c r="AA9" s="199"/>
      <c r="AB9" s="202" t="str">
        <f>IF(ISBLANK(PlanDP!C54)," ",PlanDP!A54)</f>
        <v xml:space="preserve"> </v>
      </c>
      <c r="AC9" s="200" t="str">
        <f>IF(ISBLANK(PlanDP!C54)," ",PlanDP!B54)</f>
        <v xml:space="preserve"> </v>
      </c>
      <c r="AD9" s="198"/>
      <c r="AE9" s="199"/>
      <c r="AF9" s="327" t="str">
        <f>IF(ISBLANK(PlanDP!C54)," ",PlanDP!T54)</f>
        <v xml:space="preserve"> </v>
      </c>
      <c r="AG9" s="328"/>
      <c r="AH9" s="328"/>
      <c r="AI9" s="198"/>
      <c r="AJ9" s="198"/>
      <c r="AK9" s="200" t="str">
        <f>IF(ISBLANK(PlanDP!C54)," ",PlanDP!E54)</f>
        <v xml:space="preserve"> </v>
      </c>
      <c r="AL9" s="198"/>
      <c r="AM9" s="198"/>
      <c r="AN9" s="198"/>
      <c r="AO9" s="199"/>
      <c r="AP9" s="304" t="str">
        <f>IF(ISBLANK(PlanDP!C54)," ",PlanDP!F54)</f>
        <v xml:space="preserve"> </v>
      </c>
      <c r="AQ9" s="305"/>
      <c r="AR9" s="306" t="str">
        <f>IF(ISBLANK(PlanDP!C54)," ",PlanDP!H54)</f>
        <v xml:space="preserve"> </v>
      </c>
      <c r="AS9" s="307"/>
      <c r="AT9" s="200" t="str">
        <f>IF(ISBLANK(PlanDP!C54)," ",PlanDP!N54)</f>
        <v xml:space="preserve"> </v>
      </c>
      <c r="AU9" s="198"/>
      <c r="AV9" s="199"/>
      <c r="AW9" s="198" t="str">
        <f>IF(ISBLANK(PlanDP!O54)," ",PlanDP!O54)</f>
        <v xml:space="preserve"> </v>
      </c>
      <c r="AX9" s="198"/>
      <c r="AY9" s="198"/>
      <c r="AZ9" s="198"/>
      <c r="BA9" s="198"/>
      <c r="BB9" s="199"/>
      <c r="BC9" s="202" t="str">
        <f>IF(ISBLANK(PlanDP!C104)," ",PlanDP!A104)</f>
        <v xml:space="preserve"> </v>
      </c>
      <c r="BD9" s="200" t="str">
        <f>IF(ISBLANK(PlanDP!C104)," ",PlanDP!B104)</f>
        <v xml:space="preserve"> </v>
      </c>
      <c r="BE9" s="198"/>
      <c r="BF9" s="199"/>
      <c r="BG9" s="327" t="str">
        <f>IF(ISBLANK(PlanDP!C104)," ",PlanDP!T104)</f>
        <v xml:space="preserve"> </v>
      </c>
      <c r="BH9" s="328"/>
      <c r="BI9" s="328"/>
      <c r="BJ9" s="198"/>
      <c r="BK9" s="198"/>
      <c r="BL9" s="200" t="str">
        <f>IF(ISBLANK(PlanDP!C104)," ",PlanDP!E104)</f>
        <v xml:space="preserve"> </v>
      </c>
      <c r="BM9" s="198"/>
      <c r="BN9" s="198"/>
      <c r="BO9" s="198"/>
      <c r="BP9" s="199"/>
      <c r="BQ9" s="304" t="str">
        <f>IF(ISBLANK(PlanDP!C104)," ",PlanDP!F104)</f>
        <v xml:space="preserve"> </v>
      </c>
      <c r="BR9" s="305"/>
      <c r="BS9" s="306" t="str">
        <f>IF(ISBLANK(PlanDP!C104)," ",PlanDP!H104)</f>
        <v xml:space="preserve"> </v>
      </c>
      <c r="BT9" s="307"/>
      <c r="BU9" s="200" t="str">
        <f>IF(ISBLANK(PlanDP!C104)," ",PlanDP!N104)</f>
        <v xml:space="preserve"> </v>
      </c>
      <c r="BV9" s="198"/>
      <c r="BW9" s="199"/>
      <c r="BX9" s="198" t="str">
        <f>IF(ISBLANK(PlanDP!O104)," ",PlanDP!O104)</f>
        <v xml:space="preserve"> </v>
      </c>
      <c r="BY9" s="198"/>
      <c r="BZ9" s="198"/>
      <c r="CA9" s="198"/>
      <c r="CB9" s="198"/>
      <c r="CC9" s="199"/>
    </row>
    <row r="10" spans="1:81" s="164" customFormat="1" ht="15.75" customHeight="1">
      <c r="A10" s="202">
        <f>IF(ISBLANK(PlanDP!C5)," ",PlanDP!A5)</f>
        <v>3</v>
      </c>
      <c r="B10" s="200" t="str">
        <f>IF(ISBLANK(PlanDP!C5)," ",PlanDP!B5)</f>
        <v>C240329-003</v>
      </c>
      <c r="C10" s="198"/>
      <c r="D10" s="199"/>
      <c r="E10" s="327" t="str">
        <f>IF(ISBLANK(PlanDP!C5)," ",PlanDP!T5)</f>
        <v>DEX-260</v>
      </c>
      <c r="F10" s="328"/>
      <c r="G10" s="328"/>
      <c r="H10" s="198"/>
      <c r="I10" s="198"/>
      <c r="J10" s="200" t="str">
        <f>IF(ISBLANK(PlanDP!C5)," ",PlanDP!E5)</f>
        <v>DEX-260</v>
      </c>
      <c r="K10" s="198"/>
      <c r="L10" s="198"/>
      <c r="M10" s="198"/>
      <c r="N10" s="199"/>
      <c r="O10" s="304" t="str">
        <f>IF(ISBLANK(PlanDP!C5)," ",PlanDP!F5)</f>
        <v>291</v>
      </c>
      <c r="P10" s="305"/>
      <c r="Q10" s="306">
        <f>IF(ISBLANK(PlanDP!C5)," ",PlanDP!H5)</f>
        <v>76</v>
      </c>
      <c r="R10" s="307"/>
      <c r="S10" s="200" t="str">
        <f>IF(ISBLANK(PlanDP!C5)," ",PlanDP!N5)</f>
        <v>-</v>
      </c>
      <c r="T10" s="198"/>
      <c r="U10" s="199"/>
      <c r="V10" s="198" t="str">
        <f>IF(ISBLANK(PlanDP!O5)," ",PlanDP!O5)</f>
        <v xml:space="preserve">  ชิม</v>
      </c>
      <c r="W10" s="198"/>
      <c r="X10" s="198"/>
      <c r="Y10" s="198"/>
      <c r="Z10" s="198"/>
      <c r="AA10" s="199"/>
      <c r="AB10" s="202" t="str">
        <f>IF(ISBLANK(PlanDP!C55)," ",PlanDP!A55)</f>
        <v xml:space="preserve"> </v>
      </c>
      <c r="AC10" s="200" t="str">
        <f>IF(ISBLANK(PlanDP!C55)," ",PlanDP!B55)</f>
        <v xml:space="preserve"> </v>
      </c>
      <c r="AD10" s="198"/>
      <c r="AE10" s="199"/>
      <c r="AF10" s="327" t="str">
        <f>IF(ISBLANK(PlanDP!C55)," ",PlanDP!T55)</f>
        <v xml:space="preserve"> </v>
      </c>
      <c r="AG10" s="328"/>
      <c r="AH10" s="328"/>
      <c r="AI10" s="198"/>
      <c r="AJ10" s="198"/>
      <c r="AK10" s="200" t="str">
        <f>IF(ISBLANK(PlanDP!C55)," ",PlanDP!E55)</f>
        <v xml:space="preserve"> </v>
      </c>
      <c r="AL10" s="198"/>
      <c r="AM10" s="198"/>
      <c r="AN10" s="198"/>
      <c r="AO10" s="199"/>
      <c r="AP10" s="304" t="str">
        <f>IF(ISBLANK(PlanDP!C55)," ",PlanDP!F55)</f>
        <v xml:space="preserve"> </v>
      </c>
      <c r="AQ10" s="305"/>
      <c r="AR10" s="306" t="str">
        <f>IF(ISBLANK(PlanDP!C55)," ",PlanDP!H55)</f>
        <v xml:space="preserve"> </v>
      </c>
      <c r="AS10" s="307"/>
      <c r="AT10" s="200" t="str">
        <f>IF(ISBLANK(PlanDP!C55)," ",PlanDP!N55)</f>
        <v xml:space="preserve"> </v>
      </c>
      <c r="AU10" s="198"/>
      <c r="AV10" s="199"/>
      <c r="AW10" s="198" t="str">
        <f>IF(ISBLANK(PlanDP!O55)," ",PlanDP!O55)</f>
        <v xml:space="preserve"> </v>
      </c>
      <c r="AX10" s="198"/>
      <c r="AY10" s="198"/>
      <c r="AZ10" s="198"/>
      <c r="BA10" s="198"/>
      <c r="BB10" s="199"/>
      <c r="BC10" s="202" t="str">
        <f>IF(ISBLANK(PlanDP!C105)," ",PlanDP!A105)</f>
        <v xml:space="preserve"> </v>
      </c>
      <c r="BD10" s="200" t="str">
        <f>IF(ISBLANK(PlanDP!C105)," ",PlanDP!B105)</f>
        <v xml:space="preserve"> </v>
      </c>
      <c r="BE10" s="198"/>
      <c r="BF10" s="199"/>
      <c r="BG10" s="327" t="str">
        <f>IF(ISBLANK(PlanDP!C105)," ",PlanDP!T105)</f>
        <v xml:space="preserve"> </v>
      </c>
      <c r="BH10" s="328"/>
      <c r="BI10" s="328"/>
      <c r="BJ10" s="198"/>
      <c r="BK10" s="198"/>
      <c r="BL10" s="200" t="str">
        <f>IF(ISBLANK(PlanDP!C105)," ",PlanDP!E105)</f>
        <v xml:space="preserve"> </v>
      </c>
      <c r="BM10" s="198"/>
      <c r="BN10" s="198"/>
      <c r="BO10" s="198"/>
      <c r="BP10" s="199"/>
      <c r="BQ10" s="304" t="str">
        <f>IF(ISBLANK(PlanDP!C105)," ",PlanDP!F105)</f>
        <v xml:space="preserve"> </v>
      </c>
      <c r="BR10" s="305"/>
      <c r="BS10" s="306" t="str">
        <f>IF(ISBLANK(PlanDP!C105)," ",PlanDP!H105)</f>
        <v xml:space="preserve"> </v>
      </c>
      <c r="BT10" s="307"/>
      <c r="BU10" s="200" t="str">
        <f>IF(ISBLANK(PlanDP!C105)," ",PlanDP!N105)</f>
        <v xml:space="preserve"> </v>
      </c>
      <c r="BV10" s="198"/>
      <c r="BW10" s="199"/>
      <c r="BX10" s="198" t="str">
        <f>IF(ISBLANK(PlanDP!O105)," ",PlanDP!O105)</f>
        <v xml:space="preserve"> </v>
      </c>
      <c r="BY10" s="198"/>
      <c r="BZ10" s="198"/>
      <c r="CA10" s="198"/>
      <c r="CB10" s="198"/>
      <c r="CC10" s="199"/>
    </row>
    <row r="11" spans="1:81" s="164" customFormat="1" ht="15.75" customHeight="1">
      <c r="A11" s="202">
        <f>IF(ISBLANK(PlanDP!C6)," ",PlanDP!A6)</f>
        <v>4</v>
      </c>
      <c r="B11" s="200" t="str">
        <f>IF(ISBLANK(PlanDP!C6)," ",PlanDP!B6)</f>
        <v>C240329-004</v>
      </c>
      <c r="C11" s="198"/>
      <c r="D11" s="199"/>
      <c r="E11" s="327" t="str">
        <f>IF(ISBLANK(PlanDP!C6)," ",PlanDP!T6)</f>
        <v>WDD-303</v>
      </c>
      <c r="F11" s="328"/>
      <c r="G11" s="328"/>
      <c r="H11" s="198"/>
      <c r="I11" s="198"/>
      <c r="J11" s="200" t="str">
        <f>IF(ISBLANK(PlanDP!C6)," ",PlanDP!E6)</f>
        <v>WDD-303</v>
      </c>
      <c r="K11" s="198"/>
      <c r="L11" s="198"/>
      <c r="M11" s="198"/>
      <c r="N11" s="199"/>
      <c r="O11" s="304" t="str">
        <f>IF(ISBLANK(PlanDP!C6)," ",PlanDP!F6)</f>
        <v>293</v>
      </c>
      <c r="P11" s="305"/>
      <c r="Q11" s="306">
        <f>IF(ISBLANK(PlanDP!C6)," ",PlanDP!H6)</f>
        <v>96</v>
      </c>
      <c r="R11" s="307"/>
      <c r="S11" s="200" t="str">
        <f>IF(ISBLANK(PlanDP!C6)," ",PlanDP!N6)</f>
        <v>-</v>
      </c>
      <c r="T11" s="198"/>
      <c r="U11" s="199"/>
      <c r="V11" s="198" t="str">
        <f>IF(ISBLANK(PlanDP!O6)," ",PlanDP!O6)</f>
        <v xml:space="preserve"> </v>
      </c>
      <c r="W11" s="198"/>
      <c r="X11" s="198"/>
      <c r="Y11" s="198"/>
      <c r="Z11" s="198"/>
      <c r="AA11" s="199"/>
      <c r="AB11" s="202" t="str">
        <f>IF(ISBLANK(PlanDP!C56)," ",PlanDP!A56)</f>
        <v xml:space="preserve"> </v>
      </c>
      <c r="AC11" s="200" t="str">
        <f>IF(ISBLANK(PlanDP!C56)," ",PlanDP!B56)</f>
        <v xml:space="preserve"> </v>
      </c>
      <c r="AD11" s="198"/>
      <c r="AE11" s="199"/>
      <c r="AF11" s="327" t="str">
        <f>IF(ISBLANK(PlanDP!C56)," ",PlanDP!T56)</f>
        <v xml:space="preserve"> </v>
      </c>
      <c r="AG11" s="328"/>
      <c r="AH11" s="328"/>
      <c r="AI11" s="198"/>
      <c r="AJ11" s="198"/>
      <c r="AK11" s="200" t="str">
        <f>IF(ISBLANK(PlanDP!C56)," ",PlanDP!E56)</f>
        <v xml:space="preserve"> </v>
      </c>
      <c r="AL11" s="198"/>
      <c r="AM11" s="198"/>
      <c r="AN11" s="198"/>
      <c r="AO11" s="199"/>
      <c r="AP11" s="304" t="str">
        <f>IF(ISBLANK(PlanDP!C56)," ",PlanDP!F56)</f>
        <v xml:space="preserve"> </v>
      </c>
      <c r="AQ11" s="305"/>
      <c r="AR11" s="306" t="str">
        <f>IF(ISBLANK(PlanDP!C56)," ",PlanDP!H56)</f>
        <v xml:space="preserve"> </v>
      </c>
      <c r="AS11" s="307"/>
      <c r="AT11" s="200" t="str">
        <f>IF(ISBLANK(PlanDP!C56)," ",PlanDP!N56)</f>
        <v xml:space="preserve"> </v>
      </c>
      <c r="AU11" s="198"/>
      <c r="AV11" s="199"/>
      <c r="AW11" s="198" t="str">
        <f>IF(ISBLANK(PlanDP!O56)," ",PlanDP!O56)</f>
        <v xml:space="preserve"> </v>
      </c>
      <c r="AX11" s="198"/>
      <c r="AY11" s="198"/>
      <c r="AZ11" s="198"/>
      <c r="BA11" s="198"/>
      <c r="BB11" s="199"/>
      <c r="BC11" s="202" t="str">
        <f>IF(ISBLANK(PlanDP!C106)," ",PlanDP!A106)</f>
        <v xml:space="preserve"> </v>
      </c>
      <c r="BD11" s="200" t="str">
        <f>IF(ISBLANK(PlanDP!C106)," ",PlanDP!B106)</f>
        <v xml:space="preserve"> </v>
      </c>
      <c r="BE11" s="198"/>
      <c r="BF11" s="199"/>
      <c r="BG11" s="327" t="str">
        <f>IF(ISBLANK(PlanDP!C106)," ",PlanDP!T106)</f>
        <v xml:space="preserve"> </v>
      </c>
      <c r="BH11" s="328"/>
      <c r="BI11" s="328"/>
      <c r="BJ11" s="198"/>
      <c r="BK11" s="198"/>
      <c r="BL11" s="200" t="str">
        <f>IF(ISBLANK(PlanDP!C106)," ",PlanDP!E106)</f>
        <v xml:space="preserve"> </v>
      </c>
      <c r="BM11" s="198"/>
      <c r="BN11" s="198"/>
      <c r="BO11" s="198"/>
      <c r="BP11" s="199"/>
      <c r="BQ11" s="304" t="str">
        <f>IF(ISBLANK(PlanDP!C106)," ",PlanDP!F106)</f>
        <v xml:space="preserve"> </v>
      </c>
      <c r="BR11" s="305"/>
      <c r="BS11" s="306" t="str">
        <f>IF(ISBLANK(PlanDP!C106)," ",PlanDP!H106)</f>
        <v xml:space="preserve"> </v>
      </c>
      <c r="BT11" s="307"/>
      <c r="BU11" s="200" t="str">
        <f>IF(ISBLANK(PlanDP!C106)," ",PlanDP!N106)</f>
        <v xml:space="preserve"> </v>
      </c>
      <c r="BV11" s="198"/>
      <c r="BW11" s="199"/>
      <c r="BX11" s="198" t="str">
        <f>IF(ISBLANK(PlanDP!O106)," ",PlanDP!O106)</f>
        <v xml:space="preserve"> </v>
      </c>
      <c r="BY11" s="198"/>
      <c r="BZ11" s="198"/>
      <c r="CA11" s="198"/>
      <c r="CB11" s="198"/>
      <c r="CC11" s="199"/>
    </row>
    <row r="12" spans="1:81" s="164" customFormat="1" ht="15.75" customHeight="1">
      <c r="A12" s="202">
        <f>IF(ISBLANK(PlanDP!C7)," ",PlanDP!A7)</f>
        <v>5</v>
      </c>
      <c r="B12" s="200" t="str">
        <f>IF(ISBLANK(PlanDP!C7)," ",PlanDP!B7)</f>
        <v>C240329-005</v>
      </c>
      <c r="C12" s="198"/>
      <c r="D12" s="199"/>
      <c r="E12" s="327" t="str">
        <f>IF(ISBLANK(PlanDP!C7)," ",PlanDP!T7)</f>
        <v>WDD-613</v>
      </c>
      <c r="F12" s="328"/>
      <c r="G12" s="328"/>
      <c r="H12" s="198"/>
      <c r="I12" s="198"/>
      <c r="J12" s="200" t="str">
        <f>IF(ISBLANK(PlanDP!C7)," ",PlanDP!E7)</f>
        <v>WDD-613</v>
      </c>
      <c r="K12" s="198"/>
      <c r="L12" s="198"/>
      <c r="M12" s="198"/>
      <c r="N12" s="199"/>
      <c r="O12" s="304" t="str">
        <f>IF(ISBLANK(PlanDP!C7)," ",PlanDP!F7)</f>
        <v>293</v>
      </c>
      <c r="P12" s="305"/>
      <c r="Q12" s="306">
        <f>IF(ISBLANK(PlanDP!C7)," ",PlanDP!H7)</f>
        <v>40</v>
      </c>
      <c r="R12" s="307"/>
      <c r="S12" s="200" t="str">
        <f>IF(ISBLANK(PlanDP!C7)," ",PlanDP!N7)</f>
        <v>-</v>
      </c>
      <c r="T12" s="198"/>
      <c r="U12" s="199"/>
      <c r="V12" s="198" t="str">
        <f>IF(ISBLANK(PlanDP!O7)," ",PlanDP!O7)</f>
        <v xml:space="preserve"> </v>
      </c>
      <c r="W12" s="198"/>
      <c r="X12" s="198"/>
      <c r="Y12" s="198"/>
      <c r="Z12" s="198"/>
      <c r="AA12" s="199"/>
      <c r="AB12" s="202" t="str">
        <f>IF(ISBLANK(PlanDP!C57)," ",PlanDP!A57)</f>
        <v xml:space="preserve"> </v>
      </c>
      <c r="AC12" s="200" t="str">
        <f>IF(ISBLANK(PlanDP!C57)," ",PlanDP!B57)</f>
        <v xml:space="preserve"> </v>
      </c>
      <c r="AD12" s="198"/>
      <c r="AE12" s="199"/>
      <c r="AF12" s="327" t="str">
        <f>IF(ISBLANK(PlanDP!C57)," ",PlanDP!T57)</f>
        <v xml:space="preserve"> </v>
      </c>
      <c r="AG12" s="328"/>
      <c r="AH12" s="328"/>
      <c r="AI12" s="198"/>
      <c r="AJ12" s="198"/>
      <c r="AK12" s="200" t="str">
        <f>IF(ISBLANK(PlanDP!C57)," ",PlanDP!E57)</f>
        <v xml:space="preserve"> </v>
      </c>
      <c r="AL12" s="198"/>
      <c r="AM12" s="198"/>
      <c r="AN12" s="198"/>
      <c r="AO12" s="199"/>
      <c r="AP12" s="304" t="str">
        <f>IF(ISBLANK(PlanDP!C57)," ",PlanDP!F57)</f>
        <v xml:space="preserve"> </v>
      </c>
      <c r="AQ12" s="305"/>
      <c r="AR12" s="306" t="str">
        <f>IF(ISBLANK(PlanDP!C57)," ",PlanDP!H57)</f>
        <v xml:space="preserve"> </v>
      </c>
      <c r="AS12" s="307"/>
      <c r="AT12" s="200" t="str">
        <f>IF(ISBLANK(PlanDP!C57)," ",PlanDP!N57)</f>
        <v xml:space="preserve"> </v>
      </c>
      <c r="AU12" s="198"/>
      <c r="AV12" s="199"/>
      <c r="AW12" s="198" t="str">
        <f>IF(ISBLANK(PlanDP!O57)," ",PlanDP!O57)</f>
        <v xml:space="preserve"> </v>
      </c>
      <c r="AX12" s="198"/>
      <c r="AY12" s="198"/>
      <c r="AZ12" s="198"/>
      <c r="BA12" s="198"/>
      <c r="BB12" s="199"/>
      <c r="BC12" s="202" t="str">
        <f>IF(ISBLANK(PlanDP!C107)," ",PlanDP!A107)</f>
        <v xml:space="preserve"> </v>
      </c>
      <c r="BD12" s="200" t="str">
        <f>IF(ISBLANK(PlanDP!C107)," ",PlanDP!B107)</f>
        <v xml:space="preserve"> </v>
      </c>
      <c r="BE12" s="198"/>
      <c r="BF12" s="199"/>
      <c r="BG12" s="327" t="str">
        <f>IF(ISBLANK(PlanDP!C107)," ",PlanDP!T107)</f>
        <v xml:space="preserve"> </v>
      </c>
      <c r="BH12" s="328"/>
      <c r="BI12" s="328"/>
      <c r="BJ12" s="198"/>
      <c r="BK12" s="198"/>
      <c r="BL12" s="200" t="str">
        <f>IF(ISBLANK(PlanDP!C107)," ",PlanDP!E107)</f>
        <v xml:space="preserve"> </v>
      </c>
      <c r="BM12" s="198"/>
      <c r="BN12" s="198"/>
      <c r="BO12" s="198"/>
      <c r="BP12" s="199"/>
      <c r="BQ12" s="304" t="str">
        <f>IF(ISBLANK(PlanDP!C107)," ",PlanDP!F107)</f>
        <v xml:space="preserve"> </v>
      </c>
      <c r="BR12" s="305"/>
      <c r="BS12" s="306" t="str">
        <f>IF(ISBLANK(PlanDP!C107)," ",PlanDP!H107)</f>
        <v xml:space="preserve"> </v>
      </c>
      <c r="BT12" s="307"/>
      <c r="BU12" s="200" t="str">
        <f>IF(ISBLANK(PlanDP!C107)," ",PlanDP!N107)</f>
        <v xml:space="preserve"> </v>
      </c>
      <c r="BV12" s="198"/>
      <c r="BW12" s="199"/>
      <c r="BX12" s="198" t="str">
        <f>IF(ISBLANK(PlanDP!O107)," ",PlanDP!O107)</f>
        <v xml:space="preserve"> </v>
      </c>
      <c r="BY12" s="198"/>
      <c r="BZ12" s="198"/>
      <c r="CA12" s="198"/>
      <c r="CB12" s="198"/>
      <c r="CC12" s="199"/>
    </row>
    <row r="13" spans="1:81" s="164" customFormat="1" ht="15.75" customHeight="1">
      <c r="A13" s="202">
        <f>IF(ISBLANK(PlanDP!C8)," ",PlanDP!A8)</f>
        <v>6</v>
      </c>
      <c r="B13" s="200" t="str">
        <f>IF(ISBLANK(PlanDP!C8)," ",PlanDP!B8)</f>
        <v>C240329-006</v>
      </c>
      <c r="C13" s="198"/>
      <c r="D13" s="199"/>
      <c r="E13" s="327" t="str">
        <f>IF(ISBLANK(PlanDP!C8)," ",PlanDP!T8)</f>
        <v>DEX-613</v>
      </c>
      <c r="F13" s="328"/>
      <c r="G13" s="328"/>
      <c r="H13" s="198"/>
      <c r="I13" s="198"/>
      <c r="J13" s="200" t="str">
        <f>IF(ISBLANK(PlanDP!C8)," ",PlanDP!E8)</f>
        <v>DEX-613</v>
      </c>
      <c r="K13" s="198"/>
      <c r="L13" s="198"/>
      <c r="M13" s="198"/>
      <c r="N13" s="199"/>
      <c r="O13" s="304" t="str">
        <f>IF(ISBLANK(PlanDP!C8)," ",PlanDP!F8)</f>
        <v>291</v>
      </c>
      <c r="P13" s="305"/>
      <c r="Q13" s="306">
        <f>IF(ISBLANK(PlanDP!C8)," ",PlanDP!H8)</f>
        <v>9</v>
      </c>
      <c r="R13" s="307"/>
      <c r="S13" s="200" t="str">
        <f>IF(ISBLANK(PlanDP!C8)," ",PlanDP!N8)</f>
        <v>-</v>
      </c>
      <c r="T13" s="198"/>
      <c r="U13" s="199"/>
      <c r="V13" s="198" t="str">
        <f>IF(ISBLANK(PlanDP!O8)," ",PlanDP!O8)</f>
        <v xml:space="preserve">  ชิม</v>
      </c>
      <c r="W13" s="198"/>
      <c r="X13" s="198"/>
      <c r="Y13" s="198"/>
      <c r="Z13" s="198"/>
      <c r="AA13" s="199"/>
      <c r="AB13" s="202" t="str">
        <f>IF(ISBLANK(PlanDP!C58)," ",PlanDP!A58)</f>
        <v xml:space="preserve"> </v>
      </c>
      <c r="AC13" s="200" t="str">
        <f>IF(ISBLANK(PlanDP!C58)," ",PlanDP!B58)</f>
        <v xml:space="preserve"> </v>
      </c>
      <c r="AD13" s="198"/>
      <c r="AE13" s="199"/>
      <c r="AF13" s="327" t="str">
        <f>IF(ISBLANK(PlanDP!C58)," ",PlanDP!T58)</f>
        <v xml:space="preserve"> </v>
      </c>
      <c r="AG13" s="328"/>
      <c r="AH13" s="328"/>
      <c r="AI13" s="198"/>
      <c r="AJ13" s="198"/>
      <c r="AK13" s="200" t="str">
        <f>IF(ISBLANK(PlanDP!C58)," ",PlanDP!E58)</f>
        <v xml:space="preserve"> </v>
      </c>
      <c r="AL13" s="198"/>
      <c r="AM13" s="198"/>
      <c r="AN13" s="198"/>
      <c r="AO13" s="199"/>
      <c r="AP13" s="304" t="str">
        <f>IF(ISBLANK(PlanDP!C58)," ",PlanDP!F58)</f>
        <v xml:space="preserve"> </v>
      </c>
      <c r="AQ13" s="305"/>
      <c r="AR13" s="306" t="str">
        <f>IF(ISBLANK(PlanDP!C58)," ",PlanDP!H58)</f>
        <v xml:space="preserve"> </v>
      </c>
      <c r="AS13" s="307"/>
      <c r="AT13" s="200" t="str">
        <f>IF(ISBLANK(PlanDP!C58)," ",PlanDP!N58)</f>
        <v xml:space="preserve"> </v>
      </c>
      <c r="AU13" s="198"/>
      <c r="AV13" s="199"/>
      <c r="AW13" s="198" t="str">
        <f>IF(ISBLANK(PlanDP!O58)," ",PlanDP!O58)</f>
        <v xml:space="preserve"> </v>
      </c>
      <c r="AX13" s="198"/>
      <c r="AY13" s="198"/>
      <c r="AZ13" s="198"/>
      <c r="BA13" s="198"/>
      <c r="BB13" s="199"/>
      <c r="BC13" s="202" t="str">
        <f>IF(ISBLANK(PlanDP!C108)," ",PlanDP!A108)</f>
        <v xml:space="preserve"> </v>
      </c>
      <c r="BD13" s="200" t="str">
        <f>IF(ISBLANK(PlanDP!C108)," ",PlanDP!B108)</f>
        <v xml:space="preserve"> </v>
      </c>
      <c r="BE13" s="198"/>
      <c r="BF13" s="199"/>
      <c r="BG13" s="327" t="str">
        <f>IF(ISBLANK(PlanDP!C108)," ",PlanDP!T108)</f>
        <v xml:space="preserve"> </v>
      </c>
      <c r="BH13" s="328"/>
      <c r="BI13" s="328"/>
      <c r="BJ13" s="198"/>
      <c r="BK13" s="198"/>
      <c r="BL13" s="200" t="str">
        <f>IF(ISBLANK(PlanDP!C108)," ",PlanDP!E108)</f>
        <v xml:space="preserve"> </v>
      </c>
      <c r="BM13" s="198"/>
      <c r="BN13" s="198"/>
      <c r="BO13" s="198"/>
      <c r="BP13" s="199"/>
      <c r="BQ13" s="304" t="str">
        <f>IF(ISBLANK(PlanDP!C108)," ",PlanDP!F108)</f>
        <v xml:space="preserve"> </v>
      </c>
      <c r="BR13" s="305"/>
      <c r="BS13" s="306" t="str">
        <f>IF(ISBLANK(PlanDP!C108)," ",PlanDP!H108)</f>
        <v xml:space="preserve"> </v>
      </c>
      <c r="BT13" s="307"/>
      <c r="BU13" s="200" t="str">
        <f>IF(ISBLANK(PlanDP!C108)," ",PlanDP!N108)</f>
        <v xml:space="preserve"> </v>
      </c>
      <c r="BV13" s="198"/>
      <c r="BW13" s="199"/>
      <c r="BX13" s="198" t="str">
        <f>IF(ISBLANK(PlanDP!O108)," ",PlanDP!O108)</f>
        <v xml:space="preserve"> </v>
      </c>
      <c r="BY13" s="198"/>
      <c r="BZ13" s="198"/>
      <c r="CA13" s="198"/>
      <c r="CB13" s="198"/>
      <c r="CC13" s="199"/>
    </row>
    <row r="14" spans="1:81" s="164" customFormat="1" ht="15.75" customHeight="1">
      <c r="A14" s="202">
        <f>IF(ISBLANK(PlanDP!C9)," ",PlanDP!A9)</f>
        <v>7</v>
      </c>
      <c r="B14" s="200" t="str">
        <f>IF(ISBLANK(PlanDP!C9)," ",PlanDP!B9)</f>
        <v>C240329-007</v>
      </c>
      <c r="C14" s="198"/>
      <c r="D14" s="199"/>
      <c r="E14" s="327" t="str">
        <f>IF(ISBLANK(PlanDP!C9)," ",PlanDP!T9)</f>
        <v>MX-635</v>
      </c>
      <c r="F14" s="328"/>
      <c r="G14" s="328"/>
      <c r="H14" s="198"/>
      <c r="I14" s="198"/>
      <c r="J14" s="200" t="str">
        <f>IF(ISBLANK(PlanDP!C9)," ",PlanDP!E9)</f>
        <v>MX-635</v>
      </c>
      <c r="K14" s="198"/>
      <c r="L14" s="198"/>
      <c r="M14" s="198"/>
      <c r="N14" s="199"/>
      <c r="O14" s="304" t="str">
        <f>IF(ISBLANK(PlanDP!C9)," ",PlanDP!F9)</f>
        <v>293</v>
      </c>
      <c r="P14" s="305"/>
      <c r="Q14" s="306">
        <f>IF(ISBLANK(PlanDP!C9)," ",PlanDP!H9)</f>
        <v>30</v>
      </c>
      <c r="R14" s="307"/>
      <c r="S14" s="200" t="str">
        <f>IF(ISBLANK(PlanDP!C9)," ",PlanDP!N9)</f>
        <v>-</v>
      </c>
      <c r="T14" s="198"/>
      <c r="U14" s="199"/>
      <c r="V14" s="198" t="str">
        <f>IF(ISBLANK(PlanDP!O9)," ",PlanDP!O9)</f>
        <v xml:space="preserve"> </v>
      </c>
      <c r="W14" s="198"/>
      <c r="X14" s="198"/>
      <c r="Y14" s="198"/>
      <c r="Z14" s="198"/>
      <c r="AA14" s="199"/>
      <c r="AB14" s="202" t="str">
        <f>IF(ISBLANK(PlanDP!C59)," ",PlanDP!A59)</f>
        <v xml:space="preserve"> </v>
      </c>
      <c r="AC14" s="200" t="str">
        <f>IF(ISBLANK(PlanDP!C59)," ",PlanDP!B59)</f>
        <v xml:space="preserve"> </v>
      </c>
      <c r="AD14" s="198"/>
      <c r="AE14" s="199"/>
      <c r="AF14" s="327" t="str">
        <f>IF(ISBLANK(PlanDP!C59)," ",PlanDP!T59)</f>
        <v xml:space="preserve"> </v>
      </c>
      <c r="AG14" s="328"/>
      <c r="AH14" s="328"/>
      <c r="AI14" s="198"/>
      <c r="AJ14" s="198"/>
      <c r="AK14" s="200" t="str">
        <f>IF(ISBLANK(PlanDP!C59)," ",PlanDP!E59)</f>
        <v xml:space="preserve"> </v>
      </c>
      <c r="AL14" s="198"/>
      <c r="AM14" s="198"/>
      <c r="AN14" s="198"/>
      <c r="AO14" s="199"/>
      <c r="AP14" s="304" t="str">
        <f>IF(ISBLANK(PlanDP!C59)," ",PlanDP!F59)</f>
        <v xml:space="preserve"> </v>
      </c>
      <c r="AQ14" s="305"/>
      <c r="AR14" s="306" t="str">
        <f>IF(ISBLANK(PlanDP!C59)," ",PlanDP!H59)</f>
        <v xml:space="preserve"> </v>
      </c>
      <c r="AS14" s="307"/>
      <c r="AT14" s="200" t="str">
        <f>IF(ISBLANK(PlanDP!C59)," ",PlanDP!N59)</f>
        <v xml:space="preserve"> </v>
      </c>
      <c r="AU14" s="198"/>
      <c r="AV14" s="199"/>
      <c r="AW14" s="198" t="str">
        <f>IF(ISBLANK(PlanDP!O59)," ",PlanDP!O59)</f>
        <v xml:space="preserve"> </v>
      </c>
      <c r="AX14" s="198"/>
      <c r="AY14" s="198"/>
      <c r="AZ14" s="198"/>
      <c r="BA14" s="198"/>
      <c r="BB14" s="199"/>
      <c r="BC14" s="202" t="str">
        <f>IF(ISBLANK(PlanDP!C109)," ",PlanDP!A109)</f>
        <v xml:space="preserve"> </v>
      </c>
      <c r="BD14" s="200" t="str">
        <f>IF(ISBLANK(PlanDP!C109)," ",PlanDP!B109)</f>
        <v xml:space="preserve"> </v>
      </c>
      <c r="BE14" s="198"/>
      <c r="BF14" s="199"/>
      <c r="BG14" s="327" t="str">
        <f>IF(ISBLANK(PlanDP!C109)," ",PlanDP!T109)</f>
        <v xml:space="preserve"> </v>
      </c>
      <c r="BH14" s="328"/>
      <c r="BI14" s="328"/>
      <c r="BJ14" s="198"/>
      <c r="BK14" s="198"/>
      <c r="BL14" s="200" t="str">
        <f>IF(ISBLANK(PlanDP!C109)," ",PlanDP!E109)</f>
        <v xml:space="preserve"> </v>
      </c>
      <c r="BM14" s="198"/>
      <c r="BN14" s="198"/>
      <c r="BO14" s="198"/>
      <c r="BP14" s="199"/>
      <c r="BQ14" s="304" t="str">
        <f>IF(ISBLANK(PlanDP!C109)," ",PlanDP!F109)</f>
        <v xml:space="preserve"> </v>
      </c>
      <c r="BR14" s="305"/>
      <c r="BS14" s="306" t="str">
        <f>IF(ISBLANK(PlanDP!C109)," ",PlanDP!H109)</f>
        <v xml:space="preserve"> </v>
      </c>
      <c r="BT14" s="307"/>
      <c r="BU14" s="200" t="str">
        <f>IF(ISBLANK(PlanDP!C109)," ",PlanDP!N109)</f>
        <v xml:space="preserve"> </v>
      </c>
      <c r="BV14" s="198"/>
      <c r="BW14" s="199"/>
      <c r="BX14" s="198" t="str">
        <f>IF(ISBLANK(PlanDP!O109)," ",PlanDP!O109)</f>
        <v xml:space="preserve"> </v>
      </c>
      <c r="BY14" s="198"/>
      <c r="BZ14" s="198"/>
      <c r="CA14" s="198"/>
      <c r="CB14" s="198"/>
      <c r="CC14" s="199"/>
    </row>
    <row r="15" spans="1:81" s="164" customFormat="1" ht="15.75" customHeight="1">
      <c r="A15" s="202">
        <f>IF(ISBLANK(PlanDP!C10)," ",PlanDP!A10)</f>
        <v>8</v>
      </c>
      <c r="B15" s="200" t="str">
        <f>IF(ISBLANK(PlanDP!C10)," ",PlanDP!B10)</f>
        <v>C240329-008</v>
      </c>
      <c r="C15" s="198"/>
      <c r="D15" s="199"/>
      <c r="E15" s="327" t="str">
        <f>IF(ISBLANK(PlanDP!C10)," ",PlanDP!T10)</f>
        <v>WDD-635</v>
      </c>
      <c r="F15" s="328"/>
      <c r="G15" s="328"/>
      <c r="H15" s="198"/>
      <c r="I15" s="198"/>
      <c r="J15" s="200" t="str">
        <f>IF(ISBLANK(PlanDP!C10)," ",PlanDP!E10)</f>
        <v>WDD-635</v>
      </c>
      <c r="K15" s="198"/>
      <c r="L15" s="198"/>
      <c r="M15" s="198"/>
      <c r="N15" s="199"/>
      <c r="O15" s="304" t="str">
        <f>IF(ISBLANK(PlanDP!C10)," ",PlanDP!F10)</f>
        <v>293</v>
      </c>
      <c r="P15" s="305"/>
      <c r="Q15" s="306">
        <f>IF(ISBLANK(PlanDP!C10)," ",PlanDP!H10)</f>
        <v>92</v>
      </c>
      <c r="R15" s="307"/>
      <c r="S15" s="200" t="str">
        <f>IF(ISBLANK(PlanDP!C10)," ",PlanDP!N10)</f>
        <v>-</v>
      </c>
      <c r="T15" s="198"/>
      <c r="U15" s="199"/>
      <c r="V15" s="198" t="str">
        <f>IF(ISBLANK(PlanDP!O10)," ",PlanDP!O10)</f>
        <v xml:space="preserve"> ขอด่วน</v>
      </c>
      <c r="W15" s="198"/>
      <c r="X15" s="198"/>
      <c r="Y15" s="198"/>
      <c r="Z15" s="198"/>
      <c r="AA15" s="199"/>
      <c r="AB15" s="202" t="str">
        <f>IF(ISBLANK(PlanDP!C60)," ",PlanDP!A60)</f>
        <v xml:space="preserve"> </v>
      </c>
      <c r="AC15" s="200" t="str">
        <f>IF(ISBLANK(PlanDP!C60)," ",PlanDP!B60)</f>
        <v xml:space="preserve"> </v>
      </c>
      <c r="AD15" s="198"/>
      <c r="AE15" s="199"/>
      <c r="AF15" s="327" t="str">
        <f>IF(ISBLANK(PlanDP!C60)," ",PlanDP!T60)</f>
        <v xml:space="preserve"> </v>
      </c>
      <c r="AG15" s="328"/>
      <c r="AH15" s="328"/>
      <c r="AI15" s="198"/>
      <c r="AJ15" s="198"/>
      <c r="AK15" s="200" t="str">
        <f>IF(ISBLANK(PlanDP!C60)," ",PlanDP!E60)</f>
        <v xml:space="preserve"> </v>
      </c>
      <c r="AL15" s="198"/>
      <c r="AM15" s="198"/>
      <c r="AN15" s="198"/>
      <c r="AO15" s="199"/>
      <c r="AP15" s="304" t="str">
        <f>IF(ISBLANK(PlanDP!C60)," ",PlanDP!F60)</f>
        <v xml:space="preserve"> </v>
      </c>
      <c r="AQ15" s="305"/>
      <c r="AR15" s="306" t="str">
        <f>IF(ISBLANK(PlanDP!C60)," ",PlanDP!H60)</f>
        <v xml:space="preserve"> </v>
      </c>
      <c r="AS15" s="307"/>
      <c r="AT15" s="200" t="str">
        <f>IF(ISBLANK(PlanDP!C60)," ",PlanDP!N60)</f>
        <v xml:space="preserve"> </v>
      </c>
      <c r="AU15" s="198"/>
      <c r="AV15" s="199"/>
      <c r="AW15" s="198" t="str">
        <f>IF(ISBLANK(PlanDP!O60)," ",PlanDP!O60)</f>
        <v xml:space="preserve"> </v>
      </c>
      <c r="AX15" s="198"/>
      <c r="AY15" s="198"/>
      <c r="AZ15" s="198"/>
      <c r="BA15" s="198"/>
      <c r="BB15" s="199"/>
      <c r="BC15" s="202" t="str">
        <f>IF(ISBLANK(PlanDP!C110)," ",PlanDP!A110)</f>
        <v xml:space="preserve"> </v>
      </c>
      <c r="BD15" s="200" t="str">
        <f>IF(ISBLANK(PlanDP!C110)," ",PlanDP!B110)</f>
        <v xml:space="preserve"> </v>
      </c>
      <c r="BE15" s="198"/>
      <c r="BF15" s="199"/>
      <c r="BG15" s="327" t="str">
        <f>IF(ISBLANK(PlanDP!C110)," ",PlanDP!T110)</f>
        <v xml:space="preserve"> </v>
      </c>
      <c r="BH15" s="328"/>
      <c r="BI15" s="328"/>
      <c r="BJ15" s="198"/>
      <c r="BK15" s="198"/>
      <c r="BL15" s="200" t="str">
        <f>IF(ISBLANK(PlanDP!C110)," ",PlanDP!E110)</f>
        <v xml:space="preserve"> </v>
      </c>
      <c r="BM15" s="198"/>
      <c r="BN15" s="198"/>
      <c r="BO15" s="198"/>
      <c r="BP15" s="199"/>
      <c r="BQ15" s="304" t="str">
        <f>IF(ISBLANK(PlanDP!C110)," ",PlanDP!F110)</f>
        <v xml:space="preserve"> </v>
      </c>
      <c r="BR15" s="305"/>
      <c r="BS15" s="306" t="str">
        <f>IF(ISBLANK(PlanDP!C110)," ",PlanDP!H110)</f>
        <v xml:space="preserve"> </v>
      </c>
      <c r="BT15" s="307"/>
      <c r="BU15" s="200" t="str">
        <f>IF(ISBLANK(PlanDP!C110)," ",PlanDP!N110)</f>
        <v xml:space="preserve"> </v>
      </c>
      <c r="BV15" s="198"/>
      <c r="BW15" s="199"/>
      <c r="BX15" s="198" t="str">
        <f>IF(ISBLANK(PlanDP!O110)," ",PlanDP!O110)</f>
        <v xml:space="preserve"> </v>
      </c>
      <c r="BY15" s="198"/>
      <c r="BZ15" s="198"/>
      <c r="CA15" s="198"/>
      <c r="CB15" s="198"/>
      <c r="CC15" s="199"/>
    </row>
    <row r="16" spans="1:81" s="164" customFormat="1" ht="15.75" customHeight="1">
      <c r="A16" s="202">
        <f>IF(ISBLANK(PlanDP!C11)," ",PlanDP!A11)</f>
        <v>9</v>
      </c>
      <c r="B16" s="200" t="str">
        <f>IF(ISBLANK(PlanDP!C11)," ",PlanDP!B11)</f>
        <v>C240329-009</v>
      </c>
      <c r="C16" s="198"/>
      <c r="D16" s="199"/>
      <c r="E16" s="327" t="str">
        <f>IF(ISBLANK(PlanDP!C11)," ",PlanDP!T11)</f>
        <v>MMJ-659</v>
      </c>
      <c r="F16" s="328"/>
      <c r="G16" s="328"/>
      <c r="H16" s="198"/>
      <c r="I16" s="198"/>
      <c r="J16" s="200" t="str">
        <f>IF(ISBLANK(PlanDP!C11)," ",PlanDP!E11)</f>
        <v>MMJ-659</v>
      </c>
      <c r="K16" s="198"/>
      <c r="L16" s="198"/>
      <c r="M16" s="198"/>
      <c r="N16" s="199"/>
      <c r="O16" s="304" t="str">
        <f>IF(ISBLANK(PlanDP!C11)," ",PlanDP!F11)</f>
        <v>245</v>
      </c>
      <c r="P16" s="305"/>
      <c r="Q16" s="306">
        <f>IF(ISBLANK(PlanDP!C11)," ",PlanDP!H11)</f>
        <v>15</v>
      </c>
      <c r="R16" s="307"/>
      <c r="S16" s="200" t="str">
        <f>IF(ISBLANK(PlanDP!C11)," ",PlanDP!N11)</f>
        <v>-</v>
      </c>
      <c r="T16" s="198"/>
      <c r="U16" s="199"/>
      <c r="V16" s="198" t="str">
        <f>IF(ISBLANK(PlanDP!O11)," ",PlanDP!O11)</f>
        <v xml:space="preserve"> </v>
      </c>
      <c r="W16" s="198"/>
      <c r="X16" s="198"/>
      <c r="Y16" s="198"/>
      <c r="Z16" s="198"/>
      <c r="AA16" s="199"/>
      <c r="AB16" s="202" t="str">
        <f>IF(ISBLANK(PlanDP!C61)," ",PlanDP!A61)</f>
        <v xml:space="preserve"> </v>
      </c>
      <c r="AC16" s="200" t="str">
        <f>IF(ISBLANK(PlanDP!C61)," ",PlanDP!B61)</f>
        <v xml:space="preserve"> </v>
      </c>
      <c r="AD16" s="198"/>
      <c r="AE16" s="199"/>
      <c r="AF16" s="327" t="str">
        <f>IF(ISBLANK(PlanDP!C61)," ",PlanDP!T61)</f>
        <v xml:space="preserve"> </v>
      </c>
      <c r="AG16" s="328"/>
      <c r="AH16" s="328"/>
      <c r="AI16" s="198"/>
      <c r="AJ16" s="198"/>
      <c r="AK16" s="200" t="str">
        <f>IF(ISBLANK(PlanDP!C61)," ",PlanDP!E61)</f>
        <v xml:space="preserve"> </v>
      </c>
      <c r="AL16" s="198"/>
      <c r="AM16" s="198"/>
      <c r="AN16" s="198"/>
      <c r="AO16" s="199"/>
      <c r="AP16" s="304" t="str">
        <f>IF(ISBLANK(PlanDP!C61)," ",PlanDP!F61)</f>
        <v xml:space="preserve"> </v>
      </c>
      <c r="AQ16" s="305"/>
      <c r="AR16" s="306" t="str">
        <f>IF(ISBLANK(PlanDP!C61)," ",PlanDP!H61)</f>
        <v xml:space="preserve"> </v>
      </c>
      <c r="AS16" s="307"/>
      <c r="AT16" s="200" t="str">
        <f>IF(ISBLANK(PlanDP!C61)," ",PlanDP!N61)</f>
        <v xml:space="preserve"> </v>
      </c>
      <c r="AU16" s="198"/>
      <c r="AV16" s="199"/>
      <c r="AW16" s="198" t="str">
        <f>IF(ISBLANK(PlanDP!O61)," ",PlanDP!O61)</f>
        <v xml:space="preserve"> </v>
      </c>
      <c r="AX16" s="198"/>
      <c r="AY16" s="198"/>
      <c r="AZ16" s="198"/>
      <c r="BA16" s="198"/>
      <c r="BB16" s="199"/>
      <c r="BC16" s="202" t="str">
        <f>IF(ISBLANK(PlanDP!C111)," ",PlanDP!A111)</f>
        <v xml:space="preserve"> </v>
      </c>
      <c r="BD16" s="200" t="str">
        <f>IF(ISBLANK(PlanDP!C111)," ",PlanDP!B111)</f>
        <v xml:space="preserve"> </v>
      </c>
      <c r="BE16" s="198"/>
      <c r="BF16" s="199"/>
      <c r="BG16" s="327" t="str">
        <f>IF(ISBLANK(PlanDP!C111)," ",PlanDP!T111)</f>
        <v xml:space="preserve"> </v>
      </c>
      <c r="BH16" s="328"/>
      <c r="BI16" s="328"/>
      <c r="BJ16" s="198"/>
      <c r="BK16" s="198"/>
      <c r="BL16" s="200" t="str">
        <f>IF(ISBLANK(PlanDP!C111)," ",PlanDP!E111)</f>
        <v xml:space="preserve"> </v>
      </c>
      <c r="BM16" s="198"/>
      <c r="BN16" s="198"/>
      <c r="BO16" s="198"/>
      <c r="BP16" s="199"/>
      <c r="BQ16" s="304" t="str">
        <f>IF(ISBLANK(PlanDP!C111)," ",PlanDP!F111)</f>
        <v xml:space="preserve"> </v>
      </c>
      <c r="BR16" s="305"/>
      <c r="BS16" s="306" t="str">
        <f>IF(ISBLANK(PlanDP!C111)," ",PlanDP!H111)</f>
        <v xml:space="preserve"> </v>
      </c>
      <c r="BT16" s="307"/>
      <c r="BU16" s="200" t="str">
        <f>IF(ISBLANK(PlanDP!C111)," ",PlanDP!N111)</f>
        <v xml:space="preserve"> </v>
      </c>
      <c r="BV16" s="198"/>
      <c r="BW16" s="199"/>
      <c r="BX16" s="198" t="str">
        <f>IF(ISBLANK(PlanDP!O111)," ",PlanDP!O111)</f>
        <v xml:space="preserve"> </v>
      </c>
      <c r="BY16" s="198"/>
      <c r="BZ16" s="198"/>
      <c r="CA16" s="198"/>
      <c r="CB16" s="198"/>
      <c r="CC16" s="199"/>
    </row>
    <row r="17" spans="1:81" s="164" customFormat="1" ht="15.75" customHeight="1">
      <c r="A17" s="202">
        <f>IF(ISBLANK(PlanDP!C12)," ",PlanDP!A12)</f>
        <v>10</v>
      </c>
      <c r="B17" s="200" t="str">
        <f>IF(ISBLANK(PlanDP!C12)," ",PlanDP!B12)</f>
        <v>C240329-010</v>
      </c>
      <c r="C17" s="198"/>
      <c r="D17" s="199"/>
      <c r="E17" s="327" t="str">
        <f>IF(ISBLANK(PlanDP!C12)," ",PlanDP!T12)</f>
        <v>MX-659</v>
      </c>
      <c r="F17" s="328"/>
      <c r="G17" s="328"/>
      <c r="H17" s="198"/>
      <c r="I17" s="198"/>
      <c r="J17" s="200" t="str">
        <f>IF(ISBLANK(PlanDP!C12)," ",PlanDP!E12)</f>
        <v>MX-659</v>
      </c>
      <c r="K17" s="198"/>
      <c r="L17" s="198"/>
      <c r="M17" s="198"/>
      <c r="N17" s="199"/>
      <c r="O17" s="304" t="str">
        <f>IF(ISBLANK(PlanDP!C12)," ",PlanDP!F12)</f>
        <v>293</v>
      </c>
      <c r="P17" s="305"/>
      <c r="Q17" s="306">
        <f>IF(ISBLANK(PlanDP!C12)," ",PlanDP!H12)</f>
        <v>15</v>
      </c>
      <c r="R17" s="307"/>
      <c r="S17" s="200" t="str">
        <f>IF(ISBLANK(PlanDP!C12)," ",PlanDP!N12)</f>
        <v>-</v>
      </c>
      <c r="T17" s="198"/>
      <c r="U17" s="199"/>
      <c r="V17" s="198" t="str">
        <f>IF(ISBLANK(PlanDP!O12)," ",PlanDP!O12)</f>
        <v xml:space="preserve"> </v>
      </c>
      <c r="W17" s="198"/>
      <c r="X17" s="198"/>
      <c r="Y17" s="198"/>
      <c r="Z17" s="198"/>
      <c r="AA17" s="199"/>
      <c r="AB17" s="202" t="str">
        <f>IF(ISBLANK(PlanDP!C62)," ",PlanDP!A62)</f>
        <v xml:space="preserve"> </v>
      </c>
      <c r="AC17" s="200" t="str">
        <f>IF(ISBLANK(PlanDP!C62)," ",PlanDP!B62)</f>
        <v xml:space="preserve"> </v>
      </c>
      <c r="AD17" s="198"/>
      <c r="AE17" s="199"/>
      <c r="AF17" s="327" t="str">
        <f>IF(ISBLANK(PlanDP!C62)," ",PlanDP!T62)</f>
        <v xml:space="preserve"> </v>
      </c>
      <c r="AG17" s="328"/>
      <c r="AH17" s="328"/>
      <c r="AI17" s="198"/>
      <c r="AJ17" s="198"/>
      <c r="AK17" s="200" t="str">
        <f>IF(ISBLANK(PlanDP!C62)," ",PlanDP!E62)</f>
        <v xml:space="preserve"> </v>
      </c>
      <c r="AL17" s="198"/>
      <c r="AM17" s="198"/>
      <c r="AN17" s="198"/>
      <c r="AO17" s="199"/>
      <c r="AP17" s="304" t="str">
        <f>IF(ISBLANK(PlanDP!C62)," ",PlanDP!F62)</f>
        <v xml:space="preserve"> </v>
      </c>
      <c r="AQ17" s="305"/>
      <c r="AR17" s="306" t="str">
        <f>IF(ISBLANK(PlanDP!C62)," ",PlanDP!H62)</f>
        <v xml:space="preserve"> </v>
      </c>
      <c r="AS17" s="307"/>
      <c r="AT17" s="200" t="str">
        <f>IF(ISBLANK(PlanDP!C62)," ",PlanDP!N62)</f>
        <v xml:space="preserve"> </v>
      </c>
      <c r="AU17" s="198"/>
      <c r="AV17" s="199"/>
      <c r="AW17" s="198" t="str">
        <f>IF(ISBLANK(PlanDP!O62)," ",PlanDP!O62)</f>
        <v xml:space="preserve"> </v>
      </c>
      <c r="AX17" s="198"/>
      <c r="AY17" s="198"/>
      <c r="AZ17" s="198"/>
      <c r="BA17" s="198"/>
      <c r="BB17" s="199"/>
      <c r="BC17" s="202" t="str">
        <f>IF(ISBLANK(PlanDP!C112)," ",PlanDP!A112)</f>
        <v xml:space="preserve"> </v>
      </c>
      <c r="BD17" s="200" t="str">
        <f>IF(ISBLANK(PlanDP!C112)," ",PlanDP!B112)</f>
        <v xml:space="preserve"> </v>
      </c>
      <c r="BE17" s="198"/>
      <c r="BF17" s="199"/>
      <c r="BG17" s="327" t="str">
        <f>IF(ISBLANK(PlanDP!C112)," ",PlanDP!T112)</f>
        <v xml:space="preserve"> </v>
      </c>
      <c r="BH17" s="328"/>
      <c r="BI17" s="328"/>
      <c r="BJ17" s="198"/>
      <c r="BK17" s="198"/>
      <c r="BL17" s="200" t="str">
        <f>IF(ISBLANK(PlanDP!C112)," ",PlanDP!E112)</f>
        <v xml:space="preserve"> </v>
      </c>
      <c r="BM17" s="198"/>
      <c r="BN17" s="198"/>
      <c r="BO17" s="198"/>
      <c r="BP17" s="199"/>
      <c r="BQ17" s="304" t="str">
        <f>IF(ISBLANK(PlanDP!C112)," ",PlanDP!F112)</f>
        <v xml:space="preserve"> </v>
      </c>
      <c r="BR17" s="305"/>
      <c r="BS17" s="306" t="str">
        <f>IF(ISBLANK(PlanDP!C112)," ",PlanDP!H112)</f>
        <v xml:space="preserve"> </v>
      </c>
      <c r="BT17" s="307"/>
      <c r="BU17" s="200" t="str">
        <f>IF(ISBLANK(PlanDP!C112)," ",PlanDP!N112)</f>
        <v xml:space="preserve"> </v>
      </c>
      <c r="BV17" s="198"/>
      <c r="BW17" s="199"/>
      <c r="BX17" s="198" t="str">
        <f>IF(ISBLANK(PlanDP!O112)," ",PlanDP!O112)</f>
        <v xml:space="preserve"> </v>
      </c>
      <c r="BY17" s="198"/>
      <c r="BZ17" s="198"/>
      <c r="CA17" s="198"/>
      <c r="CB17" s="198"/>
      <c r="CC17" s="199"/>
    </row>
    <row r="18" spans="1:81" s="164" customFormat="1" ht="15.75" customHeight="1">
      <c r="A18" s="202">
        <f>IF(ISBLANK(PlanDP!C13)," ",PlanDP!A13)</f>
        <v>11</v>
      </c>
      <c r="B18" s="200" t="str">
        <f>IF(ISBLANK(PlanDP!C13)," ",PlanDP!B13)</f>
        <v>C240329-011</v>
      </c>
      <c r="C18" s="198"/>
      <c r="D18" s="199"/>
      <c r="E18" s="327" t="str">
        <f>IF(ISBLANK(PlanDP!C13)," ",PlanDP!T13)</f>
        <v>WDD-659</v>
      </c>
      <c r="F18" s="328"/>
      <c r="G18" s="328"/>
      <c r="H18" s="198"/>
      <c r="I18" s="198"/>
      <c r="J18" s="200" t="str">
        <f>IF(ISBLANK(PlanDP!C13)," ",PlanDP!E13)</f>
        <v>WDD-659</v>
      </c>
      <c r="K18" s="198"/>
      <c r="L18" s="198"/>
      <c r="M18" s="198"/>
      <c r="N18" s="199"/>
      <c r="O18" s="304" t="str">
        <f>IF(ISBLANK(PlanDP!C13)," ",PlanDP!F13)</f>
        <v>293</v>
      </c>
      <c r="P18" s="305"/>
      <c r="Q18" s="306">
        <f>IF(ISBLANK(PlanDP!C13)," ",PlanDP!H13)</f>
        <v>32</v>
      </c>
      <c r="R18" s="307"/>
      <c r="S18" s="200" t="str">
        <f>IF(ISBLANK(PlanDP!C13)," ",PlanDP!N13)</f>
        <v>-</v>
      </c>
      <c r="T18" s="198"/>
      <c r="U18" s="199"/>
      <c r="V18" s="198" t="str">
        <f>IF(ISBLANK(PlanDP!O13)," ",PlanDP!O13)</f>
        <v xml:space="preserve"> </v>
      </c>
      <c r="W18" s="198"/>
      <c r="X18" s="198"/>
      <c r="Y18" s="198"/>
      <c r="Z18" s="198"/>
      <c r="AA18" s="199"/>
      <c r="AB18" s="202" t="str">
        <f>IF(ISBLANK(PlanDP!C63)," ",PlanDP!A63)</f>
        <v xml:space="preserve"> </v>
      </c>
      <c r="AC18" s="200" t="str">
        <f>IF(ISBLANK(PlanDP!C63)," ",PlanDP!B63)</f>
        <v xml:space="preserve"> </v>
      </c>
      <c r="AD18" s="198"/>
      <c r="AE18" s="199"/>
      <c r="AF18" s="327" t="str">
        <f>IF(ISBLANK(PlanDP!C63)," ",PlanDP!T63)</f>
        <v xml:space="preserve"> </v>
      </c>
      <c r="AG18" s="328"/>
      <c r="AH18" s="328"/>
      <c r="AI18" s="198"/>
      <c r="AJ18" s="198"/>
      <c r="AK18" s="200" t="str">
        <f>IF(ISBLANK(PlanDP!C63)," ",PlanDP!E63)</f>
        <v xml:space="preserve"> </v>
      </c>
      <c r="AL18" s="198"/>
      <c r="AM18" s="198"/>
      <c r="AN18" s="198"/>
      <c r="AO18" s="199"/>
      <c r="AP18" s="304" t="str">
        <f>IF(ISBLANK(PlanDP!C63)," ",PlanDP!F63)</f>
        <v xml:space="preserve"> </v>
      </c>
      <c r="AQ18" s="305"/>
      <c r="AR18" s="306" t="str">
        <f>IF(ISBLANK(PlanDP!C63)," ",PlanDP!H63)</f>
        <v xml:space="preserve"> </v>
      </c>
      <c r="AS18" s="307"/>
      <c r="AT18" s="200" t="str">
        <f>IF(ISBLANK(PlanDP!C63)," ",PlanDP!N63)</f>
        <v xml:space="preserve"> </v>
      </c>
      <c r="AU18" s="198"/>
      <c r="AV18" s="199"/>
      <c r="AW18" s="198" t="str">
        <f>IF(ISBLANK(PlanDP!O63)," ",PlanDP!O63)</f>
        <v xml:space="preserve"> </v>
      </c>
      <c r="AX18" s="198"/>
      <c r="AY18" s="198"/>
      <c r="AZ18" s="198"/>
      <c r="BA18" s="198"/>
      <c r="BB18" s="199"/>
      <c r="BC18" s="202" t="str">
        <f>IF(ISBLANK(PlanDP!C113)," ",PlanDP!A113)</f>
        <v xml:space="preserve"> </v>
      </c>
      <c r="BD18" s="200" t="str">
        <f>IF(ISBLANK(PlanDP!C113)," ",PlanDP!B113)</f>
        <v xml:space="preserve"> </v>
      </c>
      <c r="BE18" s="198"/>
      <c r="BF18" s="199"/>
      <c r="BG18" s="327" t="str">
        <f>IF(ISBLANK(PlanDP!C113)," ",PlanDP!T113)</f>
        <v xml:space="preserve"> </v>
      </c>
      <c r="BH18" s="328"/>
      <c r="BI18" s="328"/>
      <c r="BJ18" s="198"/>
      <c r="BK18" s="198"/>
      <c r="BL18" s="200" t="str">
        <f>IF(ISBLANK(PlanDP!C113)," ",PlanDP!E113)</f>
        <v xml:space="preserve"> </v>
      </c>
      <c r="BM18" s="198"/>
      <c r="BN18" s="198"/>
      <c r="BO18" s="198"/>
      <c r="BP18" s="199"/>
      <c r="BQ18" s="304" t="str">
        <f>IF(ISBLANK(PlanDP!C113)," ",PlanDP!F113)</f>
        <v xml:space="preserve"> </v>
      </c>
      <c r="BR18" s="305"/>
      <c r="BS18" s="306" t="str">
        <f>IF(ISBLANK(PlanDP!C113)," ",PlanDP!H113)</f>
        <v xml:space="preserve"> </v>
      </c>
      <c r="BT18" s="307"/>
      <c r="BU18" s="200" t="str">
        <f>IF(ISBLANK(PlanDP!C113)," ",PlanDP!N113)</f>
        <v xml:space="preserve"> </v>
      </c>
      <c r="BV18" s="198"/>
      <c r="BW18" s="199"/>
      <c r="BX18" s="198" t="str">
        <f>IF(ISBLANK(PlanDP!O113)," ",PlanDP!O113)</f>
        <v xml:space="preserve"> </v>
      </c>
      <c r="BY18" s="198"/>
      <c r="BZ18" s="198"/>
      <c r="CA18" s="198"/>
      <c r="CB18" s="198"/>
      <c r="CC18" s="199"/>
    </row>
    <row r="19" spans="1:81" s="164" customFormat="1" ht="15.75" customHeight="1">
      <c r="A19" s="202">
        <f>IF(ISBLANK(PlanDP!C14)," ",PlanDP!A14)</f>
        <v>12</v>
      </c>
      <c r="B19" s="200" t="str">
        <f>IF(ISBLANK(PlanDP!C14)," ",PlanDP!B14)</f>
        <v>C240329-012</v>
      </c>
      <c r="C19" s="198"/>
      <c r="D19" s="199"/>
      <c r="E19" s="327" t="str">
        <f>IF(ISBLANK(PlanDP!C14)," ",PlanDP!T14)</f>
        <v>DPM-659</v>
      </c>
      <c r="F19" s="328"/>
      <c r="G19" s="328"/>
      <c r="H19" s="198"/>
      <c r="I19" s="198"/>
      <c r="J19" s="200" t="str">
        <f>IF(ISBLANK(PlanDP!C14)," ",PlanDP!E14)</f>
        <v>DPM-659</v>
      </c>
      <c r="K19" s="198"/>
      <c r="L19" s="198"/>
      <c r="M19" s="198"/>
      <c r="N19" s="199"/>
      <c r="O19" s="304" t="str">
        <f>IF(ISBLANK(PlanDP!C14)," ",PlanDP!F14)</f>
        <v>263</v>
      </c>
      <c r="P19" s="305"/>
      <c r="Q19" s="306">
        <f>IF(ISBLANK(PlanDP!C14)," ",PlanDP!H14)</f>
        <v>26</v>
      </c>
      <c r="R19" s="307"/>
      <c r="S19" s="200" t="str">
        <f>IF(ISBLANK(PlanDP!C14)," ",PlanDP!N14)</f>
        <v>-</v>
      </c>
      <c r="T19" s="198"/>
      <c r="U19" s="199"/>
      <c r="V19" s="198" t="str">
        <f>IF(ISBLANK(PlanDP!O14)," ",PlanDP!O14)</f>
        <v xml:space="preserve"> สก๊อต,ชิม,ขอด่วน</v>
      </c>
      <c r="W19" s="198"/>
      <c r="X19" s="198"/>
      <c r="Y19" s="198"/>
      <c r="Z19" s="198"/>
      <c r="AA19" s="199"/>
      <c r="AB19" s="202" t="str">
        <f>IF(ISBLANK(PlanDP!C64)," ",PlanDP!A64)</f>
        <v xml:space="preserve"> </v>
      </c>
      <c r="AC19" s="200" t="str">
        <f>IF(ISBLANK(PlanDP!C64)," ",PlanDP!B64)</f>
        <v xml:space="preserve"> </v>
      </c>
      <c r="AD19" s="198"/>
      <c r="AE19" s="199"/>
      <c r="AF19" s="327" t="str">
        <f>IF(ISBLANK(PlanDP!C64)," ",PlanDP!T64)</f>
        <v xml:space="preserve"> </v>
      </c>
      <c r="AG19" s="328"/>
      <c r="AH19" s="328"/>
      <c r="AI19" s="198"/>
      <c r="AJ19" s="198"/>
      <c r="AK19" s="200" t="str">
        <f>IF(ISBLANK(PlanDP!C64)," ",PlanDP!E64)</f>
        <v xml:space="preserve"> </v>
      </c>
      <c r="AL19" s="198"/>
      <c r="AM19" s="198"/>
      <c r="AN19" s="198"/>
      <c r="AO19" s="199"/>
      <c r="AP19" s="304" t="str">
        <f>IF(ISBLANK(PlanDP!C64)," ",PlanDP!F64)</f>
        <v xml:space="preserve"> </v>
      </c>
      <c r="AQ19" s="305"/>
      <c r="AR19" s="306" t="str">
        <f>IF(ISBLANK(PlanDP!C64)," ",PlanDP!H64)</f>
        <v xml:space="preserve"> </v>
      </c>
      <c r="AS19" s="307"/>
      <c r="AT19" s="200" t="str">
        <f>IF(ISBLANK(PlanDP!C64)," ",PlanDP!N64)</f>
        <v xml:space="preserve"> </v>
      </c>
      <c r="AU19" s="198"/>
      <c r="AV19" s="199"/>
      <c r="AW19" s="198" t="str">
        <f>IF(ISBLANK(PlanDP!O64)," ",PlanDP!O64)</f>
        <v xml:space="preserve"> </v>
      </c>
      <c r="AX19" s="198"/>
      <c r="AY19" s="198"/>
      <c r="AZ19" s="198"/>
      <c r="BA19" s="198"/>
      <c r="BB19" s="199"/>
      <c r="BC19" s="202" t="str">
        <f>IF(ISBLANK(PlanDP!C114)," ",PlanDP!A114)</f>
        <v xml:space="preserve"> </v>
      </c>
      <c r="BD19" s="200" t="str">
        <f>IF(ISBLANK(PlanDP!C114)," ",PlanDP!B114)</f>
        <v xml:space="preserve"> </v>
      </c>
      <c r="BE19" s="198"/>
      <c r="BF19" s="199"/>
      <c r="BG19" s="327" t="str">
        <f>IF(ISBLANK(PlanDP!C114)," ",PlanDP!T114)</f>
        <v xml:space="preserve"> </v>
      </c>
      <c r="BH19" s="328"/>
      <c r="BI19" s="328"/>
      <c r="BJ19" s="198"/>
      <c r="BK19" s="198"/>
      <c r="BL19" s="200" t="str">
        <f>IF(ISBLANK(PlanDP!C114)," ",PlanDP!E114)</f>
        <v xml:space="preserve"> </v>
      </c>
      <c r="BM19" s="198"/>
      <c r="BN19" s="198"/>
      <c r="BO19" s="198"/>
      <c r="BP19" s="199"/>
      <c r="BQ19" s="304" t="str">
        <f>IF(ISBLANK(PlanDP!C114)," ",PlanDP!F114)</f>
        <v xml:space="preserve"> </v>
      </c>
      <c r="BR19" s="305"/>
      <c r="BS19" s="306" t="str">
        <f>IF(ISBLANK(PlanDP!C114)," ",PlanDP!H114)</f>
        <v xml:space="preserve"> </v>
      </c>
      <c r="BT19" s="307"/>
      <c r="BU19" s="200" t="str">
        <f>IF(ISBLANK(PlanDP!C114)," ",PlanDP!N114)</f>
        <v xml:space="preserve"> </v>
      </c>
      <c r="BV19" s="198"/>
      <c r="BW19" s="199"/>
      <c r="BX19" s="198" t="str">
        <f>IF(ISBLANK(PlanDP!O114)," ",PlanDP!O114)</f>
        <v xml:space="preserve"> </v>
      </c>
      <c r="BY19" s="198"/>
      <c r="BZ19" s="198"/>
      <c r="CA19" s="198"/>
      <c r="CB19" s="198"/>
      <c r="CC19" s="199"/>
    </row>
    <row r="20" spans="1:81" s="164" customFormat="1" ht="15.75" customHeight="1">
      <c r="A20" s="202">
        <f>IF(ISBLANK(PlanDP!C15)," ",PlanDP!A15)</f>
        <v>13</v>
      </c>
      <c r="B20" s="200" t="str">
        <f>IF(ISBLANK(PlanDP!C15)," ",PlanDP!B15)</f>
        <v>C240329-013</v>
      </c>
      <c r="C20" s="198"/>
      <c r="D20" s="199"/>
      <c r="E20" s="327" t="str">
        <f>IF(ISBLANK(PlanDP!C15)," ",PlanDP!T15)</f>
        <v>DEX-694</v>
      </c>
      <c r="F20" s="328"/>
      <c r="G20" s="328"/>
      <c r="H20" s="198"/>
      <c r="I20" s="198"/>
      <c r="J20" s="200" t="str">
        <f>IF(ISBLANK(PlanDP!C15)," ",PlanDP!E15)</f>
        <v>DEX-694</v>
      </c>
      <c r="K20" s="198"/>
      <c r="L20" s="198"/>
      <c r="M20" s="198"/>
      <c r="N20" s="199"/>
      <c r="O20" s="304" t="str">
        <f>IF(ISBLANK(PlanDP!C15)," ",PlanDP!F15)</f>
        <v>291</v>
      </c>
      <c r="P20" s="305"/>
      <c r="Q20" s="306">
        <f>IF(ISBLANK(PlanDP!C15)," ",PlanDP!H15)</f>
        <v>161</v>
      </c>
      <c r="R20" s="307"/>
      <c r="S20" s="200" t="str">
        <f>IF(ISBLANK(PlanDP!C15)," ",PlanDP!N15)</f>
        <v>-</v>
      </c>
      <c r="T20" s="198"/>
      <c r="U20" s="199"/>
      <c r="V20" s="198" t="str">
        <f>IF(ISBLANK(PlanDP!O15)," ",PlanDP!O15)</f>
        <v xml:space="preserve">  ชิม</v>
      </c>
      <c r="W20" s="198"/>
      <c r="X20" s="198"/>
      <c r="Y20" s="198"/>
      <c r="Z20" s="198"/>
      <c r="AA20" s="199"/>
      <c r="AB20" s="202" t="str">
        <f>IF(ISBLANK(PlanDP!C65)," ",PlanDP!A65)</f>
        <v xml:space="preserve"> </v>
      </c>
      <c r="AC20" s="200" t="str">
        <f>IF(ISBLANK(PlanDP!C65)," ",PlanDP!B65)</f>
        <v xml:space="preserve"> </v>
      </c>
      <c r="AD20" s="198"/>
      <c r="AE20" s="199"/>
      <c r="AF20" s="327" t="str">
        <f>IF(ISBLANK(PlanDP!C65)," ",PlanDP!T65)</f>
        <v xml:space="preserve"> </v>
      </c>
      <c r="AG20" s="328"/>
      <c r="AH20" s="328"/>
      <c r="AI20" s="198"/>
      <c r="AJ20" s="198"/>
      <c r="AK20" s="200" t="str">
        <f>IF(ISBLANK(PlanDP!C65)," ",PlanDP!E65)</f>
        <v xml:space="preserve"> </v>
      </c>
      <c r="AL20" s="198"/>
      <c r="AM20" s="198"/>
      <c r="AN20" s="198"/>
      <c r="AO20" s="199"/>
      <c r="AP20" s="304" t="str">
        <f>IF(ISBLANK(PlanDP!C65)," ",PlanDP!F65)</f>
        <v xml:space="preserve"> </v>
      </c>
      <c r="AQ20" s="305"/>
      <c r="AR20" s="306" t="str">
        <f>IF(ISBLANK(PlanDP!C65)," ",PlanDP!H65)</f>
        <v xml:space="preserve"> </v>
      </c>
      <c r="AS20" s="307"/>
      <c r="AT20" s="200" t="str">
        <f>IF(ISBLANK(PlanDP!C65)," ",PlanDP!N65)</f>
        <v xml:space="preserve"> </v>
      </c>
      <c r="AU20" s="198"/>
      <c r="AV20" s="199"/>
      <c r="AW20" s="198" t="str">
        <f>IF(ISBLANK(PlanDP!O65)," ",PlanDP!O65)</f>
        <v xml:space="preserve"> </v>
      </c>
      <c r="AX20" s="198"/>
      <c r="AY20" s="198"/>
      <c r="AZ20" s="198"/>
      <c r="BA20" s="198"/>
      <c r="BB20" s="199"/>
      <c r="BC20" s="202" t="str">
        <f>IF(ISBLANK(PlanDP!C115)," ",PlanDP!A115)</f>
        <v xml:space="preserve"> </v>
      </c>
      <c r="BD20" s="200" t="str">
        <f>IF(ISBLANK(PlanDP!C115)," ",PlanDP!B115)</f>
        <v xml:space="preserve"> </v>
      </c>
      <c r="BE20" s="198"/>
      <c r="BF20" s="199"/>
      <c r="BG20" s="327" t="str">
        <f>IF(ISBLANK(PlanDP!C115)," ",PlanDP!T115)</f>
        <v xml:space="preserve"> </v>
      </c>
      <c r="BH20" s="328"/>
      <c r="BI20" s="328"/>
      <c r="BJ20" s="198"/>
      <c r="BK20" s="198"/>
      <c r="BL20" s="200" t="str">
        <f>IF(ISBLANK(PlanDP!C115)," ",PlanDP!E115)</f>
        <v xml:space="preserve"> </v>
      </c>
      <c r="BM20" s="198"/>
      <c r="BN20" s="198"/>
      <c r="BO20" s="198"/>
      <c r="BP20" s="199"/>
      <c r="BQ20" s="304" t="str">
        <f>IF(ISBLANK(PlanDP!C115)," ",PlanDP!F115)</f>
        <v xml:space="preserve"> </v>
      </c>
      <c r="BR20" s="305"/>
      <c r="BS20" s="306" t="str">
        <f>IF(ISBLANK(PlanDP!C115)," ",PlanDP!H115)</f>
        <v xml:space="preserve"> </v>
      </c>
      <c r="BT20" s="307"/>
      <c r="BU20" s="200" t="str">
        <f>IF(ISBLANK(PlanDP!C115)," ",PlanDP!N115)</f>
        <v xml:space="preserve"> </v>
      </c>
      <c r="BV20" s="198"/>
      <c r="BW20" s="199"/>
      <c r="BX20" s="198" t="str">
        <f>IF(ISBLANK(PlanDP!O115)," ",PlanDP!O115)</f>
        <v xml:space="preserve"> </v>
      </c>
      <c r="BY20" s="198"/>
      <c r="BZ20" s="198"/>
      <c r="CA20" s="198"/>
      <c r="CB20" s="198"/>
      <c r="CC20" s="199"/>
    </row>
    <row r="21" spans="1:81" s="164" customFormat="1" ht="15.75" customHeight="1">
      <c r="A21" s="202">
        <f>IF(ISBLANK(PlanDP!C16)," ",PlanDP!A16)</f>
        <v>14</v>
      </c>
      <c r="B21" s="200" t="str">
        <f>IF(ISBLANK(PlanDP!C16)," ",PlanDP!B16)</f>
        <v>C240329-014</v>
      </c>
      <c r="C21" s="198"/>
      <c r="D21" s="199"/>
      <c r="E21" s="327" t="str">
        <f>IF(ISBLANK(PlanDP!C16)," ",PlanDP!T16)</f>
        <v>DEX-705</v>
      </c>
      <c r="F21" s="328"/>
      <c r="G21" s="328"/>
      <c r="H21" s="198"/>
      <c r="I21" s="198"/>
      <c r="J21" s="200" t="str">
        <f>IF(ISBLANK(PlanDP!C16)," ",PlanDP!E16)</f>
        <v>DEX-705</v>
      </c>
      <c r="K21" s="198"/>
      <c r="L21" s="198"/>
      <c r="M21" s="198"/>
      <c r="N21" s="199"/>
      <c r="O21" s="304" t="str">
        <f>IF(ISBLANK(PlanDP!C16)," ",PlanDP!F16)</f>
        <v>291</v>
      </c>
      <c r="P21" s="305"/>
      <c r="Q21" s="306">
        <f>IF(ISBLANK(PlanDP!C16)," ",PlanDP!H16)</f>
        <v>224</v>
      </c>
      <c r="R21" s="307"/>
      <c r="S21" s="200" t="str">
        <f>IF(ISBLANK(PlanDP!C16)," ",PlanDP!N16)</f>
        <v>-</v>
      </c>
      <c r="T21" s="198"/>
      <c r="U21" s="199"/>
      <c r="V21" s="198" t="str">
        <f>IF(ISBLANK(PlanDP!O16)," ",PlanDP!O16)</f>
        <v xml:space="preserve">  ชิมขอด่วน</v>
      </c>
      <c r="W21" s="198"/>
      <c r="X21" s="198"/>
      <c r="Y21" s="198"/>
      <c r="Z21" s="198"/>
      <c r="AA21" s="199"/>
      <c r="AB21" s="202" t="str">
        <f>IF(ISBLANK(PlanDP!C66)," ",PlanDP!A66)</f>
        <v xml:space="preserve"> </v>
      </c>
      <c r="AC21" s="200" t="str">
        <f>IF(ISBLANK(PlanDP!C66)," ",PlanDP!B66)</f>
        <v xml:space="preserve"> </v>
      </c>
      <c r="AD21" s="198"/>
      <c r="AE21" s="199"/>
      <c r="AF21" s="327" t="str">
        <f>IF(ISBLANK(PlanDP!C66)," ",PlanDP!T66)</f>
        <v xml:space="preserve"> </v>
      </c>
      <c r="AG21" s="328"/>
      <c r="AH21" s="328"/>
      <c r="AI21" s="198"/>
      <c r="AJ21" s="198"/>
      <c r="AK21" s="200" t="str">
        <f>IF(ISBLANK(PlanDP!C66)," ",PlanDP!E66)</f>
        <v xml:space="preserve"> </v>
      </c>
      <c r="AL21" s="198"/>
      <c r="AM21" s="198"/>
      <c r="AN21" s="198"/>
      <c r="AO21" s="199"/>
      <c r="AP21" s="304" t="str">
        <f>IF(ISBLANK(PlanDP!C66)," ",PlanDP!F66)</f>
        <v xml:space="preserve"> </v>
      </c>
      <c r="AQ21" s="305"/>
      <c r="AR21" s="306" t="str">
        <f>IF(ISBLANK(PlanDP!C66)," ",PlanDP!H66)</f>
        <v xml:space="preserve"> </v>
      </c>
      <c r="AS21" s="307"/>
      <c r="AT21" s="200" t="str">
        <f>IF(ISBLANK(PlanDP!C66)," ",PlanDP!N66)</f>
        <v xml:space="preserve"> </v>
      </c>
      <c r="AU21" s="198"/>
      <c r="AV21" s="199"/>
      <c r="AW21" s="198" t="str">
        <f>IF(ISBLANK(PlanDP!O66)," ",PlanDP!O66)</f>
        <v xml:space="preserve"> </v>
      </c>
      <c r="AX21" s="198"/>
      <c r="AY21" s="198"/>
      <c r="AZ21" s="198"/>
      <c r="BA21" s="198"/>
      <c r="BB21" s="199"/>
      <c r="BC21" s="202" t="str">
        <f>IF(ISBLANK(PlanDP!C116)," ",PlanDP!A116)</f>
        <v xml:space="preserve"> </v>
      </c>
      <c r="BD21" s="200" t="str">
        <f>IF(ISBLANK(PlanDP!C116)," ",PlanDP!B116)</f>
        <v xml:space="preserve"> </v>
      </c>
      <c r="BE21" s="198"/>
      <c r="BF21" s="199"/>
      <c r="BG21" s="327" t="str">
        <f>IF(ISBLANK(PlanDP!C116)," ",PlanDP!T116)</f>
        <v xml:space="preserve"> </v>
      </c>
      <c r="BH21" s="328"/>
      <c r="BI21" s="328"/>
      <c r="BJ21" s="198"/>
      <c r="BK21" s="198"/>
      <c r="BL21" s="200" t="str">
        <f>IF(ISBLANK(PlanDP!C116)," ",PlanDP!E116)</f>
        <v xml:space="preserve"> </v>
      </c>
      <c r="BM21" s="198"/>
      <c r="BN21" s="198"/>
      <c r="BO21" s="198"/>
      <c r="BP21" s="199"/>
      <c r="BQ21" s="304" t="str">
        <f>IF(ISBLANK(PlanDP!C116)," ",PlanDP!F116)</f>
        <v xml:space="preserve"> </v>
      </c>
      <c r="BR21" s="305"/>
      <c r="BS21" s="306" t="str">
        <f>IF(ISBLANK(PlanDP!C116)," ",PlanDP!H116)</f>
        <v xml:space="preserve"> </v>
      </c>
      <c r="BT21" s="307"/>
      <c r="BU21" s="200" t="str">
        <f>IF(ISBLANK(PlanDP!C116)," ",PlanDP!N116)</f>
        <v xml:space="preserve"> </v>
      </c>
      <c r="BV21" s="198"/>
      <c r="BW21" s="199"/>
      <c r="BX21" s="198" t="str">
        <f>IF(ISBLANK(PlanDP!O116)," ",PlanDP!O116)</f>
        <v xml:space="preserve"> </v>
      </c>
      <c r="BY21" s="198"/>
      <c r="BZ21" s="198"/>
      <c r="CA21" s="198"/>
      <c r="CB21" s="198"/>
      <c r="CC21" s="199"/>
    </row>
    <row r="22" spans="1:81" s="164" customFormat="1" ht="15.75" customHeight="1">
      <c r="A22" s="202">
        <f>IF(ISBLANK(PlanDP!C17)," ",PlanDP!A17)</f>
        <v>15</v>
      </c>
      <c r="B22" s="200" t="str">
        <f>IF(ISBLANK(PlanDP!C17)," ",PlanDP!B17)</f>
        <v>C240329-015</v>
      </c>
      <c r="C22" s="198"/>
      <c r="D22" s="199"/>
      <c r="E22" s="327" t="str">
        <f>IF(ISBLANK(PlanDP!C17)," ",PlanDP!T17)</f>
        <v>DEX-722</v>
      </c>
      <c r="F22" s="328"/>
      <c r="G22" s="328"/>
      <c r="H22" s="198"/>
      <c r="I22" s="198"/>
      <c r="J22" s="200" t="str">
        <f>IF(ISBLANK(PlanDP!C17)," ",PlanDP!E17)</f>
        <v>DEX-722</v>
      </c>
      <c r="K22" s="198"/>
      <c r="L22" s="198"/>
      <c r="M22" s="198"/>
      <c r="N22" s="199"/>
      <c r="O22" s="304" t="str">
        <f>IF(ISBLANK(PlanDP!C17)," ",PlanDP!F17)</f>
        <v>291</v>
      </c>
      <c r="P22" s="305"/>
      <c r="Q22" s="306">
        <f>IF(ISBLANK(PlanDP!C17)," ",PlanDP!H17)</f>
        <v>33</v>
      </c>
      <c r="R22" s="307"/>
      <c r="S22" s="200" t="str">
        <f>IF(ISBLANK(PlanDP!C17)," ",PlanDP!N17)</f>
        <v>-</v>
      </c>
      <c r="T22" s="198"/>
      <c r="U22" s="199"/>
      <c r="V22" s="198" t="str">
        <f>IF(ISBLANK(PlanDP!O17)," ",PlanDP!O17)</f>
        <v xml:space="preserve">  ชิม</v>
      </c>
      <c r="W22" s="198"/>
      <c r="X22" s="198"/>
      <c r="Y22" s="198"/>
      <c r="Z22" s="198"/>
      <c r="AA22" s="199"/>
      <c r="AB22" s="202" t="str">
        <f>IF(ISBLANK(PlanDP!C67)," ",PlanDP!A67)</f>
        <v xml:space="preserve"> </v>
      </c>
      <c r="AC22" s="200" t="str">
        <f>IF(ISBLANK(PlanDP!C67)," ",PlanDP!B67)</f>
        <v xml:space="preserve"> </v>
      </c>
      <c r="AD22" s="198"/>
      <c r="AE22" s="199"/>
      <c r="AF22" s="327" t="str">
        <f>IF(ISBLANK(PlanDP!C67)," ",PlanDP!T67)</f>
        <v xml:space="preserve"> </v>
      </c>
      <c r="AG22" s="328"/>
      <c r="AH22" s="328"/>
      <c r="AI22" s="198"/>
      <c r="AJ22" s="198"/>
      <c r="AK22" s="200" t="str">
        <f>IF(ISBLANK(PlanDP!C67)," ",PlanDP!E67)</f>
        <v xml:space="preserve"> </v>
      </c>
      <c r="AL22" s="198"/>
      <c r="AM22" s="198"/>
      <c r="AN22" s="198"/>
      <c r="AO22" s="199"/>
      <c r="AP22" s="304" t="str">
        <f>IF(ISBLANK(PlanDP!C67)," ",PlanDP!F67)</f>
        <v xml:space="preserve"> </v>
      </c>
      <c r="AQ22" s="305"/>
      <c r="AR22" s="306" t="str">
        <f>IF(ISBLANK(PlanDP!C67)," ",PlanDP!H67)</f>
        <v xml:space="preserve"> </v>
      </c>
      <c r="AS22" s="307"/>
      <c r="AT22" s="200" t="str">
        <f>IF(ISBLANK(PlanDP!C67)," ",PlanDP!N67)</f>
        <v xml:space="preserve"> </v>
      </c>
      <c r="AU22" s="198"/>
      <c r="AV22" s="199"/>
      <c r="AW22" s="198" t="str">
        <f>IF(ISBLANK(PlanDP!O67)," ",PlanDP!O67)</f>
        <v xml:space="preserve"> </v>
      </c>
      <c r="AX22" s="198"/>
      <c r="AY22" s="198"/>
      <c r="AZ22" s="198"/>
      <c r="BA22" s="198"/>
      <c r="BB22" s="199"/>
      <c r="BC22" s="202" t="str">
        <f>IF(ISBLANK(PlanDP!C117)," ",PlanDP!A117)</f>
        <v xml:space="preserve"> </v>
      </c>
      <c r="BD22" s="200" t="str">
        <f>IF(ISBLANK(PlanDP!C117)," ",PlanDP!B117)</f>
        <v xml:space="preserve"> </v>
      </c>
      <c r="BE22" s="198"/>
      <c r="BF22" s="199"/>
      <c r="BG22" s="327" t="str">
        <f>IF(ISBLANK(PlanDP!C117)," ",PlanDP!T117)</f>
        <v xml:space="preserve"> </v>
      </c>
      <c r="BH22" s="328"/>
      <c r="BI22" s="328"/>
      <c r="BJ22" s="198"/>
      <c r="BK22" s="198"/>
      <c r="BL22" s="200" t="str">
        <f>IF(ISBLANK(PlanDP!C117)," ",PlanDP!E117)</f>
        <v xml:space="preserve"> </v>
      </c>
      <c r="BM22" s="198"/>
      <c r="BN22" s="198"/>
      <c r="BO22" s="198"/>
      <c r="BP22" s="199"/>
      <c r="BQ22" s="304" t="str">
        <f>IF(ISBLANK(PlanDP!C117)," ",PlanDP!F117)</f>
        <v xml:space="preserve"> </v>
      </c>
      <c r="BR22" s="305"/>
      <c r="BS22" s="306" t="str">
        <f>IF(ISBLANK(PlanDP!C117)," ",PlanDP!H117)</f>
        <v xml:space="preserve"> </v>
      </c>
      <c r="BT22" s="307"/>
      <c r="BU22" s="200" t="str">
        <f>IF(ISBLANK(PlanDP!C117)," ",PlanDP!N117)</f>
        <v xml:space="preserve"> </v>
      </c>
      <c r="BV22" s="198"/>
      <c r="BW22" s="199"/>
      <c r="BX22" s="198" t="str">
        <f>IF(ISBLANK(PlanDP!O117)," ",PlanDP!O117)</f>
        <v xml:space="preserve"> </v>
      </c>
      <c r="BY22" s="198"/>
      <c r="BZ22" s="198"/>
      <c r="CA22" s="198"/>
      <c r="CB22" s="198"/>
      <c r="CC22" s="199"/>
    </row>
    <row r="23" spans="1:81" s="164" customFormat="1" ht="15.75" customHeight="1">
      <c r="A23" s="202">
        <f>IF(ISBLANK(PlanDP!C18)," ",PlanDP!A18)</f>
        <v>16</v>
      </c>
      <c r="B23" s="200" t="str">
        <f>IF(ISBLANK(PlanDP!C18)," ",PlanDP!B18)</f>
        <v>C240329-016</v>
      </c>
      <c r="C23" s="198"/>
      <c r="D23" s="199"/>
      <c r="E23" s="327" t="str">
        <f>IF(ISBLANK(PlanDP!C18)," ",PlanDP!T18)</f>
        <v>KJ-737</v>
      </c>
      <c r="F23" s="328"/>
      <c r="G23" s="328"/>
      <c r="H23" s="198"/>
      <c r="I23" s="198"/>
      <c r="J23" s="200" t="str">
        <f>IF(ISBLANK(PlanDP!C18)," ",PlanDP!E18)</f>
        <v>KJ-737</v>
      </c>
      <c r="K23" s="198"/>
      <c r="L23" s="198"/>
      <c r="M23" s="198"/>
      <c r="N23" s="199"/>
      <c r="O23" s="304" t="str">
        <f>IF(ISBLANK(PlanDP!C18)," ",PlanDP!F18)</f>
        <v>245</v>
      </c>
      <c r="P23" s="305"/>
      <c r="Q23" s="306">
        <f>IF(ISBLANK(PlanDP!C18)," ",PlanDP!H18)</f>
        <v>32</v>
      </c>
      <c r="R23" s="307"/>
      <c r="S23" s="200" t="str">
        <f>IF(ISBLANK(PlanDP!C18)," ",PlanDP!N18)</f>
        <v>-</v>
      </c>
      <c r="T23" s="198"/>
      <c r="U23" s="199"/>
      <c r="V23" s="198" t="str">
        <f>IF(ISBLANK(PlanDP!O18)," ",PlanDP!O18)</f>
        <v xml:space="preserve"> </v>
      </c>
      <c r="W23" s="198"/>
      <c r="X23" s="198"/>
      <c r="Y23" s="198"/>
      <c r="Z23" s="198"/>
      <c r="AA23" s="199"/>
      <c r="AB23" s="202" t="str">
        <f>IF(ISBLANK(PlanDP!C68)," ",PlanDP!A68)</f>
        <v xml:space="preserve"> </v>
      </c>
      <c r="AC23" s="200" t="str">
        <f>IF(ISBLANK(PlanDP!C68)," ",PlanDP!B68)</f>
        <v xml:space="preserve"> </v>
      </c>
      <c r="AD23" s="198"/>
      <c r="AE23" s="199"/>
      <c r="AF23" s="327" t="str">
        <f>IF(ISBLANK(PlanDP!C68)," ",PlanDP!T68)</f>
        <v xml:space="preserve"> </v>
      </c>
      <c r="AG23" s="328"/>
      <c r="AH23" s="328"/>
      <c r="AI23" s="198"/>
      <c r="AJ23" s="198"/>
      <c r="AK23" s="200" t="str">
        <f>IF(ISBLANK(PlanDP!C68)," ",PlanDP!E68)</f>
        <v xml:space="preserve"> </v>
      </c>
      <c r="AL23" s="198"/>
      <c r="AM23" s="198"/>
      <c r="AN23" s="198"/>
      <c r="AO23" s="199"/>
      <c r="AP23" s="304" t="str">
        <f>IF(ISBLANK(PlanDP!C68)," ",PlanDP!F68)</f>
        <v xml:space="preserve"> </v>
      </c>
      <c r="AQ23" s="305"/>
      <c r="AR23" s="306" t="str">
        <f>IF(ISBLANK(PlanDP!C68)," ",PlanDP!H68)</f>
        <v xml:space="preserve"> </v>
      </c>
      <c r="AS23" s="307"/>
      <c r="AT23" s="200" t="str">
        <f>IF(ISBLANK(PlanDP!C68)," ",PlanDP!N68)</f>
        <v xml:space="preserve"> </v>
      </c>
      <c r="AU23" s="198"/>
      <c r="AV23" s="199"/>
      <c r="AW23" s="198" t="str">
        <f>IF(ISBLANK(PlanDP!O68)," ",PlanDP!O68)</f>
        <v xml:space="preserve"> </v>
      </c>
      <c r="AX23" s="198"/>
      <c r="AY23" s="198"/>
      <c r="AZ23" s="198"/>
      <c r="BA23" s="198"/>
      <c r="BB23" s="199"/>
      <c r="BC23" s="202" t="str">
        <f>IF(ISBLANK(PlanDP!C118)," ",PlanDP!A118)</f>
        <v xml:space="preserve"> </v>
      </c>
      <c r="BD23" s="200" t="str">
        <f>IF(ISBLANK(PlanDP!C118)," ",PlanDP!B118)</f>
        <v xml:space="preserve"> </v>
      </c>
      <c r="BE23" s="198"/>
      <c r="BF23" s="199"/>
      <c r="BG23" s="327" t="str">
        <f>IF(ISBLANK(PlanDP!C118)," ",PlanDP!T118)</f>
        <v xml:space="preserve"> </v>
      </c>
      <c r="BH23" s="328"/>
      <c r="BI23" s="328"/>
      <c r="BJ23" s="198"/>
      <c r="BK23" s="198"/>
      <c r="BL23" s="200" t="str">
        <f>IF(ISBLANK(PlanDP!C118)," ",PlanDP!E118)</f>
        <v xml:space="preserve"> </v>
      </c>
      <c r="BM23" s="198"/>
      <c r="BN23" s="198"/>
      <c r="BO23" s="198"/>
      <c r="BP23" s="199"/>
      <c r="BQ23" s="304" t="str">
        <f>IF(ISBLANK(PlanDP!C118)," ",PlanDP!F118)</f>
        <v xml:space="preserve"> </v>
      </c>
      <c r="BR23" s="305"/>
      <c r="BS23" s="306" t="str">
        <f>IF(ISBLANK(PlanDP!C118)," ",PlanDP!H118)</f>
        <v xml:space="preserve"> </v>
      </c>
      <c r="BT23" s="307"/>
      <c r="BU23" s="200" t="str">
        <f>IF(ISBLANK(PlanDP!C118)," ",PlanDP!N118)</f>
        <v xml:space="preserve"> </v>
      </c>
      <c r="BV23" s="198"/>
      <c r="BW23" s="199"/>
      <c r="BX23" s="198" t="str">
        <f>IF(ISBLANK(PlanDP!O118)," ",PlanDP!O118)</f>
        <v xml:space="preserve"> </v>
      </c>
      <c r="BY23" s="198"/>
      <c r="BZ23" s="198"/>
      <c r="CA23" s="198"/>
      <c r="CB23" s="198"/>
      <c r="CC23" s="199"/>
    </row>
    <row r="24" spans="1:81" s="164" customFormat="1" ht="15.75" customHeight="1">
      <c r="A24" s="202">
        <f>IF(ISBLANK(PlanDP!C19)," ",PlanDP!A19)</f>
        <v>17</v>
      </c>
      <c r="B24" s="200" t="str">
        <f>IF(ISBLANK(PlanDP!C19)," ",PlanDP!B19)</f>
        <v>C240329-017</v>
      </c>
      <c r="C24" s="198"/>
      <c r="D24" s="199"/>
      <c r="E24" s="327" t="str">
        <f>IF(ISBLANK(PlanDP!C19)," ",PlanDP!T19)</f>
        <v>KJ-744</v>
      </c>
      <c r="F24" s="328"/>
      <c r="G24" s="328"/>
      <c r="H24" s="198"/>
      <c r="I24" s="198"/>
      <c r="J24" s="200" t="str">
        <f>IF(ISBLANK(PlanDP!C19)," ",PlanDP!E19)</f>
        <v>KJ-744</v>
      </c>
      <c r="K24" s="198"/>
      <c r="L24" s="198"/>
      <c r="M24" s="198"/>
      <c r="N24" s="199"/>
      <c r="O24" s="304" t="str">
        <f>IF(ISBLANK(PlanDP!C19)," ",PlanDP!F19)</f>
        <v>245</v>
      </c>
      <c r="P24" s="305"/>
      <c r="Q24" s="306">
        <f>IF(ISBLANK(PlanDP!C19)," ",PlanDP!H19)</f>
        <v>30</v>
      </c>
      <c r="R24" s="307"/>
      <c r="S24" s="200" t="str">
        <f>IF(ISBLANK(PlanDP!C19)," ",PlanDP!N19)</f>
        <v>-</v>
      </c>
      <c r="T24" s="198"/>
      <c r="U24" s="199"/>
      <c r="V24" s="198" t="str">
        <f>IF(ISBLANK(PlanDP!O19)," ",PlanDP!O19)</f>
        <v xml:space="preserve"> ขอด่วน</v>
      </c>
      <c r="W24" s="198"/>
      <c r="X24" s="198"/>
      <c r="Y24" s="198"/>
      <c r="Z24" s="198"/>
      <c r="AA24" s="199"/>
      <c r="AB24" s="202" t="str">
        <f>IF(ISBLANK(PlanDP!C69)," ",PlanDP!A69)</f>
        <v xml:space="preserve"> </v>
      </c>
      <c r="AC24" s="200" t="str">
        <f>IF(ISBLANK(PlanDP!C69)," ",PlanDP!B69)</f>
        <v xml:space="preserve"> </v>
      </c>
      <c r="AD24" s="198"/>
      <c r="AE24" s="199"/>
      <c r="AF24" s="327" t="str">
        <f>IF(ISBLANK(PlanDP!C69)," ",PlanDP!T69)</f>
        <v xml:space="preserve"> </v>
      </c>
      <c r="AG24" s="328"/>
      <c r="AH24" s="328"/>
      <c r="AI24" s="198"/>
      <c r="AJ24" s="198"/>
      <c r="AK24" s="200" t="str">
        <f>IF(ISBLANK(PlanDP!C69)," ",PlanDP!E69)</f>
        <v xml:space="preserve"> </v>
      </c>
      <c r="AL24" s="198"/>
      <c r="AM24" s="198"/>
      <c r="AN24" s="198"/>
      <c r="AO24" s="199"/>
      <c r="AP24" s="304" t="str">
        <f>IF(ISBLANK(PlanDP!C69)," ",PlanDP!F69)</f>
        <v xml:space="preserve"> </v>
      </c>
      <c r="AQ24" s="305"/>
      <c r="AR24" s="306" t="str">
        <f>IF(ISBLANK(PlanDP!C69)," ",PlanDP!H69)</f>
        <v xml:space="preserve"> </v>
      </c>
      <c r="AS24" s="307"/>
      <c r="AT24" s="200" t="str">
        <f>IF(ISBLANK(PlanDP!C69)," ",PlanDP!N69)</f>
        <v xml:space="preserve"> </v>
      </c>
      <c r="AU24" s="198"/>
      <c r="AV24" s="199"/>
      <c r="AW24" s="198" t="str">
        <f>IF(ISBLANK(PlanDP!O69)," ",PlanDP!O69)</f>
        <v xml:space="preserve"> </v>
      </c>
      <c r="AX24" s="198"/>
      <c r="AY24" s="198"/>
      <c r="AZ24" s="198"/>
      <c r="BA24" s="198"/>
      <c r="BB24" s="199"/>
      <c r="BC24" s="202" t="str">
        <f>IF(ISBLANK(PlanDP!C119)," ",PlanDP!A119)</f>
        <v xml:space="preserve"> </v>
      </c>
      <c r="BD24" s="200" t="str">
        <f>IF(ISBLANK(PlanDP!C119)," ",PlanDP!B119)</f>
        <v xml:space="preserve"> </v>
      </c>
      <c r="BE24" s="198"/>
      <c r="BF24" s="199"/>
      <c r="BG24" s="327" t="str">
        <f>IF(ISBLANK(PlanDP!C119)," ",PlanDP!T119)</f>
        <v xml:space="preserve"> </v>
      </c>
      <c r="BH24" s="328"/>
      <c r="BI24" s="328"/>
      <c r="BJ24" s="198"/>
      <c r="BK24" s="198"/>
      <c r="BL24" s="200" t="str">
        <f>IF(ISBLANK(PlanDP!C119)," ",PlanDP!E119)</f>
        <v xml:space="preserve"> </v>
      </c>
      <c r="BM24" s="198"/>
      <c r="BN24" s="198"/>
      <c r="BO24" s="198"/>
      <c r="BP24" s="199"/>
      <c r="BQ24" s="304" t="str">
        <f>IF(ISBLANK(PlanDP!C119)," ",PlanDP!F119)</f>
        <v xml:space="preserve"> </v>
      </c>
      <c r="BR24" s="305"/>
      <c r="BS24" s="306" t="str">
        <f>IF(ISBLANK(PlanDP!C119)," ",PlanDP!H119)</f>
        <v xml:space="preserve"> </v>
      </c>
      <c r="BT24" s="307"/>
      <c r="BU24" s="200" t="str">
        <f>IF(ISBLANK(PlanDP!C119)," ",PlanDP!N119)</f>
        <v xml:space="preserve"> </v>
      </c>
      <c r="BV24" s="198"/>
      <c r="BW24" s="199"/>
      <c r="BX24" s="198" t="str">
        <f>IF(ISBLANK(PlanDP!O119)," ",PlanDP!O119)</f>
        <v xml:space="preserve"> </v>
      </c>
      <c r="BY24" s="198"/>
      <c r="BZ24" s="198"/>
      <c r="CA24" s="198"/>
      <c r="CB24" s="198"/>
      <c r="CC24" s="199"/>
    </row>
    <row r="25" spans="1:81" s="164" customFormat="1" ht="15.75" customHeight="1">
      <c r="A25" s="202">
        <f>IF(ISBLANK(PlanDP!C20)," ",PlanDP!A20)</f>
        <v>18</v>
      </c>
      <c r="B25" s="200" t="str">
        <f>IF(ISBLANK(PlanDP!C20)," ",PlanDP!B20)</f>
        <v>C240329-018</v>
      </c>
      <c r="C25" s="198"/>
      <c r="D25" s="199"/>
      <c r="E25" s="327" t="str">
        <f>IF(ISBLANK(PlanDP!C20)," ",PlanDP!T20)</f>
        <v>DEX-773</v>
      </c>
      <c r="F25" s="328"/>
      <c r="G25" s="328"/>
      <c r="H25" s="198"/>
      <c r="I25" s="198"/>
      <c r="J25" s="200" t="str">
        <f>IF(ISBLANK(PlanDP!C20)," ",PlanDP!E20)</f>
        <v>DEX-773</v>
      </c>
      <c r="K25" s="198"/>
      <c r="L25" s="198"/>
      <c r="M25" s="198"/>
      <c r="N25" s="199"/>
      <c r="O25" s="304" t="str">
        <f>IF(ISBLANK(PlanDP!C20)," ",PlanDP!F20)</f>
        <v>291</v>
      </c>
      <c r="P25" s="305"/>
      <c r="Q25" s="306">
        <f>IF(ISBLANK(PlanDP!C20)," ",PlanDP!H20)</f>
        <v>168</v>
      </c>
      <c r="R25" s="307"/>
      <c r="S25" s="200" t="str">
        <f>IF(ISBLANK(PlanDP!C20)," ",PlanDP!N20)</f>
        <v>-</v>
      </c>
      <c r="T25" s="198"/>
      <c r="U25" s="199"/>
      <c r="V25" s="198" t="str">
        <f>IF(ISBLANK(PlanDP!O20)," ",PlanDP!O20)</f>
        <v xml:space="preserve">  ชิมขอด่วน</v>
      </c>
      <c r="W25" s="198"/>
      <c r="X25" s="198"/>
      <c r="Y25" s="198"/>
      <c r="Z25" s="198"/>
      <c r="AA25" s="199"/>
      <c r="AB25" s="202" t="str">
        <f>IF(ISBLANK(PlanDP!C70)," ",PlanDP!A70)</f>
        <v xml:space="preserve"> </v>
      </c>
      <c r="AC25" s="200" t="str">
        <f>IF(ISBLANK(PlanDP!C70)," ",PlanDP!B70)</f>
        <v xml:space="preserve"> </v>
      </c>
      <c r="AD25" s="198"/>
      <c r="AE25" s="199"/>
      <c r="AF25" s="327" t="str">
        <f>IF(ISBLANK(PlanDP!C70)," ",PlanDP!T70)</f>
        <v xml:space="preserve"> </v>
      </c>
      <c r="AG25" s="328"/>
      <c r="AH25" s="328"/>
      <c r="AI25" s="198"/>
      <c r="AJ25" s="198"/>
      <c r="AK25" s="200" t="str">
        <f>IF(ISBLANK(PlanDP!C70)," ",PlanDP!E70)</f>
        <v xml:space="preserve"> </v>
      </c>
      <c r="AL25" s="198"/>
      <c r="AM25" s="198"/>
      <c r="AN25" s="198"/>
      <c r="AO25" s="199"/>
      <c r="AP25" s="304" t="str">
        <f>IF(ISBLANK(PlanDP!C70)," ",PlanDP!F70)</f>
        <v xml:space="preserve"> </v>
      </c>
      <c r="AQ25" s="305"/>
      <c r="AR25" s="306" t="str">
        <f>IF(ISBLANK(PlanDP!C70)," ",PlanDP!H70)</f>
        <v xml:space="preserve"> </v>
      </c>
      <c r="AS25" s="307"/>
      <c r="AT25" s="200" t="str">
        <f>IF(ISBLANK(PlanDP!C70)," ",PlanDP!N70)</f>
        <v xml:space="preserve"> </v>
      </c>
      <c r="AU25" s="198"/>
      <c r="AV25" s="199"/>
      <c r="AW25" s="198" t="str">
        <f>IF(ISBLANK(PlanDP!O70)," ",PlanDP!O70)</f>
        <v xml:space="preserve"> </v>
      </c>
      <c r="AX25" s="198"/>
      <c r="AY25" s="198"/>
      <c r="AZ25" s="198"/>
      <c r="BA25" s="198"/>
      <c r="BB25" s="199"/>
      <c r="BC25" s="202" t="str">
        <f>IF(ISBLANK(PlanDP!C120)," ",PlanDP!A120)</f>
        <v xml:space="preserve"> </v>
      </c>
      <c r="BD25" s="200" t="str">
        <f>IF(ISBLANK(PlanDP!C120)," ",PlanDP!B120)</f>
        <v xml:space="preserve"> </v>
      </c>
      <c r="BE25" s="198"/>
      <c r="BF25" s="199"/>
      <c r="BG25" s="327" t="str">
        <f>IF(ISBLANK(PlanDP!C120)," ",PlanDP!T120)</f>
        <v xml:space="preserve"> </v>
      </c>
      <c r="BH25" s="328"/>
      <c r="BI25" s="328"/>
      <c r="BJ25" s="198"/>
      <c r="BK25" s="198"/>
      <c r="BL25" s="200" t="str">
        <f>IF(ISBLANK(PlanDP!C120)," ",PlanDP!E120)</f>
        <v xml:space="preserve"> </v>
      </c>
      <c r="BM25" s="198"/>
      <c r="BN25" s="198"/>
      <c r="BO25" s="198"/>
      <c r="BP25" s="199"/>
      <c r="BQ25" s="304" t="str">
        <f>IF(ISBLANK(PlanDP!C120)," ",PlanDP!F120)</f>
        <v xml:space="preserve"> </v>
      </c>
      <c r="BR25" s="305"/>
      <c r="BS25" s="306" t="str">
        <f>IF(ISBLANK(PlanDP!C120)," ",PlanDP!H120)</f>
        <v xml:space="preserve"> </v>
      </c>
      <c r="BT25" s="307"/>
      <c r="BU25" s="200" t="str">
        <f>IF(ISBLANK(PlanDP!C120)," ",PlanDP!N120)</f>
        <v xml:space="preserve"> </v>
      </c>
      <c r="BV25" s="198"/>
      <c r="BW25" s="199"/>
      <c r="BX25" s="198" t="str">
        <f>IF(ISBLANK(PlanDP!O120)," ",PlanDP!O120)</f>
        <v xml:space="preserve"> </v>
      </c>
      <c r="BY25" s="198"/>
      <c r="BZ25" s="198"/>
      <c r="CA25" s="198"/>
      <c r="CB25" s="198"/>
      <c r="CC25" s="199"/>
    </row>
    <row r="26" spans="1:81" s="164" customFormat="1" ht="15.75" customHeight="1">
      <c r="A26" s="202">
        <f>IF(ISBLANK(PlanDP!C21)," ",PlanDP!A21)</f>
        <v>19</v>
      </c>
      <c r="B26" s="200" t="str">
        <f>IF(ISBLANK(PlanDP!C21)," ",PlanDP!B21)</f>
        <v>C240329-019</v>
      </c>
      <c r="C26" s="198"/>
      <c r="D26" s="199"/>
      <c r="E26" s="327" t="str">
        <f>IF(ISBLANK(PlanDP!C21)," ",PlanDP!T21)</f>
        <v>DCC-260</v>
      </c>
      <c r="F26" s="328"/>
      <c r="G26" s="328"/>
      <c r="H26" s="198"/>
      <c r="I26" s="198"/>
      <c r="J26" s="200" t="str">
        <f>IF(ISBLANK(PlanDP!C21)," ",PlanDP!E21)</f>
        <v>DCC-260</v>
      </c>
      <c r="K26" s="198"/>
      <c r="L26" s="198"/>
      <c r="M26" s="198"/>
      <c r="N26" s="199"/>
      <c r="O26" s="304" t="str">
        <f>IF(ISBLANK(PlanDP!C21)," ",PlanDP!F21)</f>
        <v>293</v>
      </c>
      <c r="P26" s="305"/>
      <c r="Q26" s="306">
        <f>IF(ISBLANK(PlanDP!C21)," ",PlanDP!H21)</f>
        <v>99</v>
      </c>
      <c r="R26" s="307"/>
      <c r="S26" s="200" t="str">
        <f>IF(ISBLANK(PlanDP!C21)," ",PlanDP!N21)</f>
        <v>-</v>
      </c>
      <c r="T26" s="198"/>
      <c r="U26" s="199"/>
      <c r="V26" s="198" t="str">
        <f>IF(ISBLANK(PlanDP!O21)," ",PlanDP!O21)</f>
        <v xml:space="preserve"> </v>
      </c>
      <c r="W26" s="198"/>
      <c r="X26" s="198"/>
      <c r="Y26" s="198"/>
      <c r="Z26" s="198"/>
      <c r="AA26" s="199"/>
      <c r="AB26" s="202" t="str">
        <f>IF(ISBLANK(PlanDP!C71)," ",PlanDP!A71)</f>
        <v xml:space="preserve"> </v>
      </c>
      <c r="AC26" s="200" t="str">
        <f>IF(ISBLANK(PlanDP!C71)," ",PlanDP!B71)</f>
        <v xml:space="preserve"> </v>
      </c>
      <c r="AD26" s="198"/>
      <c r="AE26" s="199"/>
      <c r="AF26" s="327" t="str">
        <f>IF(ISBLANK(PlanDP!C71)," ",PlanDP!T71)</f>
        <v xml:space="preserve"> </v>
      </c>
      <c r="AG26" s="328"/>
      <c r="AH26" s="328"/>
      <c r="AI26" s="198"/>
      <c r="AJ26" s="198"/>
      <c r="AK26" s="200" t="str">
        <f>IF(ISBLANK(PlanDP!C71)," ",PlanDP!E71)</f>
        <v xml:space="preserve"> </v>
      </c>
      <c r="AL26" s="198"/>
      <c r="AM26" s="198"/>
      <c r="AN26" s="198"/>
      <c r="AO26" s="199"/>
      <c r="AP26" s="304" t="str">
        <f>IF(ISBLANK(PlanDP!C71)," ",PlanDP!F71)</f>
        <v xml:space="preserve"> </v>
      </c>
      <c r="AQ26" s="305"/>
      <c r="AR26" s="306" t="str">
        <f>IF(ISBLANK(PlanDP!C71)," ",PlanDP!H71)</f>
        <v xml:space="preserve"> </v>
      </c>
      <c r="AS26" s="307"/>
      <c r="AT26" s="200" t="str">
        <f>IF(ISBLANK(PlanDP!C71)," ",PlanDP!N71)</f>
        <v xml:space="preserve"> </v>
      </c>
      <c r="AU26" s="198"/>
      <c r="AV26" s="199"/>
      <c r="AW26" s="198" t="str">
        <f>IF(ISBLANK(PlanDP!O71)," ",PlanDP!O71)</f>
        <v xml:space="preserve"> </v>
      </c>
      <c r="AX26" s="198"/>
      <c r="AY26" s="198"/>
      <c r="AZ26" s="198"/>
      <c r="BA26" s="198"/>
      <c r="BB26" s="199"/>
      <c r="BC26" s="202" t="str">
        <f>IF(ISBLANK(PlanDP!C121)," ",PlanDP!A121)</f>
        <v xml:space="preserve"> </v>
      </c>
      <c r="BD26" s="200" t="str">
        <f>IF(ISBLANK(PlanDP!C121)," ",PlanDP!B121)</f>
        <v xml:space="preserve"> </v>
      </c>
      <c r="BE26" s="198"/>
      <c r="BF26" s="199"/>
      <c r="BG26" s="327" t="str">
        <f>IF(ISBLANK(PlanDP!C121)," ",PlanDP!T121)</f>
        <v xml:space="preserve"> </v>
      </c>
      <c r="BH26" s="328"/>
      <c r="BI26" s="328"/>
      <c r="BJ26" s="198"/>
      <c r="BK26" s="198"/>
      <c r="BL26" s="200" t="str">
        <f>IF(ISBLANK(PlanDP!C121)," ",PlanDP!E121)</f>
        <v xml:space="preserve"> </v>
      </c>
      <c r="BM26" s="198"/>
      <c r="BN26" s="198"/>
      <c r="BO26" s="198"/>
      <c r="BP26" s="199"/>
      <c r="BQ26" s="304" t="str">
        <f>IF(ISBLANK(PlanDP!C121)," ",PlanDP!F121)</f>
        <v xml:space="preserve"> </v>
      </c>
      <c r="BR26" s="305"/>
      <c r="BS26" s="306" t="str">
        <f>IF(ISBLANK(PlanDP!C121)," ",PlanDP!H121)</f>
        <v xml:space="preserve"> </v>
      </c>
      <c r="BT26" s="307"/>
      <c r="BU26" s="200" t="str">
        <f>IF(ISBLANK(PlanDP!C121)," ",PlanDP!N121)</f>
        <v xml:space="preserve"> </v>
      </c>
      <c r="BV26" s="198"/>
      <c r="BW26" s="199"/>
      <c r="BX26" s="198" t="str">
        <f>IF(ISBLANK(PlanDP!O121)," ",PlanDP!O121)</f>
        <v xml:space="preserve"> </v>
      </c>
      <c r="BY26" s="198"/>
      <c r="BZ26" s="198"/>
      <c r="CA26" s="198"/>
      <c r="CB26" s="198"/>
      <c r="CC26" s="199"/>
    </row>
    <row r="27" spans="1:81" s="164" customFormat="1" ht="15.75" customHeight="1">
      <c r="A27" s="202">
        <f>IF(ISBLANK(PlanDP!C22)," ",PlanDP!A22)</f>
        <v>20</v>
      </c>
      <c r="B27" s="200" t="str">
        <f>IF(ISBLANK(PlanDP!C22)," ",PlanDP!B22)</f>
        <v>C240329-020</v>
      </c>
      <c r="C27" s="198"/>
      <c r="D27" s="199"/>
      <c r="E27" s="327" t="str">
        <f>IF(ISBLANK(PlanDP!C22)," ",PlanDP!T22)</f>
        <v>DCC-303</v>
      </c>
      <c r="F27" s="328"/>
      <c r="G27" s="328"/>
      <c r="H27" s="198"/>
      <c r="I27" s="198"/>
      <c r="J27" s="200" t="str">
        <f>IF(ISBLANK(PlanDP!C22)," ",PlanDP!E22)</f>
        <v>DCC-303</v>
      </c>
      <c r="K27" s="198"/>
      <c r="L27" s="198"/>
      <c r="M27" s="198"/>
      <c r="N27" s="199"/>
      <c r="O27" s="304" t="str">
        <f>IF(ISBLANK(PlanDP!C22)," ",PlanDP!F22)</f>
        <v>293</v>
      </c>
      <c r="P27" s="305"/>
      <c r="Q27" s="306">
        <f>IF(ISBLANK(PlanDP!C22)," ",PlanDP!H22)</f>
        <v>4</v>
      </c>
      <c r="R27" s="307"/>
      <c r="S27" s="200" t="str">
        <f>IF(ISBLANK(PlanDP!C22)," ",PlanDP!N22)</f>
        <v>-</v>
      </c>
      <c r="T27" s="198"/>
      <c r="U27" s="199"/>
      <c r="V27" s="198" t="str">
        <f>IF(ISBLANK(PlanDP!O22)," ",PlanDP!O22)</f>
        <v xml:space="preserve"> ขอด่วน</v>
      </c>
      <c r="W27" s="198"/>
      <c r="X27" s="198"/>
      <c r="Y27" s="198"/>
      <c r="Z27" s="198"/>
      <c r="AA27" s="199"/>
      <c r="AB27" s="202" t="str">
        <f>IF(ISBLANK(PlanDP!C72)," ",PlanDP!A72)</f>
        <v xml:space="preserve"> </v>
      </c>
      <c r="AC27" s="200" t="str">
        <f>IF(ISBLANK(PlanDP!C72)," ",PlanDP!B72)</f>
        <v xml:space="preserve"> </v>
      </c>
      <c r="AD27" s="198"/>
      <c r="AE27" s="199"/>
      <c r="AF27" s="327" t="str">
        <f>IF(ISBLANK(PlanDP!C72)," ",PlanDP!T72)</f>
        <v xml:space="preserve"> </v>
      </c>
      <c r="AG27" s="328"/>
      <c r="AH27" s="328"/>
      <c r="AI27" s="198"/>
      <c r="AJ27" s="198"/>
      <c r="AK27" s="200" t="str">
        <f>IF(ISBLANK(PlanDP!C72)," ",PlanDP!E72)</f>
        <v xml:space="preserve"> </v>
      </c>
      <c r="AL27" s="198"/>
      <c r="AM27" s="198"/>
      <c r="AN27" s="198"/>
      <c r="AO27" s="199"/>
      <c r="AP27" s="304" t="str">
        <f>IF(ISBLANK(PlanDP!C72)," ",PlanDP!F72)</f>
        <v xml:space="preserve"> </v>
      </c>
      <c r="AQ27" s="305"/>
      <c r="AR27" s="306" t="str">
        <f>IF(ISBLANK(PlanDP!C72)," ",PlanDP!H72)</f>
        <v xml:space="preserve"> </v>
      </c>
      <c r="AS27" s="307"/>
      <c r="AT27" s="200" t="str">
        <f>IF(ISBLANK(PlanDP!C72)," ",PlanDP!N72)</f>
        <v xml:space="preserve"> </v>
      </c>
      <c r="AU27" s="198"/>
      <c r="AV27" s="199"/>
      <c r="AW27" s="198" t="str">
        <f>IF(ISBLANK(PlanDP!O72)," ",PlanDP!O72)</f>
        <v xml:space="preserve"> </v>
      </c>
      <c r="AX27" s="198"/>
      <c r="AY27" s="198"/>
      <c r="AZ27" s="198"/>
      <c r="BA27" s="198"/>
      <c r="BB27" s="199"/>
      <c r="BC27" s="202" t="str">
        <f>IF(ISBLANK(PlanDP!C122)," ",PlanDP!A122)</f>
        <v xml:space="preserve"> </v>
      </c>
      <c r="BD27" s="200" t="str">
        <f>IF(ISBLANK(PlanDP!C122)," ",PlanDP!B122)</f>
        <v xml:space="preserve"> </v>
      </c>
      <c r="BE27" s="198"/>
      <c r="BF27" s="199"/>
      <c r="BG27" s="327" t="str">
        <f>IF(ISBLANK(PlanDP!C122)," ",PlanDP!T122)</f>
        <v xml:space="preserve"> </v>
      </c>
      <c r="BH27" s="328"/>
      <c r="BI27" s="328"/>
      <c r="BJ27" s="198"/>
      <c r="BK27" s="198"/>
      <c r="BL27" s="200" t="str">
        <f>IF(ISBLANK(PlanDP!C122)," ",PlanDP!E122)</f>
        <v xml:space="preserve"> </v>
      </c>
      <c r="BM27" s="198"/>
      <c r="BN27" s="198"/>
      <c r="BO27" s="198"/>
      <c r="BP27" s="199"/>
      <c r="BQ27" s="304" t="str">
        <f>IF(ISBLANK(PlanDP!C122)," ",PlanDP!F122)</f>
        <v xml:space="preserve"> </v>
      </c>
      <c r="BR27" s="305"/>
      <c r="BS27" s="306" t="str">
        <f>IF(ISBLANK(PlanDP!C122)," ",PlanDP!H122)</f>
        <v xml:space="preserve"> </v>
      </c>
      <c r="BT27" s="307"/>
      <c r="BU27" s="200" t="str">
        <f>IF(ISBLANK(PlanDP!C122)," ",PlanDP!N122)</f>
        <v xml:space="preserve"> </v>
      </c>
      <c r="BV27" s="198"/>
      <c r="BW27" s="199"/>
      <c r="BX27" s="198" t="str">
        <f>IF(ISBLANK(PlanDP!O122)," ",PlanDP!O122)</f>
        <v xml:space="preserve"> </v>
      </c>
      <c r="BY27" s="198"/>
      <c r="BZ27" s="198"/>
      <c r="CA27" s="198"/>
      <c r="CB27" s="198"/>
      <c r="CC27" s="199"/>
    </row>
    <row r="28" spans="1:81" s="164" customFormat="1" ht="15.75" customHeight="1">
      <c r="A28" s="202">
        <f>IF(ISBLANK(PlanDP!C23)," ",PlanDP!A23)</f>
        <v>21</v>
      </c>
      <c r="B28" s="200" t="str">
        <f>IF(ISBLANK(PlanDP!C23)," ",PlanDP!B23)</f>
        <v>C240329-021</v>
      </c>
      <c r="C28" s="198"/>
      <c r="D28" s="199"/>
      <c r="E28" s="327" t="str">
        <f>IF(ISBLANK(PlanDP!C23)," ",PlanDP!T23)</f>
        <v>DLL-303</v>
      </c>
      <c r="F28" s="328"/>
      <c r="G28" s="328"/>
      <c r="H28" s="198"/>
      <c r="I28" s="198"/>
      <c r="J28" s="200" t="str">
        <f>IF(ISBLANK(PlanDP!C23)," ",PlanDP!E23)</f>
        <v>DLL-303</v>
      </c>
      <c r="K28" s="198"/>
      <c r="L28" s="198"/>
      <c r="M28" s="198"/>
      <c r="N28" s="199"/>
      <c r="O28" s="304" t="str">
        <f>IF(ISBLANK(PlanDP!C23)," ",PlanDP!F23)</f>
        <v>293</v>
      </c>
      <c r="P28" s="305"/>
      <c r="Q28" s="306">
        <f>IF(ISBLANK(PlanDP!C23)," ",PlanDP!H23)</f>
        <v>100</v>
      </c>
      <c r="R28" s="307"/>
      <c r="S28" s="200" t="str">
        <f>IF(ISBLANK(PlanDP!C23)," ",PlanDP!N23)</f>
        <v>-</v>
      </c>
      <c r="T28" s="198"/>
      <c r="U28" s="199"/>
      <c r="V28" s="198" t="str">
        <f>IF(ISBLANK(PlanDP!O23)," ",PlanDP!O23)</f>
        <v xml:space="preserve"> </v>
      </c>
      <c r="W28" s="198"/>
      <c r="X28" s="198"/>
      <c r="Y28" s="198"/>
      <c r="Z28" s="198"/>
      <c r="AA28" s="199"/>
      <c r="AB28" s="202" t="str">
        <f>IF(ISBLANK(PlanDP!C73)," ",PlanDP!A73)</f>
        <v xml:space="preserve"> </v>
      </c>
      <c r="AC28" s="200" t="str">
        <f>IF(ISBLANK(PlanDP!C73)," ",PlanDP!B73)</f>
        <v xml:space="preserve"> </v>
      </c>
      <c r="AD28" s="198"/>
      <c r="AE28" s="199"/>
      <c r="AF28" s="327" t="str">
        <f>IF(ISBLANK(PlanDP!C73)," ",PlanDP!T73)</f>
        <v xml:space="preserve"> </v>
      </c>
      <c r="AG28" s="328"/>
      <c r="AH28" s="328"/>
      <c r="AI28" s="198"/>
      <c r="AJ28" s="198"/>
      <c r="AK28" s="200" t="str">
        <f>IF(ISBLANK(PlanDP!C73)," ",PlanDP!E73)</f>
        <v xml:space="preserve"> </v>
      </c>
      <c r="AL28" s="198"/>
      <c r="AM28" s="198"/>
      <c r="AN28" s="198"/>
      <c r="AO28" s="199"/>
      <c r="AP28" s="304" t="str">
        <f>IF(ISBLANK(PlanDP!C73)," ",PlanDP!F73)</f>
        <v xml:space="preserve"> </v>
      </c>
      <c r="AQ28" s="305"/>
      <c r="AR28" s="306" t="str">
        <f>IF(ISBLANK(PlanDP!C73)," ",PlanDP!H73)</f>
        <v xml:space="preserve"> </v>
      </c>
      <c r="AS28" s="307"/>
      <c r="AT28" s="200" t="str">
        <f>IF(ISBLANK(PlanDP!C73)," ",PlanDP!N73)</f>
        <v xml:space="preserve"> </v>
      </c>
      <c r="AU28" s="198"/>
      <c r="AV28" s="199"/>
      <c r="AW28" s="198" t="str">
        <f>IF(ISBLANK(PlanDP!O73)," ",PlanDP!O73)</f>
        <v xml:space="preserve"> </v>
      </c>
      <c r="AX28" s="198"/>
      <c r="AY28" s="198"/>
      <c r="AZ28" s="198"/>
      <c r="BA28" s="198"/>
      <c r="BB28" s="199"/>
      <c r="BC28" s="202" t="str">
        <f>IF(ISBLANK(PlanDP!C123)," ",PlanDP!A123)</f>
        <v xml:space="preserve"> </v>
      </c>
      <c r="BD28" s="200" t="str">
        <f>IF(ISBLANK(PlanDP!C123)," ",PlanDP!B123)</f>
        <v xml:space="preserve"> </v>
      </c>
      <c r="BE28" s="198"/>
      <c r="BF28" s="199"/>
      <c r="BG28" s="327" t="str">
        <f>IF(ISBLANK(PlanDP!C123)," ",PlanDP!T123)</f>
        <v xml:space="preserve"> </v>
      </c>
      <c r="BH28" s="328"/>
      <c r="BI28" s="328"/>
      <c r="BJ28" s="198"/>
      <c r="BK28" s="198"/>
      <c r="BL28" s="200" t="str">
        <f>IF(ISBLANK(PlanDP!C123)," ",PlanDP!E123)</f>
        <v xml:space="preserve"> </v>
      </c>
      <c r="BM28" s="198"/>
      <c r="BN28" s="198"/>
      <c r="BO28" s="198"/>
      <c r="BP28" s="199"/>
      <c r="BQ28" s="304" t="str">
        <f>IF(ISBLANK(PlanDP!C123)," ",PlanDP!F123)</f>
        <v xml:space="preserve"> </v>
      </c>
      <c r="BR28" s="305"/>
      <c r="BS28" s="306" t="str">
        <f>IF(ISBLANK(PlanDP!C123)," ",PlanDP!H123)</f>
        <v xml:space="preserve"> </v>
      </c>
      <c r="BT28" s="307"/>
      <c r="BU28" s="200" t="str">
        <f>IF(ISBLANK(PlanDP!C123)," ",PlanDP!N123)</f>
        <v xml:space="preserve"> </v>
      </c>
      <c r="BV28" s="198"/>
      <c r="BW28" s="199"/>
      <c r="BX28" s="198" t="str">
        <f>IF(ISBLANK(PlanDP!O123)," ",PlanDP!O123)</f>
        <v xml:space="preserve"> </v>
      </c>
      <c r="BY28" s="198"/>
      <c r="BZ28" s="198"/>
      <c r="CA28" s="198"/>
      <c r="CB28" s="198"/>
      <c r="CC28" s="199"/>
    </row>
    <row r="29" spans="1:81" s="164" customFormat="1" ht="15.75" customHeight="1">
      <c r="A29" s="202">
        <f>IF(ISBLANK(PlanDP!C24)," ",PlanDP!A24)</f>
        <v>22</v>
      </c>
      <c r="B29" s="200" t="str">
        <f>IF(ISBLANK(PlanDP!C24)," ",PlanDP!B24)</f>
        <v>C240329-022</v>
      </c>
      <c r="C29" s="198"/>
      <c r="D29" s="199"/>
      <c r="E29" s="327" t="str">
        <f>IF(ISBLANK(PlanDP!C24)," ",PlanDP!T24)</f>
        <v>DCC-476</v>
      </c>
      <c r="F29" s="328"/>
      <c r="G29" s="328"/>
      <c r="H29" s="198"/>
      <c r="I29" s="198"/>
      <c r="J29" s="200" t="str">
        <f>IF(ISBLANK(PlanDP!C24)," ",PlanDP!E24)</f>
        <v>DCC-476</v>
      </c>
      <c r="K29" s="198"/>
      <c r="L29" s="198"/>
      <c r="M29" s="198"/>
      <c r="N29" s="199"/>
      <c r="O29" s="304" t="str">
        <f>IF(ISBLANK(PlanDP!C24)," ",PlanDP!F24)</f>
        <v>293</v>
      </c>
      <c r="P29" s="305"/>
      <c r="Q29" s="306">
        <f>IF(ISBLANK(PlanDP!C24)," ",PlanDP!H24)</f>
        <v>224</v>
      </c>
      <c r="R29" s="307"/>
      <c r="S29" s="200" t="str">
        <f>IF(ISBLANK(PlanDP!C24)," ",PlanDP!N24)</f>
        <v>-</v>
      </c>
      <c r="T29" s="198"/>
      <c r="U29" s="199"/>
      <c r="V29" s="198" t="str">
        <f>IF(ISBLANK(PlanDP!O24)," ",PlanDP!O24)</f>
        <v xml:space="preserve"> </v>
      </c>
      <c r="W29" s="198"/>
      <c r="X29" s="198"/>
      <c r="Y29" s="198"/>
      <c r="Z29" s="198"/>
      <c r="AA29" s="199"/>
      <c r="AB29" s="202" t="str">
        <f>IF(ISBLANK(PlanDP!C74)," ",PlanDP!A74)</f>
        <v xml:space="preserve"> </v>
      </c>
      <c r="AC29" s="200" t="str">
        <f>IF(ISBLANK(PlanDP!C74)," ",PlanDP!B74)</f>
        <v xml:space="preserve"> </v>
      </c>
      <c r="AD29" s="198"/>
      <c r="AE29" s="199"/>
      <c r="AF29" s="327" t="str">
        <f>IF(ISBLANK(PlanDP!C74)," ",PlanDP!T74)</f>
        <v xml:space="preserve"> </v>
      </c>
      <c r="AG29" s="328"/>
      <c r="AH29" s="328"/>
      <c r="AI29" s="198"/>
      <c r="AJ29" s="198"/>
      <c r="AK29" s="200" t="str">
        <f>IF(ISBLANK(PlanDP!C74)," ",PlanDP!E74)</f>
        <v xml:space="preserve"> </v>
      </c>
      <c r="AL29" s="198"/>
      <c r="AM29" s="198"/>
      <c r="AN29" s="198"/>
      <c r="AO29" s="199"/>
      <c r="AP29" s="304" t="str">
        <f>IF(ISBLANK(PlanDP!C74)," ",PlanDP!F74)</f>
        <v xml:space="preserve"> </v>
      </c>
      <c r="AQ29" s="305"/>
      <c r="AR29" s="306" t="str">
        <f>IF(ISBLANK(PlanDP!C74)," ",PlanDP!H74)</f>
        <v xml:space="preserve"> </v>
      </c>
      <c r="AS29" s="307"/>
      <c r="AT29" s="200" t="str">
        <f>IF(ISBLANK(PlanDP!C74)," ",PlanDP!N74)</f>
        <v xml:space="preserve"> </v>
      </c>
      <c r="AU29" s="198"/>
      <c r="AV29" s="199"/>
      <c r="AW29" s="198" t="str">
        <f>IF(ISBLANK(PlanDP!O74)," ",PlanDP!O74)</f>
        <v xml:space="preserve"> </v>
      </c>
      <c r="AX29" s="198"/>
      <c r="AY29" s="198"/>
      <c r="AZ29" s="198"/>
      <c r="BA29" s="198"/>
      <c r="BB29" s="199"/>
      <c r="BC29" s="202" t="str">
        <f>IF(ISBLANK(PlanDP!C124)," ",PlanDP!A124)</f>
        <v xml:space="preserve"> </v>
      </c>
      <c r="BD29" s="200" t="str">
        <f>IF(ISBLANK(PlanDP!C124)," ",PlanDP!B124)</f>
        <v xml:space="preserve"> </v>
      </c>
      <c r="BE29" s="198"/>
      <c r="BF29" s="199"/>
      <c r="BG29" s="327" t="str">
        <f>IF(ISBLANK(PlanDP!C124)," ",PlanDP!T124)</f>
        <v xml:space="preserve"> </v>
      </c>
      <c r="BH29" s="328"/>
      <c r="BI29" s="328"/>
      <c r="BJ29" s="198"/>
      <c r="BK29" s="198"/>
      <c r="BL29" s="200" t="str">
        <f>IF(ISBLANK(PlanDP!C124)," ",PlanDP!E124)</f>
        <v xml:space="preserve"> </v>
      </c>
      <c r="BM29" s="198"/>
      <c r="BN29" s="198"/>
      <c r="BO29" s="198"/>
      <c r="BP29" s="199"/>
      <c r="BQ29" s="304" t="str">
        <f>IF(ISBLANK(PlanDP!C124)," ",PlanDP!F124)</f>
        <v xml:space="preserve"> </v>
      </c>
      <c r="BR29" s="305"/>
      <c r="BS29" s="306" t="str">
        <f>IF(ISBLANK(PlanDP!C124)," ",PlanDP!H124)</f>
        <v xml:space="preserve"> </v>
      </c>
      <c r="BT29" s="307"/>
      <c r="BU29" s="200" t="str">
        <f>IF(ISBLANK(PlanDP!C124)," ",PlanDP!N124)</f>
        <v xml:space="preserve"> </v>
      </c>
      <c r="BV29" s="198"/>
      <c r="BW29" s="199"/>
      <c r="BX29" s="198" t="str">
        <f>IF(ISBLANK(PlanDP!O124)," ",PlanDP!O124)</f>
        <v xml:space="preserve"> </v>
      </c>
      <c r="BY29" s="198"/>
      <c r="BZ29" s="198"/>
      <c r="CA29" s="198"/>
      <c r="CB29" s="198"/>
      <c r="CC29" s="199"/>
    </row>
    <row r="30" spans="1:81" s="164" customFormat="1" ht="15.75" customHeight="1">
      <c r="A30" s="202">
        <f>IF(ISBLANK(PlanDP!C25)," ",PlanDP!A25)</f>
        <v>23</v>
      </c>
      <c r="B30" s="200" t="str">
        <f>IF(ISBLANK(PlanDP!C25)," ",PlanDP!B25)</f>
        <v>C240329-023</v>
      </c>
      <c r="C30" s="198"/>
      <c r="D30" s="199"/>
      <c r="E30" s="327" t="str">
        <f>IF(ISBLANK(PlanDP!C25)," ",PlanDP!T25)</f>
        <v>MCJ-613</v>
      </c>
      <c r="F30" s="328"/>
      <c r="G30" s="328"/>
      <c r="H30" s="198"/>
      <c r="I30" s="198"/>
      <c r="J30" s="200" t="str">
        <f>IF(ISBLANK(PlanDP!C25)," ",PlanDP!E25)</f>
        <v>MCJ-613</v>
      </c>
      <c r="K30" s="198"/>
      <c r="L30" s="198"/>
      <c r="M30" s="198"/>
      <c r="N30" s="199"/>
      <c r="O30" s="304" t="str">
        <f>IF(ISBLANK(PlanDP!C25)," ",PlanDP!F25)</f>
        <v>245</v>
      </c>
      <c r="P30" s="305"/>
      <c r="Q30" s="306">
        <f>IF(ISBLANK(PlanDP!C25)," ",PlanDP!H25)</f>
        <v>34</v>
      </c>
      <c r="R30" s="307"/>
      <c r="S30" s="200" t="str">
        <f>IF(ISBLANK(PlanDP!C25)," ",PlanDP!N25)</f>
        <v>-</v>
      </c>
      <c r="T30" s="198"/>
      <c r="U30" s="199"/>
      <c r="V30" s="198" t="str">
        <f>IF(ISBLANK(PlanDP!O25)," ",PlanDP!O25)</f>
        <v xml:space="preserve"> </v>
      </c>
      <c r="W30" s="198"/>
      <c r="X30" s="198"/>
      <c r="Y30" s="198"/>
      <c r="Z30" s="198"/>
      <c r="AA30" s="199"/>
      <c r="AB30" s="202" t="str">
        <f>IF(ISBLANK(PlanDP!C75)," ",PlanDP!A75)</f>
        <v xml:space="preserve"> </v>
      </c>
      <c r="AC30" s="200" t="str">
        <f>IF(ISBLANK(PlanDP!C75)," ",PlanDP!B75)</f>
        <v xml:space="preserve"> </v>
      </c>
      <c r="AD30" s="198"/>
      <c r="AE30" s="199"/>
      <c r="AF30" s="327" t="str">
        <f>IF(ISBLANK(PlanDP!C75)," ",PlanDP!T75)</f>
        <v xml:space="preserve"> </v>
      </c>
      <c r="AG30" s="328"/>
      <c r="AH30" s="328"/>
      <c r="AI30" s="198"/>
      <c r="AJ30" s="198"/>
      <c r="AK30" s="200" t="str">
        <f>IF(ISBLANK(PlanDP!C75)," ",PlanDP!E75)</f>
        <v xml:space="preserve"> </v>
      </c>
      <c r="AL30" s="198"/>
      <c r="AM30" s="198"/>
      <c r="AN30" s="198"/>
      <c r="AO30" s="199"/>
      <c r="AP30" s="304" t="str">
        <f>IF(ISBLANK(PlanDP!C75)," ",PlanDP!F75)</f>
        <v xml:space="preserve"> </v>
      </c>
      <c r="AQ30" s="305"/>
      <c r="AR30" s="306" t="str">
        <f>IF(ISBLANK(PlanDP!C75)," ",PlanDP!H75)</f>
        <v xml:space="preserve"> </v>
      </c>
      <c r="AS30" s="307"/>
      <c r="AT30" s="200" t="str">
        <f>IF(ISBLANK(PlanDP!C75)," ",PlanDP!N75)</f>
        <v xml:space="preserve"> </v>
      </c>
      <c r="AU30" s="198"/>
      <c r="AV30" s="199"/>
      <c r="AW30" s="198" t="str">
        <f>IF(ISBLANK(PlanDP!O75)," ",PlanDP!O75)</f>
        <v xml:space="preserve"> </v>
      </c>
      <c r="AX30" s="198"/>
      <c r="AY30" s="198"/>
      <c r="AZ30" s="198"/>
      <c r="BA30" s="198"/>
      <c r="BB30" s="199"/>
      <c r="BC30" s="202" t="str">
        <f>IF(ISBLANK(PlanDP!C125)," ",PlanDP!A125)</f>
        <v xml:space="preserve"> </v>
      </c>
      <c r="BD30" s="200" t="str">
        <f>IF(ISBLANK(PlanDP!C125)," ",PlanDP!B125)</f>
        <v xml:space="preserve"> </v>
      </c>
      <c r="BE30" s="198"/>
      <c r="BF30" s="199"/>
      <c r="BG30" s="327" t="str">
        <f>IF(ISBLANK(PlanDP!C125)," ",PlanDP!T125)</f>
        <v xml:space="preserve"> </v>
      </c>
      <c r="BH30" s="328"/>
      <c r="BI30" s="328"/>
      <c r="BJ30" s="198"/>
      <c r="BK30" s="198"/>
      <c r="BL30" s="200" t="str">
        <f>IF(ISBLANK(PlanDP!C125)," ",PlanDP!E125)</f>
        <v xml:space="preserve"> </v>
      </c>
      <c r="BM30" s="198"/>
      <c r="BN30" s="198"/>
      <c r="BO30" s="198"/>
      <c r="BP30" s="199"/>
      <c r="BQ30" s="304" t="str">
        <f>IF(ISBLANK(PlanDP!C125)," ",PlanDP!F125)</f>
        <v xml:space="preserve"> </v>
      </c>
      <c r="BR30" s="305"/>
      <c r="BS30" s="306" t="str">
        <f>IF(ISBLANK(PlanDP!C125)," ",PlanDP!H125)</f>
        <v xml:space="preserve"> </v>
      </c>
      <c r="BT30" s="307"/>
      <c r="BU30" s="200" t="str">
        <f>IF(ISBLANK(PlanDP!C125)," ",PlanDP!N125)</f>
        <v xml:space="preserve"> </v>
      </c>
      <c r="BV30" s="198"/>
      <c r="BW30" s="199"/>
      <c r="BX30" s="198" t="str">
        <f>IF(ISBLANK(PlanDP!O125)," ",PlanDP!O125)</f>
        <v xml:space="preserve"> </v>
      </c>
      <c r="BY30" s="198"/>
      <c r="BZ30" s="198"/>
      <c r="CA30" s="198"/>
      <c r="CB30" s="198"/>
      <c r="CC30" s="199"/>
    </row>
    <row r="31" spans="1:81" s="164" customFormat="1" ht="15.75" customHeight="1">
      <c r="A31" s="202">
        <f>IF(ISBLANK(PlanDP!C26)," ",PlanDP!A26)</f>
        <v>24</v>
      </c>
      <c r="B31" s="200" t="str">
        <f>IF(ISBLANK(PlanDP!C26)," ",PlanDP!B26)</f>
        <v>C240329-024</v>
      </c>
      <c r="C31" s="198"/>
      <c r="D31" s="199"/>
      <c r="E31" s="327" t="str">
        <f>IF(ISBLANK(PlanDP!C26)," ",PlanDP!T26)</f>
        <v>SP-613</v>
      </c>
      <c r="F31" s="328"/>
      <c r="G31" s="328"/>
      <c r="H31" s="198"/>
      <c r="I31" s="198"/>
      <c r="J31" s="200" t="str">
        <f>IF(ISBLANK(PlanDP!C26)," ",PlanDP!E26)</f>
        <v>SP-613</v>
      </c>
      <c r="K31" s="198"/>
      <c r="L31" s="198"/>
      <c r="M31" s="198"/>
      <c r="N31" s="199"/>
      <c r="O31" s="304" t="str">
        <f>IF(ISBLANK(PlanDP!C26)," ",PlanDP!F26)</f>
        <v>245</v>
      </c>
      <c r="P31" s="305"/>
      <c r="Q31" s="306">
        <f>IF(ISBLANK(PlanDP!C26)," ",PlanDP!H26)</f>
        <v>15</v>
      </c>
      <c r="R31" s="307"/>
      <c r="S31" s="200" t="str">
        <f>IF(ISBLANK(PlanDP!C26)," ",PlanDP!N26)</f>
        <v>-</v>
      </c>
      <c r="T31" s="198"/>
      <c r="U31" s="199"/>
      <c r="V31" s="198" t="str">
        <f>IF(ISBLANK(PlanDP!O26)," ",PlanDP!O26)</f>
        <v xml:space="preserve"> ขอด่วน</v>
      </c>
      <c r="W31" s="198"/>
      <c r="X31" s="198"/>
      <c r="Y31" s="198"/>
      <c r="Z31" s="198"/>
      <c r="AA31" s="199"/>
      <c r="AB31" s="202" t="str">
        <f>IF(ISBLANK(PlanDP!C76)," ",PlanDP!A76)</f>
        <v xml:space="preserve"> </v>
      </c>
      <c r="AC31" s="200" t="str">
        <f>IF(ISBLANK(PlanDP!C76)," ",PlanDP!B76)</f>
        <v xml:space="preserve"> </v>
      </c>
      <c r="AD31" s="198"/>
      <c r="AE31" s="199"/>
      <c r="AF31" s="327" t="str">
        <f>IF(ISBLANK(PlanDP!C76)," ",PlanDP!T76)</f>
        <v xml:space="preserve"> </v>
      </c>
      <c r="AG31" s="328"/>
      <c r="AH31" s="328"/>
      <c r="AI31" s="198"/>
      <c r="AJ31" s="198"/>
      <c r="AK31" s="200" t="str">
        <f>IF(ISBLANK(PlanDP!C76)," ",PlanDP!E76)</f>
        <v xml:space="preserve"> </v>
      </c>
      <c r="AL31" s="198"/>
      <c r="AM31" s="198"/>
      <c r="AN31" s="198"/>
      <c r="AO31" s="199"/>
      <c r="AP31" s="304" t="str">
        <f>IF(ISBLANK(PlanDP!C76)," ",PlanDP!F76)</f>
        <v xml:space="preserve"> </v>
      </c>
      <c r="AQ31" s="305"/>
      <c r="AR31" s="306" t="str">
        <f>IF(ISBLANK(PlanDP!C76)," ",PlanDP!H76)</f>
        <v xml:space="preserve"> </v>
      </c>
      <c r="AS31" s="307"/>
      <c r="AT31" s="200" t="str">
        <f>IF(ISBLANK(PlanDP!C76)," ",PlanDP!N76)</f>
        <v xml:space="preserve"> </v>
      </c>
      <c r="AU31" s="198"/>
      <c r="AV31" s="199"/>
      <c r="AW31" s="198" t="str">
        <f>IF(ISBLANK(PlanDP!O76)," ",PlanDP!O76)</f>
        <v xml:space="preserve"> </v>
      </c>
      <c r="AX31" s="198"/>
      <c r="AY31" s="198"/>
      <c r="AZ31" s="198"/>
      <c r="BA31" s="198"/>
      <c r="BB31" s="199"/>
      <c r="BC31" s="202" t="str">
        <f>IF(ISBLANK(PlanDP!C126)," ",PlanDP!A126)</f>
        <v xml:space="preserve"> </v>
      </c>
      <c r="BD31" s="200" t="str">
        <f>IF(ISBLANK(PlanDP!C126)," ",PlanDP!B126)</f>
        <v xml:space="preserve"> </v>
      </c>
      <c r="BE31" s="198"/>
      <c r="BF31" s="199"/>
      <c r="BG31" s="327" t="str">
        <f>IF(ISBLANK(PlanDP!C126)," ",PlanDP!T126)</f>
        <v xml:space="preserve"> </v>
      </c>
      <c r="BH31" s="328"/>
      <c r="BI31" s="328"/>
      <c r="BJ31" s="198"/>
      <c r="BK31" s="198"/>
      <c r="BL31" s="200" t="str">
        <f>IF(ISBLANK(PlanDP!C126)," ",PlanDP!E126)</f>
        <v xml:space="preserve"> </v>
      </c>
      <c r="BM31" s="198"/>
      <c r="BN31" s="198"/>
      <c r="BO31" s="198"/>
      <c r="BP31" s="199"/>
      <c r="BQ31" s="304" t="str">
        <f>IF(ISBLANK(PlanDP!C126)," ",PlanDP!F126)</f>
        <v xml:space="preserve"> </v>
      </c>
      <c r="BR31" s="305"/>
      <c r="BS31" s="306" t="str">
        <f>IF(ISBLANK(PlanDP!C126)," ",PlanDP!H126)</f>
        <v xml:space="preserve"> </v>
      </c>
      <c r="BT31" s="307"/>
      <c r="BU31" s="200" t="str">
        <f>IF(ISBLANK(PlanDP!C126)," ",PlanDP!N126)</f>
        <v xml:space="preserve"> </v>
      </c>
      <c r="BV31" s="198"/>
      <c r="BW31" s="199"/>
      <c r="BX31" s="198" t="str">
        <f>IF(ISBLANK(PlanDP!O126)," ",PlanDP!O126)</f>
        <v xml:space="preserve"> </v>
      </c>
      <c r="BY31" s="198"/>
      <c r="BZ31" s="198"/>
      <c r="CA31" s="198"/>
      <c r="CB31" s="198"/>
      <c r="CC31" s="199"/>
    </row>
    <row r="32" spans="1:81" s="164" customFormat="1" ht="15.75" customHeight="1">
      <c r="A32" s="202">
        <f>IF(ISBLANK(PlanDP!C27)," ",PlanDP!A27)</f>
        <v>25</v>
      </c>
      <c r="B32" s="200" t="str">
        <f>IF(ISBLANK(PlanDP!C27)," ",PlanDP!B27)</f>
        <v>C240329-025</v>
      </c>
      <c r="C32" s="198"/>
      <c r="D32" s="199"/>
      <c r="E32" s="327" t="str">
        <f>IF(ISBLANK(PlanDP!C27)," ",PlanDP!T27)</f>
        <v>DCC-613</v>
      </c>
      <c r="F32" s="328"/>
      <c r="G32" s="328"/>
      <c r="H32" s="198"/>
      <c r="I32" s="198"/>
      <c r="J32" s="200" t="str">
        <f>IF(ISBLANK(PlanDP!C27)," ",PlanDP!E27)</f>
        <v>DCC-613</v>
      </c>
      <c r="K32" s="198"/>
      <c r="L32" s="198"/>
      <c r="M32" s="198"/>
      <c r="N32" s="199"/>
      <c r="O32" s="304" t="str">
        <f>IF(ISBLANK(PlanDP!C27)," ",PlanDP!F27)</f>
        <v>293</v>
      </c>
      <c r="P32" s="305"/>
      <c r="Q32" s="306">
        <f>IF(ISBLANK(PlanDP!C27)," ",PlanDP!H27)</f>
        <v>71</v>
      </c>
      <c r="R32" s="307"/>
      <c r="S32" s="200" t="str">
        <f>IF(ISBLANK(PlanDP!C27)," ",PlanDP!N27)</f>
        <v>-</v>
      </c>
      <c r="T32" s="198"/>
      <c r="U32" s="199"/>
      <c r="V32" s="198" t="str">
        <f>IF(ISBLANK(PlanDP!O27)," ",PlanDP!O27)</f>
        <v xml:space="preserve"> </v>
      </c>
      <c r="W32" s="198"/>
      <c r="X32" s="198"/>
      <c r="Y32" s="198"/>
      <c r="Z32" s="198"/>
      <c r="AA32" s="199"/>
      <c r="AB32" s="202" t="str">
        <f>IF(ISBLANK(PlanDP!C77)," ",PlanDP!A77)</f>
        <v xml:space="preserve"> </v>
      </c>
      <c r="AC32" s="200" t="str">
        <f>IF(ISBLANK(PlanDP!C77)," ",PlanDP!B77)</f>
        <v xml:space="preserve"> </v>
      </c>
      <c r="AD32" s="198"/>
      <c r="AE32" s="199"/>
      <c r="AF32" s="327" t="str">
        <f>IF(ISBLANK(PlanDP!C77)," ",PlanDP!T77)</f>
        <v xml:space="preserve"> </v>
      </c>
      <c r="AG32" s="328"/>
      <c r="AH32" s="328"/>
      <c r="AI32" s="198"/>
      <c r="AJ32" s="198"/>
      <c r="AK32" s="200" t="str">
        <f>IF(ISBLANK(PlanDP!C77)," ",PlanDP!E77)</f>
        <v xml:space="preserve"> </v>
      </c>
      <c r="AL32" s="198"/>
      <c r="AM32" s="198"/>
      <c r="AN32" s="198"/>
      <c r="AO32" s="199"/>
      <c r="AP32" s="304" t="str">
        <f>IF(ISBLANK(PlanDP!C77)," ",PlanDP!F77)</f>
        <v xml:space="preserve"> </v>
      </c>
      <c r="AQ32" s="305"/>
      <c r="AR32" s="306" t="str">
        <f>IF(ISBLANK(PlanDP!C77)," ",PlanDP!H77)</f>
        <v xml:space="preserve"> </v>
      </c>
      <c r="AS32" s="307"/>
      <c r="AT32" s="200" t="str">
        <f>IF(ISBLANK(PlanDP!C77)," ",PlanDP!N77)</f>
        <v xml:space="preserve"> </v>
      </c>
      <c r="AU32" s="198"/>
      <c r="AV32" s="199"/>
      <c r="AW32" s="198" t="str">
        <f>IF(ISBLANK(PlanDP!O77)," ",PlanDP!O77)</f>
        <v xml:space="preserve"> </v>
      </c>
      <c r="AX32" s="198"/>
      <c r="AY32" s="198"/>
      <c r="AZ32" s="198"/>
      <c r="BA32" s="198"/>
      <c r="BB32" s="199"/>
      <c r="BC32" s="202" t="str">
        <f>IF(ISBLANK(PlanDP!C127)," ",PlanDP!A127)</f>
        <v xml:space="preserve"> </v>
      </c>
      <c r="BD32" s="200" t="str">
        <f>IF(ISBLANK(PlanDP!C127)," ",PlanDP!B127)</f>
        <v xml:space="preserve"> </v>
      </c>
      <c r="BE32" s="198"/>
      <c r="BF32" s="199"/>
      <c r="BG32" s="327" t="str">
        <f>IF(ISBLANK(PlanDP!C127)," ",PlanDP!T127)</f>
        <v xml:space="preserve"> </v>
      </c>
      <c r="BH32" s="328"/>
      <c r="BI32" s="328"/>
      <c r="BJ32" s="198"/>
      <c r="BK32" s="198"/>
      <c r="BL32" s="200" t="str">
        <f>IF(ISBLANK(PlanDP!C127)," ",PlanDP!E127)</f>
        <v xml:space="preserve"> </v>
      </c>
      <c r="BM32" s="198"/>
      <c r="BN32" s="198"/>
      <c r="BO32" s="198"/>
      <c r="BP32" s="199"/>
      <c r="BQ32" s="304" t="str">
        <f>IF(ISBLANK(PlanDP!C127)," ",PlanDP!F127)</f>
        <v xml:space="preserve"> </v>
      </c>
      <c r="BR32" s="305"/>
      <c r="BS32" s="306" t="str">
        <f>IF(ISBLANK(PlanDP!C127)," ",PlanDP!H127)</f>
        <v xml:space="preserve"> </v>
      </c>
      <c r="BT32" s="307"/>
      <c r="BU32" s="200" t="str">
        <f>IF(ISBLANK(PlanDP!C127)," ",PlanDP!N127)</f>
        <v xml:space="preserve"> </v>
      </c>
      <c r="BV32" s="198"/>
      <c r="BW32" s="199"/>
      <c r="BX32" s="198" t="str">
        <f>IF(ISBLANK(PlanDP!O127)," ",PlanDP!O127)</f>
        <v xml:space="preserve"> </v>
      </c>
      <c r="BY32" s="198"/>
      <c r="BZ32" s="198"/>
      <c r="CA32" s="198"/>
      <c r="CB32" s="198"/>
      <c r="CC32" s="199"/>
    </row>
    <row r="33" spans="1:81" s="164" customFormat="1" ht="15.75" customHeight="1">
      <c r="A33" s="202">
        <f>IF(ISBLANK(PlanDP!C28)," ",PlanDP!A28)</f>
        <v>26</v>
      </c>
      <c r="B33" s="200" t="str">
        <f>IF(ISBLANK(PlanDP!C28)," ",PlanDP!B28)</f>
        <v>C240329-026</v>
      </c>
      <c r="C33" s="198"/>
      <c r="D33" s="199"/>
      <c r="E33" s="327" t="str">
        <f>IF(ISBLANK(PlanDP!C28)," ",PlanDP!T28)</f>
        <v>DCC-635</v>
      </c>
      <c r="F33" s="328"/>
      <c r="G33" s="328"/>
      <c r="H33" s="198"/>
      <c r="I33" s="198"/>
      <c r="J33" s="200" t="str">
        <f>IF(ISBLANK(PlanDP!C28)," ",PlanDP!E28)</f>
        <v>DCC-635</v>
      </c>
      <c r="K33" s="198"/>
      <c r="L33" s="198"/>
      <c r="M33" s="198"/>
      <c r="N33" s="199"/>
      <c r="O33" s="304" t="str">
        <f>IF(ISBLANK(PlanDP!C28)," ",PlanDP!F28)</f>
        <v>293</v>
      </c>
      <c r="P33" s="305"/>
      <c r="Q33" s="306">
        <f>IF(ISBLANK(PlanDP!C28)," ",PlanDP!H28)</f>
        <v>104</v>
      </c>
      <c r="R33" s="307"/>
      <c r="S33" s="200" t="str">
        <f>IF(ISBLANK(PlanDP!C28)," ",PlanDP!N28)</f>
        <v>-</v>
      </c>
      <c r="T33" s="198"/>
      <c r="U33" s="199"/>
      <c r="V33" s="198" t="str">
        <f>IF(ISBLANK(PlanDP!O28)," ",PlanDP!O28)</f>
        <v xml:space="preserve"> </v>
      </c>
      <c r="W33" s="198"/>
      <c r="X33" s="198"/>
      <c r="Y33" s="198"/>
      <c r="Z33" s="198"/>
      <c r="AA33" s="199"/>
      <c r="AB33" s="202" t="str">
        <f>IF(ISBLANK(PlanDP!C78)," ",PlanDP!A78)</f>
        <v xml:space="preserve"> </v>
      </c>
      <c r="AC33" s="200" t="str">
        <f>IF(ISBLANK(PlanDP!C78)," ",PlanDP!B78)</f>
        <v xml:space="preserve"> </v>
      </c>
      <c r="AD33" s="198"/>
      <c r="AE33" s="199"/>
      <c r="AF33" s="327" t="str">
        <f>IF(ISBLANK(PlanDP!C78)," ",PlanDP!T78)</f>
        <v xml:space="preserve"> </v>
      </c>
      <c r="AG33" s="328"/>
      <c r="AH33" s="328"/>
      <c r="AI33" s="198"/>
      <c r="AJ33" s="198"/>
      <c r="AK33" s="200" t="str">
        <f>IF(ISBLANK(PlanDP!C78)," ",PlanDP!E78)</f>
        <v xml:space="preserve"> </v>
      </c>
      <c r="AL33" s="198"/>
      <c r="AM33" s="198"/>
      <c r="AN33" s="198"/>
      <c r="AO33" s="199"/>
      <c r="AP33" s="304" t="str">
        <f>IF(ISBLANK(PlanDP!C78)," ",PlanDP!F78)</f>
        <v xml:space="preserve"> </v>
      </c>
      <c r="AQ33" s="305"/>
      <c r="AR33" s="306" t="str">
        <f>IF(ISBLANK(PlanDP!C78)," ",PlanDP!H78)</f>
        <v xml:space="preserve"> </v>
      </c>
      <c r="AS33" s="307"/>
      <c r="AT33" s="200" t="str">
        <f>IF(ISBLANK(PlanDP!C78)," ",PlanDP!N78)</f>
        <v xml:space="preserve"> </v>
      </c>
      <c r="AU33" s="198"/>
      <c r="AV33" s="199"/>
      <c r="AW33" s="198" t="str">
        <f>IF(ISBLANK(PlanDP!O78)," ",PlanDP!O78)</f>
        <v xml:space="preserve"> </v>
      </c>
      <c r="AX33" s="198"/>
      <c r="AY33" s="198"/>
      <c r="AZ33" s="198"/>
      <c r="BA33" s="198"/>
      <c r="BB33" s="199"/>
      <c r="BC33" s="202" t="str">
        <f>IF(ISBLANK(PlanDP!C128)," ",PlanDP!A128)</f>
        <v xml:space="preserve"> </v>
      </c>
      <c r="BD33" s="200" t="str">
        <f>IF(ISBLANK(PlanDP!C128)," ",PlanDP!B128)</f>
        <v xml:space="preserve"> </v>
      </c>
      <c r="BE33" s="198"/>
      <c r="BF33" s="199"/>
      <c r="BG33" s="327" t="str">
        <f>IF(ISBLANK(PlanDP!C128)," ",PlanDP!T128)</f>
        <v xml:space="preserve"> </v>
      </c>
      <c r="BH33" s="328"/>
      <c r="BI33" s="328"/>
      <c r="BJ33" s="198"/>
      <c r="BK33" s="198"/>
      <c r="BL33" s="200" t="str">
        <f>IF(ISBLANK(PlanDP!C128)," ",PlanDP!E128)</f>
        <v xml:space="preserve"> </v>
      </c>
      <c r="BM33" s="198"/>
      <c r="BN33" s="198"/>
      <c r="BO33" s="198"/>
      <c r="BP33" s="199"/>
      <c r="BQ33" s="304" t="str">
        <f>IF(ISBLANK(PlanDP!C128)," ",PlanDP!F128)</f>
        <v xml:space="preserve"> </v>
      </c>
      <c r="BR33" s="305"/>
      <c r="BS33" s="306" t="str">
        <f>IF(ISBLANK(PlanDP!C128)," ",PlanDP!H128)</f>
        <v xml:space="preserve"> </v>
      </c>
      <c r="BT33" s="307"/>
      <c r="BU33" s="200" t="str">
        <f>IF(ISBLANK(PlanDP!C128)," ",PlanDP!N128)</f>
        <v xml:space="preserve"> </v>
      </c>
      <c r="BV33" s="198"/>
      <c r="BW33" s="199"/>
      <c r="BX33" s="198" t="str">
        <f>IF(ISBLANK(PlanDP!O128)," ",PlanDP!O128)</f>
        <v xml:space="preserve"> </v>
      </c>
      <c r="BY33" s="198"/>
      <c r="BZ33" s="198"/>
      <c r="CA33" s="198"/>
      <c r="CB33" s="198"/>
      <c r="CC33" s="199"/>
    </row>
    <row r="34" spans="1:81" s="164" customFormat="1" ht="15.75" customHeight="1">
      <c r="A34" s="202">
        <f>IF(ISBLANK(PlanDP!C29)," ",PlanDP!A29)</f>
        <v>27</v>
      </c>
      <c r="B34" s="200" t="str">
        <f>IF(ISBLANK(PlanDP!C29)," ",PlanDP!B29)</f>
        <v>C240329-027</v>
      </c>
      <c r="C34" s="198"/>
      <c r="D34" s="199"/>
      <c r="E34" s="327" t="str">
        <f>IF(ISBLANK(PlanDP!C29)," ",PlanDP!T29)</f>
        <v>DLL-635</v>
      </c>
      <c r="F34" s="328"/>
      <c r="G34" s="328"/>
      <c r="H34" s="198"/>
      <c r="I34" s="198"/>
      <c r="J34" s="200" t="str">
        <f>IF(ISBLANK(PlanDP!C29)," ",PlanDP!E29)</f>
        <v>DLL-635</v>
      </c>
      <c r="K34" s="198"/>
      <c r="L34" s="198"/>
      <c r="M34" s="198"/>
      <c r="N34" s="199"/>
      <c r="O34" s="304" t="str">
        <f>IF(ISBLANK(PlanDP!C29)," ",PlanDP!F29)</f>
        <v>293</v>
      </c>
      <c r="P34" s="305"/>
      <c r="Q34" s="306">
        <f>IF(ISBLANK(PlanDP!C29)," ",PlanDP!H29)</f>
        <v>30</v>
      </c>
      <c r="R34" s="307"/>
      <c r="S34" s="200" t="str">
        <f>IF(ISBLANK(PlanDP!C29)," ",PlanDP!N29)</f>
        <v>-</v>
      </c>
      <c r="T34" s="198"/>
      <c r="U34" s="199"/>
      <c r="V34" s="198" t="str">
        <f>IF(ISBLANK(PlanDP!O29)," ",PlanDP!O29)</f>
        <v xml:space="preserve"> </v>
      </c>
      <c r="W34" s="198"/>
      <c r="X34" s="198"/>
      <c r="Y34" s="198"/>
      <c r="Z34" s="198"/>
      <c r="AA34" s="199"/>
      <c r="AB34" s="202" t="str">
        <f>IF(ISBLANK(PlanDP!C79)," ",PlanDP!A79)</f>
        <v xml:space="preserve"> </v>
      </c>
      <c r="AC34" s="200" t="str">
        <f>IF(ISBLANK(PlanDP!C79)," ",PlanDP!B79)</f>
        <v xml:space="preserve"> </v>
      </c>
      <c r="AD34" s="198"/>
      <c r="AE34" s="199"/>
      <c r="AF34" s="327" t="str">
        <f>IF(ISBLANK(PlanDP!C79)," ",PlanDP!T79)</f>
        <v xml:space="preserve"> </v>
      </c>
      <c r="AG34" s="328"/>
      <c r="AH34" s="328"/>
      <c r="AI34" s="198"/>
      <c r="AJ34" s="198"/>
      <c r="AK34" s="200" t="str">
        <f>IF(ISBLANK(PlanDP!C79)," ",PlanDP!E79)</f>
        <v xml:space="preserve"> </v>
      </c>
      <c r="AL34" s="198"/>
      <c r="AM34" s="198"/>
      <c r="AN34" s="198"/>
      <c r="AO34" s="199"/>
      <c r="AP34" s="304" t="str">
        <f>IF(ISBLANK(PlanDP!C79)," ",PlanDP!F79)</f>
        <v xml:space="preserve"> </v>
      </c>
      <c r="AQ34" s="305"/>
      <c r="AR34" s="306" t="str">
        <f>IF(ISBLANK(PlanDP!C79)," ",PlanDP!H79)</f>
        <v xml:space="preserve"> </v>
      </c>
      <c r="AS34" s="307"/>
      <c r="AT34" s="200" t="str">
        <f>IF(ISBLANK(PlanDP!C79)," ",PlanDP!N79)</f>
        <v xml:space="preserve"> </v>
      </c>
      <c r="AU34" s="198"/>
      <c r="AV34" s="199"/>
      <c r="AW34" s="198" t="str">
        <f>IF(ISBLANK(PlanDP!O79)," ",PlanDP!O79)</f>
        <v xml:space="preserve"> </v>
      </c>
      <c r="AX34" s="198"/>
      <c r="AY34" s="198"/>
      <c r="AZ34" s="198"/>
      <c r="BA34" s="198"/>
      <c r="BB34" s="199"/>
      <c r="BC34" s="202" t="str">
        <f>IF(ISBLANK(PlanDP!C129)," ",PlanDP!A129)</f>
        <v xml:space="preserve"> </v>
      </c>
      <c r="BD34" s="200" t="str">
        <f>IF(ISBLANK(PlanDP!C129)," ",PlanDP!B129)</f>
        <v xml:space="preserve"> </v>
      </c>
      <c r="BE34" s="198"/>
      <c r="BF34" s="199"/>
      <c r="BG34" s="327" t="str">
        <f>IF(ISBLANK(PlanDP!C129)," ",PlanDP!T129)</f>
        <v xml:space="preserve"> </v>
      </c>
      <c r="BH34" s="328"/>
      <c r="BI34" s="328"/>
      <c r="BJ34" s="198"/>
      <c r="BK34" s="198"/>
      <c r="BL34" s="200" t="str">
        <f>IF(ISBLANK(PlanDP!C129)," ",PlanDP!E129)</f>
        <v xml:space="preserve"> </v>
      </c>
      <c r="BM34" s="198"/>
      <c r="BN34" s="198"/>
      <c r="BO34" s="198"/>
      <c r="BP34" s="199"/>
      <c r="BQ34" s="304" t="str">
        <f>IF(ISBLANK(PlanDP!C129)," ",PlanDP!F129)</f>
        <v xml:space="preserve"> </v>
      </c>
      <c r="BR34" s="305"/>
      <c r="BS34" s="306" t="str">
        <f>IF(ISBLANK(PlanDP!C129)," ",PlanDP!H129)</f>
        <v xml:space="preserve"> </v>
      </c>
      <c r="BT34" s="307"/>
      <c r="BU34" s="200" t="str">
        <f>IF(ISBLANK(PlanDP!C129)," ",PlanDP!N129)</f>
        <v xml:space="preserve"> </v>
      </c>
      <c r="BV34" s="198"/>
      <c r="BW34" s="199"/>
      <c r="BX34" s="198" t="str">
        <f>IF(ISBLANK(PlanDP!O129)," ",PlanDP!O129)</f>
        <v xml:space="preserve"> </v>
      </c>
      <c r="BY34" s="198"/>
      <c r="BZ34" s="198"/>
      <c r="CA34" s="198"/>
      <c r="CB34" s="198"/>
      <c r="CC34" s="199"/>
    </row>
    <row r="35" spans="1:81" s="164" customFormat="1" ht="15.75" customHeight="1">
      <c r="A35" s="202">
        <f>IF(ISBLANK(PlanDP!C30)," ",PlanDP!A30)</f>
        <v>28</v>
      </c>
      <c r="B35" s="200" t="str">
        <f>IF(ISBLANK(PlanDP!C30)," ",PlanDP!B30)</f>
        <v>C240329-028</v>
      </c>
      <c r="C35" s="198"/>
      <c r="D35" s="199"/>
      <c r="E35" s="327" t="str">
        <f>IF(ISBLANK(PlanDP!C30)," ",PlanDP!T30)</f>
        <v>MCJ-659</v>
      </c>
      <c r="F35" s="328"/>
      <c r="G35" s="328"/>
      <c r="H35" s="198"/>
      <c r="I35" s="198"/>
      <c r="J35" s="200" t="str">
        <f>IF(ISBLANK(PlanDP!C30)," ",PlanDP!E30)</f>
        <v>MCJ-659</v>
      </c>
      <c r="K35" s="198"/>
      <c r="L35" s="198"/>
      <c r="M35" s="198"/>
      <c r="N35" s="199"/>
      <c r="O35" s="304" t="str">
        <f>IF(ISBLANK(PlanDP!C30)," ",PlanDP!F30)</f>
        <v>245</v>
      </c>
      <c r="P35" s="305"/>
      <c r="Q35" s="306">
        <f>IF(ISBLANK(PlanDP!C30)," ",PlanDP!H30)</f>
        <v>30</v>
      </c>
      <c r="R35" s="307"/>
      <c r="S35" s="200" t="str">
        <f>IF(ISBLANK(PlanDP!C30)," ",PlanDP!N30)</f>
        <v>-</v>
      </c>
      <c r="T35" s="198"/>
      <c r="U35" s="199"/>
      <c r="V35" s="198" t="str">
        <f>IF(ISBLANK(PlanDP!O30)," ",PlanDP!O30)</f>
        <v xml:space="preserve"> </v>
      </c>
      <c r="W35" s="198"/>
      <c r="X35" s="198"/>
      <c r="Y35" s="198"/>
      <c r="Z35" s="198"/>
      <c r="AA35" s="199"/>
      <c r="AB35" s="202" t="str">
        <f>IF(ISBLANK(PlanDP!C80)," ",PlanDP!A80)</f>
        <v xml:space="preserve"> </v>
      </c>
      <c r="AC35" s="200" t="str">
        <f>IF(ISBLANK(PlanDP!C80)," ",PlanDP!B80)</f>
        <v xml:space="preserve"> </v>
      </c>
      <c r="AD35" s="198"/>
      <c r="AE35" s="199"/>
      <c r="AF35" s="327" t="str">
        <f>IF(ISBLANK(PlanDP!C80)," ",PlanDP!T80)</f>
        <v xml:space="preserve"> </v>
      </c>
      <c r="AG35" s="328"/>
      <c r="AH35" s="328"/>
      <c r="AI35" s="198"/>
      <c r="AJ35" s="198"/>
      <c r="AK35" s="200" t="str">
        <f>IF(ISBLANK(PlanDP!C80)," ",PlanDP!E80)</f>
        <v xml:space="preserve"> </v>
      </c>
      <c r="AL35" s="198"/>
      <c r="AM35" s="198"/>
      <c r="AN35" s="198"/>
      <c r="AO35" s="199"/>
      <c r="AP35" s="304" t="str">
        <f>IF(ISBLANK(PlanDP!C80)," ",PlanDP!F80)</f>
        <v xml:space="preserve"> </v>
      </c>
      <c r="AQ35" s="305"/>
      <c r="AR35" s="306" t="str">
        <f>IF(ISBLANK(PlanDP!C80)," ",PlanDP!H80)</f>
        <v xml:space="preserve"> </v>
      </c>
      <c r="AS35" s="307"/>
      <c r="AT35" s="200" t="str">
        <f>IF(ISBLANK(PlanDP!C80)," ",PlanDP!N80)</f>
        <v xml:space="preserve"> </v>
      </c>
      <c r="AU35" s="198"/>
      <c r="AV35" s="199"/>
      <c r="AW35" s="198" t="str">
        <f>IF(ISBLANK(PlanDP!O80)," ",PlanDP!O80)</f>
        <v xml:space="preserve"> </v>
      </c>
      <c r="AX35" s="198"/>
      <c r="AY35" s="198"/>
      <c r="AZ35" s="198"/>
      <c r="BA35" s="198"/>
      <c r="BB35" s="199"/>
      <c r="BC35" s="202" t="str">
        <f>IF(ISBLANK(PlanDP!C130)," ",PlanDP!A130)</f>
        <v xml:space="preserve"> </v>
      </c>
      <c r="BD35" s="200" t="str">
        <f>IF(ISBLANK(PlanDP!C130)," ",PlanDP!B130)</f>
        <v xml:space="preserve"> </v>
      </c>
      <c r="BE35" s="198"/>
      <c r="BF35" s="199"/>
      <c r="BG35" s="327" t="str">
        <f>IF(ISBLANK(PlanDP!C130)," ",PlanDP!T130)</f>
        <v xml:space="preserve"> </v>
      </c>
      <c r="BH35" s="328"/>
      <c r="BI35" s="328"/>
      <c r="BJ35" s="198"/>
      <c r="BK35" s="198"/>
      <c r="BL35" s="200" t="str">
        <f>IF(ISBLANK(PlanDP!C130)," ",PlanDP!E130)</f>
        <v xml:space="preserve"> </v>
      </c>
      <c r="BM35" s="198"/>
      <c r="BN35" s="198"/>
      <c r="BO35" s="198"/>
      <c r="BP35" s="199"/>
      <c r="BQ35" s="304" t="str">
        <f>IF(ISBLANK(PlanDP!C130)," ",PlanDP!F130)</f>
        <v xml:space="preserve"> </v>
      </c>
      <c r="BR35" s="305"/>
      <c r="BS35" s="306" t="str">
        <f>IF(ISBLANK(PlanDP!C130)," ",PlanDP!H130)</f>
        <v xml:space="preserve"> </v>
      </c>
      <c r="BT35" s="307"/>
      <c r="BU35" s="200" t="str">
        <f>IF(ISBLANK(PlanDP!C130)," ",PlanDP!N130)</f>
        <v xml:space="preserve"> </v>
      </c>
      <c r="BV35" s="198"/>
      <c r="BW35" s="199"/>
      <c r="BX35" s="198" t="str">
        <f>IF(ISBLANK(PlanDP!O130)," ",PlanDP!O130)</f>
        <v xml:space="preserve"> </v>
      </c>
      <c r="BY35" s="198"/>
      <c r="BZ35" s="198"/>
      <c r="CA35" s="198"/>
      <c r="CB35" s="198"/>
      <c r="CC35" s="199"/>
    </row>
    <row r="36" spans="1:81" s="164" customFormat="1" ht="15.75" customHeight="1">
      <c r="A36" s="202">
        <f>IF(ISBLANK(PlanDP!C31)," ",PlanDP!A31)</f>
        <v>29</v>
      </c>
      <c r="B36" s="200" t="str">
        <f>IF(ISBLANK(PlanDP!C31)," ",PlanDP!B31)</f>
        <v>C240329-029</v>
      </c>
      <c r="C36" s="198"/>
      <c r="D36" s="199"/>
      <c r="E36" s="327" t="str">
        <f>IF(ISBLANK(PlanDP!C31)," ",PlanDP!T31)</f>
        <v>SP-659</v>
      </c>
      <c r="F36" s="328"/>
      <c r="G36" s="328"/>
      <c r="H36" s="198"/>
      <c r="I36" s="198"/>
      <c r="J36" s="200" t="str">
        <f>IF(ISBLANK(PlanDP!C31)," ",PlanDP!E31)</f>
        <v>SP-659</v>
      </c>
      <c r="K36" s="198"/>
      <c r="L36" s="198"/>
      <c r="M36" s="198"/>
      <c r="N36" s="199"/>
      <c r="O36" s="304" t="str">
        <f>IF(ISBLANK(PlanDP!C31)," ",PlanDP!F31)</f>
        <v>245</v>
      </c>
      <c r="P36" s="305"/>
      <c r="Q36" s="306">
        <f>IF(ISBLANK(PlanDP!C31)," ",PlanDP!H31)</f>
        <v>17</v>
      </c>
      <c r="R36" s="307"/>
      <c r="S36" s="200" t="str">
        <f>IF(ISBLANK(PlanDP!C31)," ",PlanDP!N31)</f>
        <v>-</v>
      </c>
      <c r="T36" s="198"/>
      <c r="U36" s="199"/>
      <c r="V36" s="198" t="str">
        <f>IF(ISBLANK(PlanDP!O31)," ",PlanDP!O31)</f>
        <v xml:space="preserve"> ขอด่วน</v>
      </c>
      <c r="W36" s="198"/>
      <c r="X36" s="198"/>
      <c r="Y36" s="198"/>
      <c r="Z36" s="198"/>
      <c r="AA36" s="199"/>
      <c r="AB36" s="202" t="str">
        <f>IF(ISBLANK(PlanDP!C81)," ",PlanDP!A81)</f>
        <v xml:space="preserve"> </v>
      </c>
      <c r="AC36" s="200" t="str">
        <f>IF(ISBLANK(PlanDP!C81)," ",PlanDP!B81)</f>
        <v xml:space="preserve"> </v>
      </c>
      <c r="AD36" s="198"/>
      <c r="AE36" s="199"/>
      <c r="AF36" s="327" t="str">
        <f>IF(ISBLANK(PlanDP!C81)," ",PlanDP!T81)</f>
        <v xml:space="preserve"> </v>
      </c>
      <c r="AG36" s="328"/>
      <c r="AH36" s="328"/>
      <c r="AI36" s="198"/>
      <c r="AJ36" s="198"/>
      <c r="AK36" s="200" t="str">
        <f>IF(ISBLANK(PlanDP!C81)," ",PlanDP!E81)</f>
        <v xml:space="preserve"> </v>
      </c>
      <c r="AL36" s="198"/>
      <c r="AM36" s="198"/>
      <c r="AN36" s="198"/>
      <c r="AO36" s="199"/>
      <c r="AP36" s="304" t="str">
        <f>IF(ISBLANK(PlanDP!C81)," ",PlanDP!F81)</f>
        <v xml:space="preserve"> </v>
      </c>
      <c r="AQ36" s="305"/>
      <c r="AR36" s="306" t="str">
        <f>IF(ISBLANK(PlanDP!C81)," ",PlanDP!H81)</f>
        <v xml:space="preserve"> </v>
      </c>
      <c r="AS36" s="307"/>
      <c r="AT36" s="200" t="str">
        <f>IF(ISBLANK(PlanDP!C81)," ",PlanDP!N81)</f>
        <v xml:space="preserve"> </v>
      </c>
      <c r="AU36" s="198"/>
      <c r="AV36" s="199"/>
      <c r="AW36" s="198" t="str">
        <f>IF(ISBLANK(PlanDP!O81)," ",PlanDP!O81)</f>
        <v xml:space="preserve"> </v>
      </c>
      <c r="AX36" s="198"/>
      <c r="AY36" s="198"/>
      <c r="AZ36" s="198"/>
      <c r="BA36" s="198"/>
      <c r="BB36" s="199"/>
      <c r="BC36" s="202" t="str">
        <f>IF(ISBLANK(PlanDP!C131)," ",PlanDP!A131)</f>
        <v xml:space="preserve"> </v>
      </c>
      <c r="BD36" s="200" t="str">
        <f>IF(ISBLANK(PlanDP!C131)," ",PlanDP!B131)</f>
        <v xml:space="preserve"> </v>
      </c>
      <c r="BE36" s="198"/>
      <c r="BF36" s="199"/>
      <c r="BG36" s="327" t="str">
        <f>IF(ISBLANK(PlanDP!C131)," ",PlanDP!T131)</f>
        <v xml:space="preserve"> </v>
      </c>
      <c r="BH36" s="328"/>
      <c r="BI36" s="328"/>
      <c r="BJ36" s="198"/>
      <c r="BK36" s="198"/>
      <c r="BL36" s="200" t="str">
        <f>IF(ISBLANK(PlanDP!C131)," ",PlanDP!E131)</f>
        <v xml:space="preserve"> </v>
      </c>
      <c r="BM36" s="198"/>
      <c r="BN36" s="198"/>
      <c r="BO36" s="198"/>
      <c r="BP36" s="199"/>
      <c r="BQ36" s="304" t="str">
        <f>IF(ISBLANK(PlanDP!C131)," ",PlanDP!F131)</f>
        <v xml:space="preserve"> </v>
      </c>
      <c r="BR36" s="305"/>
      <c r="BS36" s="306" t="str">
        <f>IF(ISBLANK(PlanDP!C131)," ",PlanDP!H131)</f>
        <v xml:space="preserve"> </v>
      </c>
      <c r="BT36" s="307"/>
      <c r="BU36" s="200" t="str">
        <f>IF(ISBLANK(PlanDP!C131)," ",PlanDP!N131)</f>
        <v xml:space="preserve"> </v>
      </c>
      <c r="BV36" s="198"/>
      <c r="BW36" s="199"/>
      <c r="BX36" s="198" t="str">
        <f>IF(ISBLANK(PlanDP!O131)," ",PlanDP!O131)</f>
        <v xml:space="preserve"> </v>
      </c>
      <c r="BY36" s="198"/>
      <c r="BZ36" s="198"/>
      <c r="CA36" s="198"/>
      <c r="CB36" s="198"/>
      <c r="CC36" s="199"/>
    </row>
    <row r="37" spans="1:81" s="164" customFormat="1" ht="15.75" customHeight="1">
      <c r="A37" s="202">
        <f>IF(ISBLANK(PlanDP!C32)," ",PlanDP!A32)</f>
        <v>30</v>
      </c>
      <c r="B37" s="200" t="str">
        <f>IF(ISBLANK(PlanDP!C32)," ",PlanDP!B32)</f>
        <v>C240329-030</v>
      </c>
      <c r="C37" s="198"/>
      <c r="D37" s="199"/>
      <c r="E37" s="327" t="str">
        <f>IF(ISBLANK(PlanDP!C32)," ",PlanDP!T32)</f>
        <v>DCC-659</v>
      </c>
      <c r="F37" s="328"/>
      <c r="G37" s="328"/>
      <c r="H37" s="198"/>
      <c r="I37" s="198"/>
      <c r="J37" s="200" t="str">
        <f>IF(ISBLANK(PlanDP!C32)," ",PlanDP!E32)</f>
        <v>DCC-659</v>
      </c>
      <c r="K37" s="198"/>
      <c r="L37" s="198"/>
      <c r="M37" s="198"/>
      <c r="N37" s="199"/>
      <c r="O37" s="304" t="str">
        <f>IF(ISBLANK(PlanDP!C32)," ",PlanDP!F32)</f>
        <v>293</v>
      </c>
      <c r="P37" s="305"/>
      <c r="Q37" s="306">
        <f>IF(ISBLANK(PlanDP!C32)," ",PlanDP!H32)</f>
        <v>45</v>
      </c>
      <c r="R37" s="307"/>
      <c r="S37" s="200" t="str">
        <f>IF(ISBLANK(PlanDP!C32)," ",PlanDP!N32)</f>
        <v>-</v>
      </c>
      <c r="T37" s="198"/>
      <c r="U37" s="199"/>
      <c r="V37" s="198" t="str">
        <f>IF(ISBLANK(PlanDP!O32)," ",PlanDP!O32)</f>
        <v xml:space="preserve"> </v>
      </c>
      <c r="W37" s="198"/>
      <c r="X37" s="198"/>
      <c r="Y37" s="198"/>
      <c r="Z37" s="198"/>
      <c r="AA37" s="199"/>
      <c r="AB37" s="202" t="str">
        <f>IF(ISBLANK(PlanDP!C82)," ",PlanDP!A82)</f>
        <v xml:space="preserve"> </v>
      </c>
      <c r="AC37" s="200" t="str">
        <f>IF(ISBLANK(PlanDP!C82)," ",PlanDP!B82)</f>
        <v xml:space="preserve"> </v>
      </c>
      <c r="AD37" s="198"/>
      <c r="AE37" s="199"/>
      <c r="AF37" s="327" t="str">
        <f>IF(ISBLANK(PlanDP!C82)," ",PlanDP!T82)</f>
        <v xml:space="preserve"> </v>
      </c>
      <c r="AG37" s="328"/>
      <c r="AH37" s="328"/>
      <c r="AI37" s="198"/>
      <c r="AJ37" s="198"/>
      <c r="AK37" s="200" t="str">
        <f>IF(ISBLANK(PlanDP!C82)," ",PlanDP!E82)</f>
        <v xml:space="preserve"> </v>
      </c>
      <c r="AL37" s="198"/>
      <c r="AM37" s="198"/>
      <c r="AN37" s="198"/>
      <c r="AO37" s="199"/>
      <c r="AP37" s="304" t="str">
        <f>IF(ISBLANK(PlanDP!C82)," ",PlanDP!F82)</f>
        <v xml:space="preserve"> </v>
      </c>
      <c r="AQ37" s="305"/>
      <c r="AR37" s="306" t="str">
        <f>IF(ISBLANK(PlanDP!C82)," ",PlanDP!H82)</f>
        <v xml:space="preserve"> </v>
      </c>
      <c r="AS37" s="307"/>
      <c r="AT37" s="200" t="str">
        <f>IF(ISBLANK(PlanDP!C82)," ",PlanDP!N82)</f>
        <v xml:space="preserve"> </v>
      </c>
      <c r="AU37" s="198"/>
      <c r="AV37" s="199"/>
      <c r="AW37" s="198" t="str">
        <f>IF(ISBLANK(PlanDP!O82)," ",PlanDP!O82)</f>
        <v xml:space="preserve"> </v>
      </c>
      <c r="AX37" s="198"/>
      <c r="AY37" s="198"/>
      <c r="AZ37" s="198"/>
      <c r="BA37" s="198"/>
      <c r="BB37" s="199"/>
      <c r="BC37" s="202" t="str">
        <f>IF(ISBLANK(PlanDP!C132)," ",PlanDP!A132)</f>
        <v xml:space="preserve"> </v>
      </c>
      <c r="BD37" s="200" t="str">
        <f>IF(ISBLANK(PlanDP!C132)," ",PlanDP!B132)</f>
        <v xml:space="preserve"> </v>
      </c>
      <c r="BE37" s="198"/>
      <c r="BF37" s="199"/>
      <c r="BG37" s="327" t="str">
        <f>IF(ISBLANK(PlanDP!C132)," ",PlanDP!T132)</f>
        <v xml:space="preserve"> </v>
      </c>
      <c r="BH37" s="328"/>
      <c r="BI37" s="328"/>
      <c r="BJ37" s="198"/>
      <c r="BK37" s="198"/>
      <c r="BL37" s="200" t="str">
        <f>IF(ISBLANK(PlanDP!C132)," ",PlanDP!E132)</f>
        <v xml:space="preserve"> </v>
      </c>
      <c r="BM37" s="198"/>
      <c r="BN37" s="198"/>
      <c r="BO37" s="198"/>
      <c r="BP37" s="199"/>
      <c r="BQ37" s="304" t="str">
        <f>IF(ISBLANK(PlanDP!C132)," ",PlanDP!F132)</f>
        <v xml:space="preserve"> </v>
      </c>
      <c r="BR37" s="305"/>
      <c r="BS37" s="306" t="str">
        <f>IF(ISBLANK(PlanDP!C132)," ",PlanDP!H132)</f>
        <v xml:space="preserve"> </v>
      </c>
      <c r="BT37" s="307"/>
      <c r="BU37" s="200" t="str">
        <f>IF(ISBLANK(PlanDP!C132)," ",PlanDP!N132)</f>
        <v xml:space="preserve"> </v>
      </c>
      <c r="BV37" s="198"/>
      <c r="BW37" s="199"/>
      <c r="BX37" s="198" t="str">
        <f>IF(ISBLANK(PlanDP!O132)," ",PlanDP!O132)</f>
        <v xml:space="preserve"> </v>
      </c>
      <c r="BY37" s="198"/>
      <c r="BZ37" s="198"/>
      <c r="CA37" s="198"/>
      <c r="CB37" s="198"/>
      <c r="CC37" s="199"/>
    </row>
    <row r="38" spans="1:81" s="164" customFormat="1" ht="15.75" customHeight="1">
      <c r="A38" s="202">
        <f>IF(ISBLANK(PlanDP!C33)," ",PlanDP!A33)</f>
        <v>31</v>
      </c>
      <c r="B38" s="200" t="str">
        <f>IF(ISBLANK(PlanDP!C33)," ",PlanDP!B33)</f>
        <v>C240329-031</v>
      </c>
      <c r="C38" s="198"/>
      <c r="D38" s="199"/>
      <c r="E38" s="327" t="str">
        <f>IF(ISBLANK(PlanDP!C33)," ",PlanDP!T33)</f>
        <v>MCJ-737</v>
      </c>
      <c r="F38" s="328"/>
      <c r="G38" s="328"/>
      <c r="H38" s="198"/>
      <c r="I38" s="198"/>
      <c r="J38" s="200" t="str">
        <f>IF(ISBLANK(PlanDP!C33)," ",PlanDP!E33)</f>
        <v>MCJ-737</v>
      </c>
      <c r="K38" s="198"/>
      <c r="L38" s="198"/>
      <c r="M38" s="198"/>
      <c r="N38" s="199"/>
      <c r="O38" s="304" t="str">
        <f>IF(ISBLANK(PlanDP!C33)," ",PlanDP!F33)</f>
        <v>245</v>
      </c>
      <c r="P38" s="305"/>
      <c r="Q38" s="306">
        <f>IF(ISBLANK(PlanDP!C33)," ",PlanDP!H33)</f>
        <v>110</v>
      </c>
      <c r="R38" s="307"/>
      <c r="S38" s="200" t="str">
        <f>IF(ISBLANK(PlanDP!C33)," ",PlanDP!N33)</f>
        <v>-</v>
      </c>
      <c r="T38" s="198"/>
      <c r="U38" s="199"/>
      <c r="V38" s="198" t="str">
        <f>IF(ISBLANK(PlanDP!O33)," ",PlanDP!O33)</f>
        <v xml:space="preserve"> </v>
      </c>
      <c r="W38" s="198"/>
      <c r="X38" s="198"/>
      <c r="Y38" s="198"/>
      <c r="Z38" s="198"/>
      <c r="AA38" s="199"/>
      <c r="AB38" s="202" t="str">
        <f>IF(ISBLANK(PlanDP!C83)," ",PlanDP!A83)</f>
        <v xml:space="preserve"> </v>
      </c>
      <c r="AC38" s="200" t="str">
        <f>IF(ISBLANK(PlanDP!C83)," ",PlanDP!B83)</f>
        <v xml:space="preserve"> </v>
      </c>
      <c r="AD38" s="198"/>
      <c r="AE38" s="199"/>
      <c r="AF38" s="327" t="str">
        <f>IF(ISBLANK(PlanDP!C83)," ",PlanDP!T83)</f>
        <v xml:space="preserve"> </v>
      </c>
      <c r="AG38" s="328"/>
      <c r="AH38" s="328"/>
      <c r="AI38" s="198"/>
      <c r="AJ38" s="198"/>
      <c r="AK38" s="200" t="str">
        <f>IF(ISBLANK(PlanDP!C83)," ",PlanDP!E83)</f>
        <v xml:space="preserve"> </v>
      </c>
      <c r="AL38" s="198"/>
      <c r="AM38" s="198"/>
      <c r="AN38" s="198"/>
      <c r="AO38" s="199"/>
      <c r="AP38" s="304" t="str">
        <f>IF(ISBLANK(PlanDP!C83)," ",PlanDP!F83)</f>
        <v xml:space="preserve"> </v>
      </c>
      <c r="AQ38" s="305"/>
      <c r="AR38" s="306" t="str">
        <f>IF(ISBLANK(PlanDP!C83)," ",PlanDP!H83)</f>
        <v xml:space="preserve"> </v>
      </c>
      <c r="AS38" s="307"/>
      <c r="AT38" s="200" t="str">
        <f>IF(ISBLANK(PlanDP!C83)," ",PlanDP!N83)</f>
        <v xml:space="preserve"> </v>
      </c>
      <c r="AU38" s="198"/>
      <c r="AV38" s="199"/>
      <c r="AW38" s="198" t="str">
        <f>IF(ISBLANK(PlanDP!O83)," ",PlanDP!O83)</f>
        <v xml:space="preserve"> </v>
      </c>
      <c r="AX38" s="198"/>
      <c r="AY38" s="198"/>
      <c r="AZ38" s="198"/>
      <c r="BA38" s="198"/>
      <c r="BB38" s="199"/>
      <c r="BC38" s="202" t="str">
        <f>IF(ISBLANK(PlanDP!C133)," ",PlanDP!A133)</f>
        <v xml:space="preserve"> </v>
      </c>
      <c r="BD38" s="200" t="str">
        <f>IF(ISBLANK(PlanDP!C133)," ",PlanDP!B133)</f>
        <v xml:space="preserve"> </v>
      </c>
      <c r="BE38" s="198"/>
      <c r="BF38" s="199"/>
      <c r="BG38" s="327" t="str">
        <f>IF(ISBLANK(PlanDP!C133)," ",PlanDP!T133)</f>
        <v xml:space="preserve"> </v>
      </c>
      <c r="BH38" s="328"/>
      <c r="BI38" s="328"/>
      <c r="BJ38" s="198"/>
      <c r="BK38" s="198"/>
      <c r="BL38" s="200" t="str">
        <f>IF(ISBLANK(PlanDP!C133)," ",PlanDP!E133)</f>
        <v xml:space="preserve"> </v>
      </c>
      <c r="BM38" s="198"/>
      <c r="BN38" s="198"/>
      <c r="BO38" s="198"/>
      <c r="BP38" s="199"/>
      <c r="BQ38" s="304" t="str">
        <f>IF(ISBLANK(PlanDP!C133)," ",PlanDP!F133)</f>
        <v xml:space="preserve"> </v>
      </c>
      <c r="BR38" s="305"/>
      <c r="BS38" s="306" t="str">
        <f>IF(ISBLANK(PlanDP!C133)," ",PlanDP!H133)</f>
        <v xml:space="preserve"> </v>
      </c>
      <c r="BT38" s="307"/>
      <c r="BU38" s="200" t="str">
        <f>IF(ISBLANK(PlanDP!C133)," ",PlanDP!N133)</f>
        <v xml:space="preserve"> </v>
      </c>
      <c r="BV38" s="198"/>
      <c r="BW38" s="199"/>
      <c r="BX38" s="198" t="str">
        <f>IF(ISBLANK(PlanDP!O133)," ",PlanDP!O133)</f>
        <v xml:space="preserve"> </v>
      </c>
      <c r="BY38" s="198"/>
      <c r="BZ38" s="198"/>
      <c r="CA38" s="198"/>
      <c r="CB38" s="198"/>
      <c r="CC38" s="199"/>
    </row>
    <row r="39" spans="1:81" s="164" customFormat="1" ht="15.75" customHeight="1">
      <c r="A39" s="202">
        <f>IF(ISBLANK(PlanDP!C34)," ",PlanDP!A34)</f>
        <v>32</v>
      </c>
      <c r="B39" s="200" t="str">
        <f>IF(ISBLANK(PlanDP!C34)," ",PlanDP!B34)</f>
        <v>C240329-032</v>
      </c>
      <c r="C39" s="198"/>
      <c r="D39" s="199"/>
      <c r="E39" s="327" t="str">
        <f>IF(ISBLANK(PlanDP!C34)," ",PlanDP!T34)</f>
        <v>SP-737</v>
      </c>
      <c r="F39" s="328"/>
      <c r="G39" s="328"/>
      <c r="H39" s="198"/>
      <c r="I39" s="198"/>
      <c r="J39" s="200" t="str">
        <f>IF(ISBLANK(PlanDP!C34)," ",PlanDP!E34)</f>
        <v>SP-737</v>
      </c>
      <c r="K39" s="198"/>
      <c r="L39" s="198"/>
      <c r="M39" s="198"/>
      <c r="N39" s="199"/>
      <c r="O39" s="304" t="str">
        <f>IF(ISBLANK(PlanDP!C34)," ",PlanDP!F34)</f>
        <v>245</v>
      </c>
      <c r="P39" s="305"/>
      <c r="Q39" s="306">
        <f>IF(ISBLANK(PlanDP!C34)," ",PlanDP!H34)</f>
        <v>66</v>
      </c>
      <c r="R39" s="307"/>
      <c r="S39" s="200" t="str">
        <f>IF(ISBLANK(PlanDP!C34)," ",PlanDP!N34)</f>
        <v>-</v>
      </c>
      <c r="T39" s="198"/>
      <c r="U39" s="199"/>
      <c r="V39" s="198" t="str">
        <f>IF(ISBLANK(PlanDP!O34)," ",PlanDP!O34)</f>
        <v xml:space="preserve"> </v>
      </c>
      <c r="W39" s="198"/>
      <c r="X39" s="198"/>
      <c r="Y39" s="198"/>
      <c r="Z39" s="198"/>
      <c r="AA39" s="199"/>
      <c r="AB39" s="202" t="str">
        <f>IF(ISBLANK(PlanDP!C84)," ",PlanDP!A84)</f>
        <v xml:space="preserve"> </v>
      </c>
      <c r="AC39" s="200" t="str">
        <f>IF(ISBLANK(PlanDP!C84)," ",PlanDP!B84)</f>
        <v xml:space="preserve"> </v>
      </c>
      <c r="AD39" s="198"/>
      <c r="AE39" s="199"/>
      <c r="AF39" s="327" t="str">
        <f>IF(ISBLANK(PlanDP!C84)," ",PlanDP!T84)</f>
        <v xml:space="preserve"> </v>
      </c>
      <c r="AG39" s="328"/>
      <c r="AH39" s="328"/>
      <c r="AI39" s="198"/>
      <c r="AJ39" s="198"/>
      <c r="AK39" s="200" t="str">
        <f>IF(ISBLANK(PlanDP!C84)," ",PlanDP!E84)</f>
        <v xml:space="preserve"> </v>
      </c>
      <c r="AL39" s="198"/>
      <c r="AM39" s="198"/>
      <c r="AN39" s="198"/>
      <c r="AO39" s="199"/>
      <c r="AP39" s="304" t="str">
        <f>IF(ISBLANK(PlanDP!C84)," ",PlanDP!F84)</f>
        <v xml:space="preserve"> </v>
      </c>
      <c r="AQ39" s="305"/>
      <c r="AR39" s="306" t="str">
        <f>IF(ISBLANK(PlanDP!C84)," ",PlanDP!H84)</f>
        <v xml:space="preserve"> </v>
      </c>
      <c r="AS39" s="307"/>
      <c r="AT39" s="200" t="str">
        <f>IF(ISBLANK(PlanDP!C84)," ",PlanDP!N84)</f>
        <v xml:space="preserve"> </v>
      </c>
      <c r="AU39" s="198"/>
      <c r="AV39" s="199"/>
      <c r="AW39" s="198" t="str">
        <f>IF(ISBLANK(PlanDP!O84)," ",PlanDP!O84)</f>
        <v xml:space="preserve"> </v>
      </c>
      <c r="AX39" s="198"/>
      <c r="AY39" s="198"/>
      <c r="AZ39" s="198"/>
      <c r="BA39" s="198"/>
      <c r="BB39" s="199"/>
      <c r="BC39" s="202" t="str">
        <f>IF(ISBLANK(PlanDP!C134)," ",PlanDP!A134)</f>
        <v xml:space="preserve"> </v>
      </c>
      <c r="BD39" s="200" t="str">
        <f>IF(ISBLANK(PlanDP!C134)," ",PlanDP!B134)</f>
        <v xml:space="preserve"> </v>
      </c>
      <c r="BE39" s="198"/>
      <c r="BF39" s="199"/>
      <c r="BG39" s="327" t="str">
        <f>IF(ISBLANK(PlanDP!C134)," ",PlanDP!T134)</f>
        <v xml:space="preserve"> </v>
      </c>
      <c r="BH39" s="328"/>
      <c r="BI39" s="328"/>
      <c r="BJ39" s="198"/>
      <c r="BK39" s="198"/>
      <c r="BL39" s="200" t="str">
        <f>IF(ISBLANK(PlanDP!C134)," ",PlanDP!E134)</f>
        <v xml:space="preserve"> </v>
      </c>
      <c r="BM39" s="198"/>
      <c r="BN39" s="198"/>
      <c r="BO39" s="198"/>
      <c r="BP39" s="199"/>
      <c r="BQ39" s="304" t="str">
        <f>IF(ISBLANK(PlanDP!C134)," ",PlanDP!F134)</f>
        <v xml:space="preserve"> </v>
      </c>
      <c r="BR39" s="305"/>
      <c r="BS39" s="306" t="str">
        <f>IF(ISBLANK(PlanDP!C134)," ",PlanDP!H134)</f>
        <v xml:space="preserve"> </v>
      </c>
      <c r="BT39" s="307"/>
      <c r="BU39" s="200" t="str">
        <f>IF(ISBLANK(PlanDP!C134)," ",PlanDP!N134)</f>
        <v xml:space="preserve"> </v>
      </c>
      <c r="BV39" s="198"/>
      <c r="BW39" s="199"/>
      <c r="BX39" s="198" t="str">
        <f>IF(ISBLANK(PlanDP!O134)," ",PlanDP!O134)</f>
        <v xml:space="preserve"> </v>
      </c>
      <c r="BY39" s="198"/>
      <c r="BZ39" s="198"/>
      <c r="CA39" s="198"/>
      <c r="CB39" s="198"/>
      <c r="CC39" s="199"/>
    </row>
    <row r="40" spans="1:81" s="164" customFormat="1" ht="15.75" customHeight="1">
      <c r="A40" s="202">
        <f>IF(ISBLANK(PlanDP!C35)," ",PlanDP!A35)</f>
        <v>33</v>
      </c>
      <c r="B40" s="200" t="str">
        <f>IF(ISBLANK(PlanDP!C35)," ",PlanDP!B35)</f>
        <v>C240329-033</v>
      </c>
      <c r="C40" s="198"/>
      <c r="D40" s="199"/>
      <c r="E40" s="327" t="str">
        <f>IF(ISBLANK(PlanDP!C35)," ",PlanDP!T35)</f>
        <v>MCJ-739</v>
      </c>
      <c r="F40" s="328"/>
      <c r="G40" s="328"/>
      <c r="H40" s="198"/>
      <c r="I40" s="198"/>
      <c r="J40" s="200" t="str">
        <f>IF(ISBLANK(PlanDP!C35)," ",PlanDP!E35)</f>
        <v>MCJ-739</v>
      </c>
      <c r="K40" s="198"/>
      <c r="L40" s="198"/>
      <c r="M40" s="198"/>
      <c r="N40" s="199"/>
      <c r="O40" s="304" t="str">
        <f>IF(ISBLANK(PlanDP!C35)," ",PlanDP!F35)</f>
        <v>245</v>
      </c>
      <c r="P40" s="305"/>
      <c r="Q40" s="306">
        <f>IF(ISBLANK(PlanDP!C35)," ",PlanDP!H35)</f>
        <v>40</v>
      </c>
      <c r="R40" s="307"/>
      <c r="S40" s="200" t="str">
        <f>IF(ISBLANK(PlanDP!C35)," ",PlanDP!N35)</f>
        <v>-</v>
      </c>
      <c r="T40" s="198"/>
      <c r="U40" s="199"/>
      <c r="V40" s="198" t="str">
        <f>IF(ISBLANK(PlanDP!O35)," ",PlanDP!O35)</f>
        <v xml:space="preserve"> </v>
      </c>
      <c r="W40" s="198"/>
      <c r="X40" s="198"/>
      <c r="Y40" s="198"/>
      <c r="Z40" s="198"/>
      <c r="AA40" s="199"/>
      <c r="AB40" s="202" t="str">
        <f>IF(ISBLANK(PlanDP!C85)," ",PlanDP!A85)</f>
        <v xml:space="preserve"> </v>
      </c>
      <c r="AC40" s="200" t="str">
        <f>IF(ISBLANK(PlanDP!C85)," ",PlanDP!B85)</f>
        <v xml:space="preserve"> </v>
      </c>
      <c r="AD40" s="198"/>
      <c r="AE40" s="199"/>
      <c r="AF40" s="327" t="str">
        <f>IF(ISBLANK(PlanDP!C85)," ",PlanDP!T85)</f>
        <v xml:space="preserve"> </v>
      </c>
      <c r="AG40" s="328"/>
      <c r="AH40" s="328"/>
      <c r="AI40" s="198"/>
      <c r="AJ40" s="198"/>
      <c r="AK40" s="200" t="str">
        <f>IF(ISBLANK(PlanDP!C85)," ",PlanDP!E85)</f>
        <v xml:space="preserve"> </v>
      </c>
      <c r="AL40" s="198"/>
      <c r="AM40" s="198"/>
      <c r="AN40" s="198"/>
      <c r="AO40" s="199"/>
      <c r="AP40" s="304" t="str">
        <f>IF(ISBLANK(PlanDP!C85)," ",PlanDP!F85)</f>
        <v xml:space="preserve"> </v>
      </c>
      <c r="AQ40" s="305"/>
      <c r="AR40" s="306" t="str">
        <f>IF(ISBLANK(PlanDP!C85)," ",PlanDP!H85)</f>
        <v xml:space="preserve"> </v>
      </c>
      <c r="AS40" s="307"/>
      <c r="AT40" s="200" t="str">
        <f>IF(ISBLANK(PlanDP!C85)," ",PlanDP!N85)</f>
        <v xml:space="preserve"> </v>
      </c>
      <c r="AU40" s="198"/>
      <c r="AV40" s="199"/>
      <c r="AW40" s="198" t="str">
        <f>IF(ISBLANK(PlanDP!O85)," ",PlanDP!O85)</f>
        <v xml:space="preserve"> </v>
      </c>
      <c r="AX40" s="198"/>
      <c r="AY40" s="198"/>
      <c r="AZ40" s="198"/>
      <c r="BA40" s="198"/>
      <c r="BB40" s="199"/>
      <c r="BC40" s="202" t="str">
        <f>IF(ISBLANK(PlanDP!C135)," ",PlanDP!A135)</f>
        <v xml:space="preserve"> </v>
      </c>
      <c r="BD40" s="200" t="str">
        <f>IF(ISBLANK(PlanDP!C135)," ",PlanDP!B135)</f>
        <v xml:space="preserve"> </v>
      </c>
      <c r="BE40" s="198"/>
      <c r="BF40" s="199"/>
      <c r="BG40" s="327" t="str">
        <f>IF(ISBLANK(PlanDP!C135)," ",PlanDP!T135)</f>
        <v xml:space="preserve"> </v>
      </c>
      <c r="BH40" s="328"/>
      <c r="BI40" s="328"/>
      <c r="BJ40" s="198"/>
      <c r="BK40" s="198"/>
      <c r="BL40" s="200" t="str">
        <f>IF(ISBLANK(PlanDP!C135)," ",PlanDP!E135)</f>
        <v xml:space="preserve"> </v>
      </c>
      <c r="BM40" s="198"/>
      <c r="BN40" s="198"/>
      <c r="BO40" s="198"/>
      <c r="BP40" s="199"/>
      <c r="BQ40" s="304" t="str">
        <f>IF(ISBLANK(PlanDP!C135)," ",PlanDP!F135)</f>
        <v xml:space="preserve"> </v>
      </c>
      <c r="BR40" s="305"/>
      <c r="BS40" s="306" t="str">
        <f>IF(ISBLANK(PlanDP!C135)," ",PlanDP!H135)</f>
        <v xml:space="preserve"> </v>
      </c>
      <c r="BT40" s="307"/>
      <c r="BU40" s="200" t="str">
        <f>IF(ISBLANK(PlanDP!C135)," ",PlanDP!N135)</f>
        <v xml:space="preserve"> </v>
      </c>
      <c r="BV40" s="198"/>
      <c r="BW40" s="199"/>
      <c r="BX40" s="198" t="str">
        <f>IF(ISBLANK(PlanDP!O135)," ",PlanDP!O135)</f>
        <v xml:space="preserve"> </v>
      </c>
      <c r="BY40" s="198"/>
      <c r="BZ40" s="198"/>
      <c r="CA40" s="198"/>
      <c r="CB40" s="198"/>
      <c r="CC40" s="199"/>
    </row>
    <row r="41" spans="1:81" s="164" customFormat="1" ht="15.75" customHeight="1">
      <c r="A41" s="202">
        <f>IF(ISBLANK(PlanDP!C36)," ",PlanDP!A36)</f>
        <v>34</v>
      </c>
      <c r="B41" s="200" t="str">
        <f>IF(ISBLANK(PlanDP!C36)," ",PlanDP!B36)</f>
        <v>C240329-034</v>
      </c>
      <c r="C41" s="198"/>
      <c r="D41" s="199"/>
      <c r="E41" s="327" t="str">
        <f>IF(ISBLANK(PlanDP!C36)," ",PlanDP!T36)</f>
        <v>MCJ-744</v>
      </c>
      <c r="F41" s="328"/>
      <c r="G41" s="328"/>
      <c r="H41" s="198"/>
      <c r="I41" s="198"/>
      <c r="J41" s="200" t="str">
        <f>IF(ISBLANK(PlanDP!C36)," ",PlanDP!E36)</f>
        <v>MCJ-744</v>
      </c>
      <c r="K41" s="198"/>
      <c r="L41" s="198"/>
      <c r="M41" s="198"/>
      <c r="N41" s="199"/>
      <c r="O41" s="304" t="str">
        <f>IF(ISBLANK(PlanDP!C36)," ",PlanDP!F36)</f>
        <v>245</v>
      </c>
      <c r="P41" s="305"/>
      <c r="Q41" s="306">
        <f>IF(ISBLANK(PlanDP!C36)," ",PlanDP!H36)</f>
        <v>131</v>
      </c>
      <c r="R41" s="307"/>
      <c r="S41" s="200" t="str">
        <f>IF(ISBLANK(PlanDP!C36)," ",PlanDP!N36)</f>
        <v>-</v>
      </c>
      <c r="T41" s="198"/>
      <c r="U41" s="199"/>
      <c r="V41" s="198" t="str">
        <f>IF(ISBLANK(PlanDP!O36)," ",PlanDP!O36)</f>
        <v xml:space="preserve"> </v>
      </c>
      <c r="W41" s="198"/>
      <c r="X41" s="198"/>
      <c r="Y41" s="198"/>
      <c r="Z41" s="198"/>
      <c r="AA41" s="199"/>
      <c r="AB41" s="202" t="str">
        <f>IF(ISBLANK(PlanDP!C86)," ",PlanDP!A86)</f>
        <v xml:space="preserve"> </v>
      </c>
      <c r="AC41" s="200" t="str">
        <f>IF(ISBLANK(PlanDP!C86)," ",PlanDP!B86)</f>
        <v xml:space="preserve"> </v>
      </c>
      <c r="AD41" s="198"/>
      <c r="AE41" s="199"/>
      <c r="AF41" s="327" t="str">
        <f>IF(ISBLANK(PlanDP!C86)," ",PlanDP!T86)</f>
        <v xml:space="preserve"> </v>
      </c>
      <c r="AG41" s="328"/>
      <c r="AH41" s="328"/>
      <c r="AI41" s="198"/>
      <c r="AJ41" s="198"/>
      <c r="AK41" s="200" t="str">
        <f>IF(ISBLANK(PlanDP!C86)," ",PlanDP!E86)</f>
        <v xml:space="preserve"> </v>
      </c>
      <c r="AL41" s="198"/>
      <c r="AM41" s="198"/>
      <c r="AN41" s="198"/>
      <c r="AO41" s="199"/>
      <c r="AP41" s="304" t="str">
        <f>IF(ISBLANK(PlanDP!C86)," ",PlanDP!F86)</f>
        <v xml:space="preserve"> </v>
      </c>
      <c r="AQ41" s="305"/>
      <c r="AR41" s="306" t="str">
        <f>IF(ISBLANK(PlanDP!C86)," ",PlanDP!H86)</f>
        <v xml:space="preserve"> </v>
      </c>
      <c r="AS41" s="307"/>
      <c r="AT41" s="200" t="str">
        <f>IF(ISBLANK(PlanDP!C86)," ",PlanDP!N86)</f>
        <v xml:space="preserve"> </v>
      </c>
      <c r="AU41" s="198"/>
      <c r="AV41" s="199"/>
      <c r="AW41" s="198" t="str">
        <f>IF(ISBLANK(PlanDP!O86)," ",PlanDP!O86)</f>
        <v xml:space="preserve"> </v>
      </c>
      <c r="AX41" s="198"/>
      <c r="AY41" s="198"/>
      <c r="AZ41" s="198"/>
      <c r="BA41" s="198"/>
      <c r="BB41" s="199"/>
      <c r="BC41" s="202" t="str">
        <f>IF(ISBLANK(PlanDP!C136)," ",PlanDP!A136)</f>
        <v xml:space="preserve"> </v>
      </c>
      <c r="BD41" s="200" t="str">
        <f>IF(ISBLANK(PlanDP!C136)," ",PlanDP!B136)</f>
        <v xml:space="preserve"> </v>
      </c>
      <c r="BE41" s="198"/>
      <c r="BF41" s="199"/>
      <c r="BG41" s="327" t="str">
        <f>IF(ISBLANK(PlanDP!C136)," ",PlanDP!T136)</f>
        <v xml:space="preserve"> </v>
      </c>
      <c r="BH41" s="328"/>
      <c r="BI41" s="328"/>
      <c r="BJ41" s="198"/>
      <c r="BK41" s="198"/>
      <c r="BL41" s="200" t="str">
        <f>IF(ISBLANK(PlanDP!C136)," ",PlanDP!E136)</f>
        <v xml:space="preserve"> </v>
      </c>
      <c r="BM41" s="198"/>
      <c r="BN41" s="198"/>
      <c r="BO41" s="198"/>
      <c r="BP41" s="199"/>
      <c r="BQ41" s="304" t="str">
        <f>IF(ISBLANK(PlanDP!C136)," ",PlanDP!F136)</f>
        <v xml:space="preserve"> </v>
      </c>
      <c r="BR41" s="305"/>
      <c r="BS41" s="306" t="str">
        <f>IF(ISBLANK(PlanDP!C136)," ",PlanDP!H136)</f>
        <v xml:space="preserve"> </v>
      </c>
      <c r="BT41" s="307"/>
      <c r="BU41" s="200" t="str">
        <f>IF(ISBLANK(PlanDP!C136)," ",PlanDP!N136)</f>
        <v xml:space="preserve"> </v>
      </c>
      <c r="BV41" s="198"/>
      <c r="BW41" s="199"/>
      <c r="BX41" s="198" t="str">
        <f>IF(ISBLANK(PlanDP!O136)," ",PlanDP!O136)</f>
        <v xml:space="preserve"> </v>
      </c>
      <c r="BY41" s="198"/>
      <c r="BZ41" s="198"/>
      <c r="CA41" s="198"/>
      <c r="CB41" s="198"/>
      <c r="CC41" s="199"/>
    </row>
    <row r="42" spans="1:81" s="164" customFormat="1" ht="15.75" customHeight="1">
      <c r="A42" s="202">
        <f>IF(ISBLANK(PlanDP!C37)," ",PlanDP!A37)</f>
        <v>35</v>
      </c>
      <c r="B42" s="200" t="str">
        <f>IF(ISBLANK(PlanDP!C37)," ",PlanDP!B37)</f>
        <v>C240329-035</v>
      </c>
      <c r="C42" s="198"/>
      <c r="D42" s="199"/>
      <c r="E42" s="327" t="str">
        <f>IF(ISBLANK(PlanDP!C37)," ",PlanDP!T37)</f>
        <v>ML-260</v>
      </c>
      <c r="F42" s="328"/>
      <c r="G42" s="328"/>
      <c r="H42" s="198"/>
      <c r="I42" s="198"/>
      <c r="J42" s="200" t="str">
        <f>IF(ISBLANK(PlanDP!C37)," ",PlanDP!E37)</f>
        <v>ML-260</v>
      </c>
      <c r="K42" s="198"/>
      <c r="L42" s="198"/>
      <c r="M42" s="198"/>
      <c r="N42" s="199"/>
      <c r="O42" s="304" t="str">
        <f>IF(ISBLANK(PlanDP!C37)," ",PlanDP!F37)</f>
        <v>293</v>
      </c>
      <c r="P42" s="305"/>
      <c r="Q42" s="306">
        <f>IF(ISBLANK(PlanDP!C37)," ",PlanDP!H37)</f>
        <v>12</v>
      </c>
      <c r="R42" s="307"/>
      <c r="S42" s="200" t="str">
        <f>IF(ISBLANK(PlanDP!C37)," ",PlanDP!N37)</f>
        <v>-</v>
      </c>
      <c r="T42" s="198"/>
      <c r="U42" s="199"/>
      <c r="V42" s="198" t="str">
        <f>IF(ISBLANK(PlanDP!O37)," ",PlanDP!O37)</f>
        <v xml:space="preserve"> </v>
      </c>
      <c r="W42" s="198"/>
      <c r="X42" s="198"/>
      <c r="Y42" s="198"/>
      <c r="Z42" s="198"/>
      <c r="AA42" s="199"/>
      <c r="AB42" s="202" t="str">
        <f>IF(ISBLANK(PlanDP!C87)," ",PlanDP!A87)</f>
        <v xml:space="preserve"> </v>
      </c>
      <c r="AC42" s="200" t="str">
        <f>IF(ISBLANK(PlanDP!C87)," ",PlanDP!B87)</f>
        <v xml:space="preserve"> </v>
      </c>
      <c r="AD42" s="198"/>
      <c r="AE42" s="199"/>
      <c r="AF42" s="327" t="str">
        <f>IF(ISBLANK(PlanDP!C87)," ",PlanDP!T87)</f>
        <v xml:space="preserve"> </v>
      </c>
      <c r="AG42" s="328"/>
      <c r="AH42" s="328"/>
      <c r="AI42" s="198"/>
      <c r="AJ42" s="198"/>
      <c r="AK42" s="200" t="str">
        <f>IF(ISBLANK(PlanDP!C87)," ",PlanDP!E87)</f>
        <v xml:space="preserve"> </v>
      </c>
      <c r="AL42" s="198"/>
      <c r="AM42" s="198"/>
      <c r="AN42" s="198"/>
      <c r="AO42" s="199"/>
      <c r="AP42" s="304" t="str">
        <f>IF(ISBLANK(PlanDP!C87)," ",PlanDP!F87)</f>
        <v xml:space="preserve"> </v>
      </c>
      <c r="AQ42" s="305"/>
      <c r="AR42" s="306" t="str">
        <f>IF(ISBLANK(PlanDP!C87)," ",PlanDP!H87)</f>
        <v xml:space="preserve"> </v>
      </c>
      <c r="AS42" s="307"/>
      <c r="AT42" s="200" t="str">
        <f>IF(ISBLANK(PlanDP!C87)," ",PlanDP!N87)</f>
        <v xml:space="preserve"> </v>
      </c>
      <c r="AU42" s="198"/>
      <c r="AV42" s="199"/>
      <c r="AW42" s="198" t="str">
        <f>IF(ISBLANK(PlanDP!O87)," ",PlanDP!O87)</f>
        <v xml:space="preserve"> </v>
      </c>
      <c r="AX42" s="198"/>
      <c r="AY42" s="198"/>
      <c r="AZ42" s="198"/>
      <c r="BA42" s="198"/>
      <c r="BB42" s="199"/>
      <c r="BC42" s="202" t="str">
        <f>IF(ISBLANK(PlanDP!C137)," ",PlanDP!A137)</f>
        <v xml:space="preserve"> </v>
      </c>
      <c r="BD42" s="200" t="str">
        <f>IF(ISBLANK(PlanDP!C137)," ",PlanDP!B137)</f>
        <v xml:space="preserve"> </v>
      </c>
      <c r="BE42" s="198"/>
      <c r="BF42" s="199"/>
      <c r="BG42" s="327" t="str">
        <f>IF(ISBLANK(PlanDP!C137)," ",PlanDP!T137)</f>
        <v xml:space="preserve"> </v>
      </c>
      <c r="BH42" s="328"/>
      <c r="BI42" s="328"/>
      <c r="BJ42" s="198"/>
      <c r="BK42" s="198"/>
      <c r="BL42" s="200" t="str">
        <f>IF(ISBLANK(PlanDP!C137)," ",PlanDP!E137)</f>
        <v xml:space="preserve"> </v>
      </c>
      <c r="BM42" s="198"/>
      <c r="BN42" s="198"/>
      <c r="BO42" s="198"/>
      <c r="BP42" s="199"/>
      <c r="BQ42" s="304" t="str">
        <f>IF(ISBLANK(PlanDP!C137)," ",PlanDP!F137)</f>
        <v xml:space="preserve"> </v>
      </c>
      <c r="BR42" s="305"/>
      <c r="BS42" s="306" t="str">
        <f>IF(ISBLANK(PlanDP!C137)," ",PlanDP!H137)</f>
        <v xml:space="preserve"> </v>
      </c>
      <c r="BT42" s="307"/>
      <c r="BU42" s="200" t="str">
        <f>IF(ISBLANK(PlanDP!C137)," ",PlanDP!N137)</f>
        <v xml:space="preserve"> </v>
      </c>
      <c r="BV42" s="198"/>
      <c r="BW42" s="199"/>
      <c r="BX42" s="198" t="str">
        <f>IF(ISBLANK(PlanDP!O137)," ",PlanDP!O137)</f>
        <v xml:space="preserve"> </v>
      </c>
      <c r="BY42" s="198"/>
      <c r="BZ42" s="198"/>
      <c r="CA42" s="198"/>
      <c r="CB42" s="198"/>
      <c r="CC42" s="199"/>
    </row>
    <row r="43" spans="1:81" s="164" customFormat="1" ht="15.75" customHeight="1">
      <c r="A43" s="202">
        <f>IF(ISBLANK(PlanDP!C38)," ",PlanDP!A38)</f>
        <v>36</v>
      </c>
      <c r="B43" s="200" t="str">
        <f>IF(ISBLANK(PlanDP!C38)," ",PlanDP!B38)</f>
        <v>C240329-036</v>
      </c>
      <c r="C43" s="198"/>
      <c r="D43" s="199"/>
      <c r="E43" s="327" t="str">
        <f>IF(ISBLANK(PlanDP!C38)," ",PlanDP!T38)</f>
        <v>ML-303</v>
      </c>
      <c r="F43" s="328"/>
      <c r="G43" s="328"/>
      <c r="H43" s="198"/>
      <c r="I43" s="198"/>
      <c r="J43" s="200" t="str">
        <f>IF(ISBLANK(PlanDP!C38)," ",PlanDP!E38)</f>
        <v>ML-303</v>
      </c>
      <c r="K43" s="198"/>
      <c r="L43" s="198"/>
      <c r="M43" s="198"/>
      <c r="N43" s="199"/>
      <c r="O43" s="304" t="str">
        <f>IF(ISBLANK(PlanDP!C38)," ",PlanDP!F38)</f>
        <v>293</v>
      </c>
      <c r="P43" s="305"/>
      <c r="Q43" s="306">
        <f>IF(ISBLANK(PlanDP!C38)," ",PlanDP!H38)</f>
        <v>62</v>
      </c>
      <c r="R43" s="307"/>
      <c r="S43" s="200" t="str">
        <f>IF(ISBLANK(PlanDP!C38)," ",PlanDP!N38)</f>
        <v>-</v>
      </c>
      <c r="T43" s="198"/>
      <c r="U43" s="199"/>
      <c r="V43" s="198" t="str">
        <f>IF(ISBLANK(PlanDP!O38)," ",PlanDP!O38)</f>
        <v xml:space="preserve"> </v>
      </c>
      <c r="W43" s="198"/>
      <c r="X43" s="198"/>
      <c r="Y43" s="198"/>
      <c r="Z43" s="198"/>
      <c r="AA43" s="199"/>
      <c r="AB43" s="202" t="str">
        <f>IF(ISBLANK(PlanDP!C88)," ",PlanDP!A88)</f>
        <v xml:space="preserve"> </v>
      </c>
      <c r="AC43" s="200" t="str">
        <f>IF(ISBLANK(PlanDP!C88)," ",PlanDP!B88)</f>
        <v xml:space="preserve"> </v>
      </c>
      <c r="AD43" s="198"/>
      <c r="AE43" s="199"/>
      <c r="AF43" s="327" t="str">
        <f>IF(ISBLANK(PlanDP!C88)," ",PlanDP!T88)</f>
        <v xml:space="preserve"> </v>
      </c>
      <c r="AG43" s="328"/>
      <c r="AH43" s="328"/>
      <c r="AI43" s="198"/>
      <c r="AJ43" s="198"/>
      <c r="AK43" s="200" t="str">
        <f>IF(ISBLANK(PlanDP!C88)," ",PlanDP!E88)</f>
        <v xml:space="preserve"> </v>
      </c>
      <c r="AL43" s="198"/>
      <c r="AM43" s="198"/>
      <c r="AN43" s="198"/>
      <c r="AO43" s="199"/>
      <c r="AP43" s="304" t="str">
        <f>IF(ISBLANK(PlanDP!C88)," ",PlanDP!F88)</f>
        <v xml:space="preserve"> </v>
      </c>
      <c r="AQ43" s="305"/>
      <c r="AR43" s="306" t="str">
        <f>IF(ISBLANK(PlanDP!C88)," ",PlanDP!H88)</f>
        <v xml:space="preserve"> </v>
      </c>
      <c r="AS43" s="307"/>
      <c r="AT43" s="200" t="str">
        <f>IF(ISBLANK(PlanDP!C88)," ",PlanDP!N88)</f>
        <v xml:space="preserve"> </v>
      </c>
      <c r="AU43" s="198"/>
      <c r="AV43" s="199"/>
      <c r="AW43" s="198" t="str">
        <f>IF(ISBLANK(PlanDP!O88)," ",PlanDP!O88)</f>
        <v xml:space="preserve"> </v>
      </c>
      <c r="AX43" s="198"/>
      <c r="AY43" s="198"/>
      <c r="AZ43" s="198"/>
      <c r="BA43" s="198"/>
      <c r="BB43" s="199"/>
      <c r="BC43" s="202" t="str">
        <f>IF(ISBLANK(PlanDP!C138)," ",PlanDP!A138)</f>
        <v xml:space="preserve"> </v>
      </c>
      <c r="BD43" s="200" t="str">
        <f>IF(ISBLANK(PlanDP!C138)," ",PlanDP!B138)</f>
        <v xml:space="preserve"> </v>
      </c>
      <c r="BE43" s="198"/>
      <c r="BF43" s="199"/>
      <c r="BG43" s="327" t="str">
        <f>IF(ISBLANK(PlanDP!C138)," ",PlanDP!T138)</f>
        <v xml:space="preserve"> </v>
      </c>
      <c r="BH43" s="328"/>
      <c r="BI43" s="328"/>
      <c r="BJ43" s="198"/>
      <c r="BK43" s="198"/>
      <c r="BL43" s="200" t="str">
        <f>IF(ISBLANK(PlanDP!C138)," ",PlanDP!E138)</f>
        <v xml:space="preserve"> </v>
      </c>
      <c r="BM43" s="198"/>
      <c r="BN43" s="198"/>
      <c r="BO43" s="198"/>
      <c r="BP43" s="199"/>
      <c r="BQ43" s="304" t="str">
        <f>IF(ISBLANK(PlanDP!C138)," ",PlanDP!F138)</f>
        <v xml:space="preserve"> </v>
      </c>
      <c r="BR43" s="305"/>
      <c r="BS43" s="306" t="str">
        <f>IF(ISBLANK(PlanDP!C138)," ",PlanDP!H138)</f>
        <v xml:space="preserve"> </v>
      </c>
      <c r="BT43" s="307"/>
      <c r="BU43" s="200" t="str">
        <f>IF(ISBLANK(PlanDP!C138)," ",PlanDP!N138)</f>
        <v xml:space="preserve"> </v>
      </c>
      <c r="BV43" s="198"/>
      <c r="BW43" s="199"/>
      <c r="BX43" s="198" t="str">
        <f>IF(ISBLANK(PlanDP!O138)," ",PlanDP!O138)</f>
        <v xml:space="preserve"> </v>
      </c>
      <c r="BY43" s="198"/>
      <c r="BZ43" s="198"/>
      <c r="CA43" s="198"/>
      <c r="CB43" s="198"/>
      <c r="CC43" s="199"/>
    </row>
    <row r="44" spans="1:81" s="164" customFormat="1" ht="15.75" customHeight="1">
      <c r="A44" s="202">
        <f>IF(ISBLANK(PlanDP!C39)," ",PlanDP!A39)</f>
        <v>37</v>
      </c>
      <c r="B44" s="200" t="str">
        <f>IF(ISBLANK(PlanDP!C39)," ",PlanDP!B39)</f>
        <v>C240329-037</v>
      </c>
      <c r="C44" s="198"/>
      <c r="D44" s="199"/>
      <c r="E44" s="327" t="str">
        <f>IF(ISBLANK(PlanDP!C39)," ",PlanDP!T39)</f>
        <v>ML-613</v>
      </c>
      <c r="F44" s="328"/>
      <c r="G44" s="328"/>
      <c r="H44" s="198"/>
      <c r="I44" s="198"/>
      <c r="J44" s="200" t="str">
        <f>IF(ISBLANK(PlanDP!C39)," ",PlanDP!E39)</f>
        <v>ML-613</v>
      </c>
      <c r="K44" s="198"/>
      <c r="L44" s="198"/>
      <c r="M44" s="198"/>
      <c r="N44" s="199"/>
      <c r="O44" s="304" t="str">
        <f>IF(ISBLANK(PlanDP!C39)," ",PlanDP!F39)</f>
        <v>293</v>
      </c>
      <c r="P44" s="305"/>
      <c r="Q44" s="306">
        <f>IF(ISBLANK(PlanDP!C39)," ",PlanDP!H39)</f>
        <v>16</v>
      </c>
      <c r="R44" s="307"/>
      <c r="S44" s="200" t="str">
        <f>IF(ISBLANK(PlanDP!C39)," ",PlanDP!N39)</f>
        <v>-</v>
      </c>
      <c r="T44" s="198"/>
      <c r="U44" s="199"/>
      <c r="V44" s="198" t="str">
        <f>IF(ISBLANK(PlanDP!O39)," ",PlanDP!O39)</f>
        <v xml:space="preserve"> </v>
      </c>
      <c r="W44" s="198"/>
      <c r="X44" s="198"/>
      <c r="Y44" s="198"/>
      <c r="Z44" s="198"/>
      <c r="AA44" s="199"/>
      <c r="AB44" s="202" t="str">
        <f>IF(ISBLANK(PlanDP!C89)," ",PlanDP!A89)</f>
        <v xml:space="preserve"> </v>
      </c>
      <c r="AC44" s="200" t="str">
        <f>IF(ISBLANK(PlanDP!C89)," ",PlanDP!B89)</f>
        <v xml:space="preserve"> </v>
      </c>
      <c r="AD44" s="198"/>
      <c r="AE44" s="199"/>
      <c r="AF44" s="327" t="str">
        <f>IF(ISBLANK(PlanDP!C89)," ",PlanDP!T89)</f>
        <v xml:space="preserve"> </v>
      </c>
      <c r="AG44" s="328"/>
      <c r="AH44" s="328"/>
      <c r="AI44" s="198"/>
      <c r="AJ44" s="198"/>
      <c r="AK44" s="200" t="str">
        <f>IF(ISBLANK(PlanDP!C89)," ",PlanDP!E89)</f>
        <v xml:space="preserve"> </v>
      </c>
      <c r="AL44" s="198"/>
      <c r="AM44" s="198"/>
      <c r="AN44" s="198"/>
      <c r="AO44" s="199"/>
      <c r="AP44" s="304" t="str">
        <f>IF(ISBLANK(PlanDP!C89)," ",PlanDP!F89)</f>
        <v xml:space="preserve"> </v>
      </c>
      <c r="AQ44" s="305"/>
      <c r="AR44" s="306" t="str">
        <f>IF(ISBLANK(PlanDP!C89)," ",PlanDP!H89)</f>
        <v xml:space="preserve"> </v>
      </c>
      <c r="AS44" s="307"/>
      <c r="AT44" s="200" t="str">
        <f>IF(ISBLANK(PlanDP!C89)," ",PlanDP!N89)</f>
        <v xml:space="preserve"> </v>
      </c>
      <c r="AU44" s="198"/>
      <c r="AV44" s="199"/>
      <c r="AW44" s="198" t="str">
        <f>IF(ISBLANK(PlanDP!O89)," ",PlanDP!O89)</f>
        <v xml:space="preserve"> </v>
      </c>
      <c r="AX44" s="198"/>
      <c r="AY44" s="198"/>
      <c r="AZ44" s="198"/>
      <c r="BA44" s="198"/>
      <c r="BB44" s="199"/>
      <c r="BC44" s="202" t="str">
        <f>IF(ISBLANK(PlanDP!C139)," ",PlanDP!A139)</f>
        <v xml:space="preserve"> </v>
      </c>
      <c r="BD44" s="200" t="str">
        <f>IF(ISBLANK(PlanDP!C139)," ",PlanDP!B139)</f>
        <v xml:space="preserve"> </v>
      </c>
      <c r="BE44" s="198"/>
      <c r="BF44" s="199"/>
      <c r="BG44" s="327" t="str">
        <f>IF(ISBLANK(PlanDP!C139)," ",PlanDP!T139)</f>
        <v xml:space="preserve"> </v>
      </c>
      <c r="BH44" s="328"/>
      <c r="BI44" s="328"/>
      <c r="BJ44" s="198"/>
      <c r="BK44" s="198"/>
      <c r="BL44" s="200" t="str">
        <f>IF(ISBLANK(PlanDP!C139)," ",PlanDP!E139)</f>
        <v xml:space="preserve"> </v>
      </c>
      <c r="BM44" s="198"/>
      <c r="BN44" s="198"/>
      <c r="BO44" s="198"/>
      <c r="BP44" s="199"/>
      <c r="BQ44" s="304" t="str">
        <f>IF(ISBLANK(PlanDP!C139)," ",PlanDP!F139)</f>
        <v xml:space="preserve"> </v>
      </c>
      <c r="BR44" s="305"/>
      <c r="BS44" s="306" t="str">
        <f>IF(ISBLANK(PlanDP!C139)," ",PlanDP!H139)</f>
        <v xml:space="preserve"> </v>
      </c>
      <c r="BT44" s="307"/>
      <c r="BU44" s="200" t="str">
        <f>IF(ISBLANK(PlanDP!C139)," ",PlanDP!N139)</f>
        <v xml:space="preserve"> </v>
      </c>
      <c r="BV44" s="198"/>
      <c r="BW44" s="199"/>
      <c r="BX44" s="198" t="str">
        <f>IF(ISBLANK(PlanDP!O139)," ",PlanDP!O139)</f>
        <v xml:space="preserve"> </v>
      </c>
      <c r="BY44" s="198"/>
      <c r="BZ44" s="198"/>
      <c r="CA44" s="198"/>
      <c r="CB44" s="198"/>
      <c r="CC44" s="199"/>
    </row>
    <row r="45" spans="1:81" s="164" customFormat="1" ht="15.75" customHeight="1">
      <c r="A45" s="202">
        <f>IF(ISBLANK(PlanDP!C40)," ",PlanDP!A40)</f>
        <v>38</v>
      </c>
      <c r="B45" s="200" t="str">
        <f>IF(ISBLANK(PlanDP!C40)," ",PlanDP!B40)</f>
        <v>C240329-038</v>
      </c>
      <c r="C45" s="198"/>
      <c r="D45" s="199"/>
      <c r="E45" s="327" t="str">
        <f>IF(ISBLANK(PlanDP!C40)," ",PlanDP!T40)</f>
        <v>ML-635</v>
      </c>
      <c r="F45" s="328"/>
      <c r="G45" s="328"/>
      <c r="H45" s="198"/>
      <c r="I45" s="198"/>
      <c r="J45" s="200" t="str">
        <f>IF(ISBLANK(PlanDP!C40)," ",PlanDP!E40)</f>
        <v>ML-635</v>
      </c>
      <c r="K45" s="198"/>
      <c r="L45" s="198"/>
      <c r="M45" s="198"/>
      <c r="N45" s="199"/>
      <c r="O45" s="304" t="str">
        <f>IF(ISBLANK(PlanDP!C40)," ",PlanDP!F40)</f>
        <v>293</v>
      </c>
      <c r="P45" s="305"/>
      <c r="Q45" s="306">
        <f>IF(ISBLANK(PlanDP!C40)," ",PlanDP!H40)</f>
        <v>81</v>
      </c>
      <c r="R45" s="307"/>
      <c r="S45" s="200" t="str">
        <f>IF(ISBLANK(PlanDP!C40)," ",PlanDP!N40)</f>
        <v>-</v>
      </c>
      <c r="T45" s="198"/>
      <c r="U45" s="199"/>
      <c r="V45" s="198" t="str">
        <f>IF(ISBLANK(PlanDP!O40)," ",PlanDP!O40)</f>
        <v xml:space="preserve"> </v>
      </c>
      <c r="W45" s="198"/>
      <c r="X45" s="198"/>
      <c r="Y45" s="198"/>
      <c r="Z45" s="198"/>
      <c r="AA45" s="199"/>
      <c r="AB45" s="202" t="str">
        <f>IF(ISBLANK(PlanDP!C90)," ",PlanDP!A90)</f>
        <v xml:space="preserve"> </v>
      </c>
      <c r="AC45" s="200" t="str">
        <f>IF(ISBLANK(PlanDP!C90)," ",PlanDP!B90)</f>
        <v xml:space="preserve"> </v>
      </c>
      <c r="AD45" s="198"/>
      <c r="AE45" s="199"/>
      <c r="AF45" s="327" t="str">
        <f>IF(ISBLANK(PlanDP!C90)," ",PlanDP!T90)</f>
        <v xml:space="preserve"> </v>
      </c>
      <c r="AG45" s="328"/>
      <c r="AH45" s="328"/>
      <c r="AI45" s="198"/>
      <c r="AJ45" s="198"/>
      <c r="AK45" s="200" t="str">
        <f>IF(ISBLANK(PlanDP!C90)," ",PlanDP!E90)</f>
        <v xml:space="preserve"> </v>
      </c>
      <c r="AL45" s="198"/>
      <c r="AM45" s="198"/>
      <c r="AN45" s="198"/>
      <c r="AO45" s="199"/>
      <c r="AP45" s="304" t="str">
        <f>IF(ISBLANK(PlanDP!C90)," ",PlanDP!F90)</f>
        <v xml:space="preserve"> </v>
      </c>
      <c r="AQ45" s="305"/>
      <c r="AR45" s="306" t="str">
        <f>IF(ISBLANK(PlanDP!C90)," ",PlanDP!H90)</f>
        <v xml:space="preserve"> </v>
      </c>
      <c r="AS45" s="307"/>
      <c r="AT45" s="200" t="str">
        <f>IF(ISBLANK(PlanDP!C90)," ",PlanDP!N90)</f>
        <v xml:space="preserve"> </v>
      </c>
      <c r="AU45" s="198"/>
      <c r="AV45" s="199"/>
      <c r="AW45" s="198" t="str">
        <f>IF(ISBLANK(PlanDP!O90)," ",PlanDP!O90)</f>
        <v xml:space="preserve"> </v>
      </c>
      <c r="AX45" s="198"/>
      <c r="AY45" s="198"/>
      <c r="AZ45" s="198"/>
      <c r="BA45" s="198"/>
      <c r="BB45" s="199"/>
      <c r="BC45" s="202" t="str">
        <f>IF(ISBLANK(PlanDP!C140)," ",PlanDP!A140)</f>
        <v xml:space="preserve"> </v>
      </c>
      <c r="BD45" s="200" t="str">
        <f>IF(ISBLANK(PlanDP!C140)," ",PlanDP!B140)</f>
        <v xml:space="preserve"> </v>
      </c>
      <c r="BE45" s="198"/>
      <c r="BF45" s="199"/>
      <c r="BG45" s="327" t="str">
        <f>IF(ISBLANK(PlanDP!C140)," ",PlanDP!T140)</f>
        <v xml:space="preserve"> </v>
      </c>
      <c r="BH45" s="328"/>
      <c r="BI45" s="328"/>
      <c r="BJ45" s="198"/>
      <c r="BK45" s="198"/>
      <c r="BL45" s="200" t="str">
        <f>IF(ISBLANK(PlanDP!C140)," ",PlanDP!E140)</f>
        <v xml:space="preserve"> </v>
      </c>
      <c r="BM45" s="198"/>
      <c r="BN45" s="198"/>
      <c r="BO45" s="198"/>
      <c r="BP45" s="199"/>
      <c r="BQ45" s="304" t="str">
        <f>IF(ISBLANK(PlanDP!C140)," ",PlanDP!F140)</f>
        <v xml:space="preserve"> </v>
      </c>
      <c r="BR45" s="305"/>
      <c r="BS45" s="306" t="str">
        <f>IF(ISBLANK(PlanDP!C140)," ",PlanDP!H140)</f>
        <v xml:space="preserve"> </v>
      </c>
      <c r="BT45" s="307"/>
      <c r="BU45" s="200" t="str">
        <f>IF(ISBLANK(PlanDP!C140)," ",PlanDP!N140)</f>
        <v xml:space="preserve"> </v>
      </c>
      <c r="BV45" s="198"/>
      <c r="BW45" s="199"/>
      <c r="BX45" s="198" t="str">
        <f>IF(ISBLANK(PlanDP!O140)," ",PlanDP!O140)</f>
        <v xml:space="preserve"> </v>
      </c>
      <c r="BY45" s="198"/>
      <c r="BZ45" s="198"/>
      <c r="CA45" s="198"/>
      <c r="CB45" s="198"/>
      <c r="CC45" s="199"/>
    </row>
    <row r="46" spans="1:81" s="164" customFormat="1" ht="15.75" customHeight="1">
      <c r="A46" s="202">
        <f>IF(ISBLANK(PlanDP!C41)," ",PlanDP!A41)</f>
        <v>39</v>
      </c>
      <c r="B46" s="200" t="str">
        <f>IF(ISBLANK(PlanDP!C41)," ",PlanDP!B41)</f>
        <v>C240329-039</v>
      </c>
      <c r="C46" s="198"/>
      <c r="D46" s="199"/>
      <c r="E46" s="327" t="str">
        <f>IF(ISBLANK(PlanDP!C41)," ",PlanDP!T41)</f>
        <v>KJZ-659</v>
      </c>
      <c r="F46" s="328"/>
      <c r="G46" s="328"/>
      <c r="H46" s="198"/>
      <c r="I46" s="198"/>
      <c r="J46" s="200" t="str">
        <f>IF(ISBLANK(PlanDP!C41)," ",PlanDP!E41)</f>
        <v>KJZ-659</v>
      </c>
      <c r="K46" s="198"/>
      <c r="L46" s="198"/>
      <c r="M46" s="198"/>
      <c r="N46" s="199"/>
      <c r="O46" s="304" t="str">
        <f>IF(ISBLANK(PlanDP!C41)," ",PlanDP!F41)</f>
        <v>291</v>
      </c>
      <c r="P46" s="305"/>
      <c r="Q46" s="306">
        <f>IF(ISBLANK(PlanDP!C41)," ",PlanDP!H41)</f>
        <v>17</v>
      </c>
      <c r="R46" s="307"/>
      <c r="S46" s="200" t="str">
        <f>IF(ISBLANK(PlanDP!C41)," ",PlanDP!N41)</f>
        <v>-</v>
      </c>
      <c r="T46" s="198"/>
      <c r="U46" s="199"/>
      <c r="V46" s="198" t="str">
        <f>IF(ISBLANK(PlanDP!O41)," ",PlanDP!O41)</f>
        <v xml:space="preserve"> ขอด่วน</v>
      </c>
      <c r="W46" s="198"/>
      <c r="X46" s="198"/>
      <c r="Y46" s="198"/>
      <c r="Z46" s="198"/>
      <c r="AA46" s="199"/>
      <c r="AB46" s="202" t="str">
        <f>IF(ISBLANK(PlanDP!C91)," ",PlanDP!A91)</f>
        <v xml:space="preserve"> </v>
      </c>
      <c r="AC46" s="200" t="str">
        <f>IF(ISBLANK(PlanDP!C91)," ",PlanDP!B91)</f>
        <v xml:space="preserve"> </v>
      </c>
      <c r="AD46" s="198"/>
      <c r="AE46" s="199"/>
      <c r="AF46" s="327" t="str">
        <f>IF(ISBLANK(PlanDP!C91)," ",PlanDP!T91)</f>
        <v xml:space="preserve"> </v>
      </c>
      <c r="AG46" s="328"/>
      <c r="AH46" s="328"/>
      <c r="AI46" s="198"/>
      <c r="AJ46" s="198"/>
      <c r="AK46" s="200" t="str">
        <f>IF(ISBLANK(PlanDP!C91)," ",PlanDP!E91)</f>
        <v xml:space="preserve"> </v>
      </c>
      <c r="AL46" s="198"/>
      <c r="AM46" s="198"/>
      <c r="AN46" s="198"/>
      <c r="AO46" s="199"/>
      <c r="AP46" s="304" t="str">
        <f>IF(ISBLANK(PlanDP!C91)," ",PlanDP!F91)</f>
        <v xml:space="preserve"> </v>
      </c>
      <c r="AQ46" s="305"/>
      <c r="AR46" s="306" t="str">
        <f>IF(ISBLANK(PlanDP!C91)," ",PlanDP!H91)</f>
        <v xml:space="preserve"> </v>
      </c>
      <c r="AS46" s="307"/>
      <c r="AT46" s="200" t="str">
        <f>IF(ISBLANK(PlanDP!C91)," ",PlanDP!N91)</f>
        <v xml:space="preserve"> </v>
      </c>
      <c r="AU46" s="198"/>
      <c r="AV46" s="199"/>
      <c r="AW46" s="198" t="str">
        <f>IF(ISBLANK(PlanDP!O91)," ",PlanDP!O91)</f>
        <v xml:space="preserve"> </v>
      </c>
      <c r="AX46" s="198"/>
      <c r="AY46" s="198"/>
      <c r="AZ46" s="198"/>
      <c r="BA46" s="198"/>
      <c r="BB46" s="199"/>
      <c r="BC46" s="202" t="str">
        <f>IF(ISBLANK(PlanDP!C141)," ",PlanDP!A141)</f>
        <v xml:space="preserve"> </v>
      </c>
      <c r="BD46" s="200" t="str">
        <f>IF(ISBLANK(PlanDP!C141)," ",PlanDP!B141)</f>
        <v xml:space="preserve"> </v>
      </c>
      <c r="BE46" s="198"/>
      <c r="BF46" s="199"/>
      <c r="BG46" s="327" t="str">
        <f>IF(ISBLANK(PlanDP!C141)," ",PlanDP!T141)</f>
        <v xml:space="preserve"> </v>
      </c>
      <c r="BH46" s="328"/>
      <c r="BI46" s="328"/>
      <c r="BJ46" s="198"/>
      <c r="BK46" s="198"/>
      <c r="BL46" s="200" t="str">
        <f>IF(ISBLANK(PlanDP!C141)," ",PlanDP!E141)</f>
        <v xml:space="preserve"> </v>
      </c>
      <c r="BM46" s="198"/>
      <c r="BN46" s="198"/>
      <c r="BO46" s="198"/>
      <c r="BP46" s="199"/>
      <c r="BQ46" s="304" t="str">
        <f>IF(ISBLANK(PlanDP!C141)," ",PlanDP!F141)</f>
        <v xml:space="preserve"> </v>
      </c>
      <c r="BR46" s="305"/>
      <c r="BS46" s="306" t="str">
        <f>IF(ISBLANK(PlanDP!C141)," ",PlanDP!H141)</f>
        <v xml:space="preserve"> </v>
      </c>
      <c r="BT46" s="307"/>
      <c r="BU46" s="200" t="str">
        <f>IF(ISBLANK(PlanDP!C141)," ",PlanDP!N141)</f>
        <v xml:space="preserve"> </v>
      </c>
      <c r="BV46" s="198"/>
      <c r="BW46" s="199"/>
      <c r="BX46" s="198" t="str">
        <f>IF(ISBLANK(PlanDP!O141)," ",PlanDP!O141)</f>
        <v xml:space="preserve"> </v>
      </c>
      <c r="BY46" s="198"/>
      <c r="BZ46" s="198"/>
      <c r="CA46" s="198"/>
      <c r="CB46" s="198"/>
      <c r="CC46" s="199"/>
    </row>
    <row r="47" spans="1:81" s="164" customFormat="1" ht="15.75" customHeight="1">
      <c r="A47" s="202">
        <f>IF(ISBLANK(PlanDP!C42)," ",PlanDP!A42)</f>
        <v>40</v>
      </c>
      <c r="B47" s="200" t="str">
        <f>IF(ISBLANK(PlanDP!C42)," ",PlanDP!B42)</f>
        <v>C240329-040</v>
      </c>
      <c r="C47" s="198"/>
      <c r="D47" s="199"/>
      <c r="E47" s="327" t="str">
        <f>IF(ISBLANK(PlanDP!C42)," ",PlanDP!T42)</f>
        <v>ML-659</v>
      </c>
      <c r="F47" s="328"/>
      <c r="G47" s="328"/>
      <c r="H47" s="198"/>
      <c r="I47" s="198"/>
      <c r="J47" s="200" t="str">
        <f>IF(ISBLANK(PlanDP!C42)," ",PlanDP!E42)</f>
        <v>ML-659</v>
      </c>
      <c r="K47" s="198"/>
      <c r="L47" s="198"/>
      <c r="M47" s="198"/>
      <c r="N47" s="199"/>
      <c r="O47" s="304" t="str">
        <f>IF(ISBLANK(PlanDP!C42)," ",PlanDP!F42)</f>
        <v>293</v>
      </c>
      <c r="P47" s="305"/>
      <c r="Q47" s="306">
        <f>IF(ISBLANK(PlanDP!C42)," ",PlanDP!H42)</f>
        <v>20</v>
      </c>
      <c r="R47" s="307"/>
      <c r="S47" s="200" t="str">
        <f>IF(ISBLANK(PlanDP!C42)," ",PlanDP!N42)</f>
        <v>-</v>
      </c>
      <c r="T47" s="198"/>
      <c r="U47" s="199"/>
      <c r="V47" s="198" t="str">
        <f>IF(ISBLANK(PlanDP!O42)," ",PlanDP!O42)</f>
        <v xml:space="preserve"> </v>
      </c>
      <c r="W47" s="198"/>
      <c r="X47" s="198"/>
      <c r="Y47" s="198"/>
      <c r="Z47" s="198"/>
      <c r="AA47" s="199"/>
      <c r="AB47" s="202" t="str">
        <f>IF(ISBLANK(PlanDP!C92)," ",PlanDP!A92)</f>
        <v xml:space="preserve"> </v>
      </c>
      <c r="AC47" s="200" t="str">
        <f>IF(ISBLANK(PlanDP!C92)," ",PlanDP!B92)</f>
        <v xml:space="preserve"> </v>
      </c>
      <c r="AD47" s="198"/>
      <c r="AE47" s="199"/>
      <c r="AF47" s="327" t="str">
        <f>IF(ISBLANK(PlanDP!C92)," ",PlanDP!T92)</f>
        <v xml:space="preserve"> </v>
      </c>
      <c r="AG47" s="328"/>
      <c r="AH47" s="328"/>
      <c r="AI47" s="198"/>
      <c r="AJ47" s="198"/>
      <c r="AK47" s="200" t="str">
        <f>IF(ISBLANK(PlanDP!C92)," ",PlanDP!E92)</f>
        <v xml:space="preserve"> </v>
      </c>
      <c r="AL47" s="198"/>
      <c r="AM47" s="198"/>
      <c r="AN47" s="198"/>
      <c r="AO47" s="199"/>
      <c r="AP47" s="304" t="str">
        <f>IF(ISBLANK(PlanDP!C92)," ",PlanDP!F92)</f>
        <v xml:space="preserve"> </v>
      </c>
      <c r="AQ47" s="305"/>
      <c r="AR47" s="306" t="str">
        <f>IF(ISBLANK(PlanDP!C92)," ",PlanDP!H92)</f>
        <v xml:space="preserve"> </v>
      </c>
      <c r="AS47" s="307"/>
      <c r="AT47" s="200" t="str">
        <f>IF(ISBLANK(PlanDP!C92)," ",PlanDP!N92)</f>
        <v xml:space="preserve"> </v>
      </c>
      <c r="AU47" s="198"/>
      <c r="AV47" s="199"/>
      <c r="AW47" s="198" t="str">
        <f>IF(ISBLANK(PlanDP!O92)," ",PlanDP!O92)</f>
        <v xml:space="preserve"> </v>
      </c>
      <c r="AX47" s="198"/>
      <c r="AY47" s="198"/>
      <c r="AZ47" s="198"/>
      <c r="BA47" s="198"/>
      <c r="BB47" s="199"/>
      <c r="BC47" s="202" t="str">
        <f>IF(ISBLANK(PlanDP!C142)," ",PlanDP!A142)</f>
        <v xml:space="preserve"> </v>
      </c>
      <c r="BD47" s="200" t="str">
        <f>IF(ISBLANK(PlanDP!C142)," ",PlanDP!B142)</f>
        <v xml:space="preserve"> </v>
      </c>
      <c r="BE47" s="198"/>
      <c r="BF47" s="199"/>
      <c r="BG47" s="327" t="str">
        <f>IF(ISBLANK(PlanDP!C142)," ",PlanDP!T142)</f>
        <v xml:space="preserve"> </v>
      </c>
      <c r="BH47" s="328"/>
      <c r="BI47" s="328"/>
      <c r="BJ47" s="198"/>
      <c r="BK47" s="198"/>
      <c r="BL47" s="200" t="str">
        <f>IF(ISBLANK(PlanDP!C142)," ",PlanDP!E142)</f>
        <v xml:space="preserve"> </v>
      </c>
      <c r="BM47" s="198"/>
      <c r="BN47" s="198"/>
      <c r="BO47" s="198"/>
      <c r="BP47" s="199"/>
      <c r="BQ47" s="304" t="str">
        <f>IF(ISBLANK(PlanDP!C142)," ",PlanDP!F142)</f>
        <v xml:space="preserve"> </v>
      </c>
      <c r="BR47" s="305"/>
      <c r="BS47" s="306" t="str">
        <f>IF(ISBLANK(PlanDP!C142)," ",PlanDP!H142)</f>
        <v xml:space="preserve"> </v>
      </c>
      <c r="BT47" s="307"/>
      <c r="BU47" s="200" t="str">
        <f>IF(ISBLANK(PlanDP!C142)," ",PlanDP!N142)</f>
        <v xml:space="preserve"> </v>
      </c>
      <c r="BV47" s="198"/>
      <c r="BW47" s="199"/>
      <c r="BX47" s="198" t="str">
        <f>IF(ISBLANK(PlanDP!O142)," ",PlanDP!O142)</f>
        <v xml:space="preserve"> </v>
      </c>
      <c r="BY47" s="198"/>
      <c r="BZ47" s="198"/>
      <c r="CA47" s="198"/>
      <c r="CB47" s="198"/>
      <c r="CC47" s="199"/>
    </row>
    <row r="48" spans="1:81" s="164" customFormat="1" ht="15.75" customHeight="1">
      <c r="A48" s="202">
        <f>IF(ISBLANK(PlanDP!C43)," ",PlanDP!A43)</f>
        <v>41</v>
      </c>
      <c r="B48" s="200" t="str">
        <f>IF(ISBLANK(PlanDP!C43)," ",PlanDP!B43)</f>
        <v>C240329-041</v>
      </c>
      <c r="C48" s="198"/>
      <c r="D48" s="199"/>
      <c r="E48" s="327" t="str">
        <f>IF(ISBLANK(PlanDP!C43)," ",PlanDP!T43)</f>
        <v>KJZ-694</v>
      </c>
      <c r="F48" s="328"/>
      <c r="G48" s="328"/>
      <c r="H48" s="198"/>
      <c r="I48" s="198"/>
      <c r="J48" s="200" t="str">
        <f>IF(ISBLANK(PlanDP!C43)," ",PlanDP!E43)</f>
        <v>KJZ-694</v>
      </c>
      <c r="K48" s="198"/>
      <c r="L48" s="198"/>
      <c r="M48" s="198"/>
      <c r="N48" s="199"/>
      <c r="O48" s="304" t="str">
        <f>IF(ISBLANK(PlanDP!C43)," ",PlanDP!F43)</f>
        <v>291</v>
      </c>
      <c r="P48" s="305"/>
      <c r="Q48" s="306">
        <f>IF(ISBLANK(PlanDP!C43)," ",PlanDP!H43)</f>
        <v>120</v>
      </c>
      <c r="R48" s="307"/>
      <c r="S48" s="200" t="str">
        <f>IF(ISBLANK(PlanDP!C43)," ",PlanDP!N43)</f>
        <v>-</v>
      </c>
      <c r="T48" s="198"/>
      <c r="U48" s="199"/>
      <c r="V48" s="198" t="str">
        <f>IF(ISBLANK(PlanDP!O43)," ",PlanDP!O43)</f>
        <v xml:space="preserve">  ชิมขอด่วน</v>
      </c>
      <c r="W48" s="198"/>
      <c r="X48" s="198"/>
      <c r="Y48" s="198"/>
      <c r="Z48" s="198"/>
      <c r="AA48" s="199"/>
      <c r="AB48" s="202" t="str">
        <f>IF(ISBLANK(PlanDP!C93)," ",PlanDP!A93)</f>
        <v xml:space="preserve"> </v>
      </c>
      <c r="AC48" s="200" t="str">
        <f>IF(ISBLANK(PlanDP!C93)," ",PlanDP!B93)</f>
        <v xml:space="preserve"> </v>
      </c>
      <c r="AD48" s="198"/>
      <c r="AE48" s="199"/>
      <c r="AF48" s="327" t="str">
        <f>IF(ISBLANK(PlanDP!C93)," ",PlanDP!T93)</f>
        <v xml:space="preserve"> </v>
      </c>
      <c r="AG48" s="328"/>
      <c r="AH48" s="328"/>
      <c r="AI48" s="198"/>
      <c r="AJ48" s="198"/>
      <c r="AK48" s="200" t="str">
        <f>IF(ISBLANK(PlanDP!C93)," ",PlanDP!E93)</f>
        <v xml:space="preserve"> </v>
      </c>
      <c r="AL48" s="198"/>
      <c r="AM48" s="198"/>
      <c r="AN48" s="198"/>
      <c r="AO48" s="199"/>
      <c r="AP48" s="304" t="str">
        <f>IF(ISBLANK(PlanDP!C93)," ",PlanDP!F93)</f>
        <v xml:space="preserve"> </v>
      </c>
      <c r="AQ48" s="305"/>
      <c r="AR48" s="306" t="str">
        <f>IF(ISBLANK(PlanDP!C93)," ",PlanDP!H93)</f>
        <v xml:space="preserve"> </v>
      </c>
      <c r="AS48" s="307"/>
      <c r="AT48" s="200" t="str">
        <f>IF(ISBLANK(PlanDP!C93)," ",PlanDP!N93)</f>
        <v xml:space="preserve"> </v>
      </c>
      <c r="AU48" s="198"/>
      <c r="AV48" s="199"/>
      <c r="AW48" s="198" t="str">
        <f>IF(ISBLANK(PlanDP!O93)," ",PlanDP!O93)</f>
        <v xml:space="preserve"> </v>
      </c>
      <c r="AX48" s="198"/>
      <c r="AY48" s="198"/>
      <c r="AZ48" s="198"/>
      <c r="BA48" s="198"/>
      <c r="BB48" s="199"/>
      <c r="BC48" s="202" t="str">
        <f>IF(ISBLANK(PlanDP!C143)," ",PlanDP!A143)</f>
        <v xml:space="preserve"> </v>
      </c>
      <c r="BD48" s="200" t="str">
        <f>IF(ISBLANK(PlanDP!C143)," ",PlanDP!B143)</f>
        <v xml:space="preserve"> </v>
      </c>
      <c r="BE48" s="198"/>
      <c r="BF48" s="199"/>
      <c r="BG48" s="327" t="str">
        <f>IF(ISBLANK(PlanDP!C143)," ",PlanDP!T143)</f>
        <v xml:space="preserve"> </v>
      </c>
      <c r="BH48" s="328"/>
      <c r="BI48" s="328"/>
      <c r="BJ48" s="198"/>
      <c r="BK48" s="198"/>
      <c r="BL48" s="200" t="str">
        <f>IF(ISBLANK(PlanDP!C143)," ",PlanDP!E143)</f>
        <v xml:space="preserve"> </v>
      </c>
      <c r="BM48" s="198"/>
      <c r="BN48" s="198"/>
      <c r="BO48" s="198"/>
      <c r="BP48" s="199"/>
      <c r="BQ48" s="304" t="str">
        <f>IF(ISBLANK(PlanDP!C143)," ",PlanDP!F143)</f>
        <v xml:space="preserve"> </v>
      </c>
      <c r="BR48" s="305"/>
      <c r="BS48" s="306" t="str">
        <f>IF(ISBLANK(PlanDP!C143)," ",PlanDP!H143)</f>
        <v xml:space="preserve"> </v>
      </c>
      <c r="BT48" s="307"/>
      <c r="BU48" s="200" t="str">
        <f>IF(ISBLANK(PlanDP!C143)," ",PlanDP!N143)</f>
        <v xml:space="preserve"> </v>
      </c>
      <c r="BV48" s="198"/>
      <c r="BW48" s="199"/>
      <c r="BX48" s="198" t="str">
        <f>IF(ISBLANK(PlanDP!O143)," ",PlanDP!O143)</f>
        <v xml:space="preserve"> </v>
      </c>
      <c r="BY48" s="198"/>
      <c r="BZ48" s="198"/>
      <c r="CA48" s="198"/>
      <c r="CB48" s="198"/>
      <c r="CC48" s="199"/>
    </row>
    <row r="49" spans="1:81" s="164" customFormat="1" ht="15.75" customHeight="1">
      <c r="A49" s="202">
        <f>IF(ISBLANK(PlanDP!C44)," ",PlanDP!A44)</f>
        <v>42</v>
      </c>
      <c r="B49" s="200" t="str">
        <f>IF(ISBLANK(PlanDP!C44)," ",PlanDP!B44)</f>
        <v>C240329-042</v>
      </c>
      <c r="C49" s="198"/>
      <c r="D49" s="199"/>
      <c r="E49" s="327" t="str">
        <f>IF(ISBLANK(PlanDP!C44)," ",PlanDP!T44)</f>
        <v>KJZ-722</v>
      </c>
      <c r="F49" s="328"/>
      <c r="G49" s="328"/>
      <c r="H49" s="198"/>
      <c r="I49" s="198"/>
      <c r="J49" s="200" t="str">
        <f>IF(ISBLANK(PlanDP!C44)," ",PlanDP!E44)</f>
        <v>KJZ-722</v>
      </c>
      <c r="K49" s="198"/>
      <c r="L49" s="198"/>
      <c r="M49" s="198"/>
      <c r="N49" s="199"/>
      <c r="O49" s="304" t="str">
        <f>IF(ISBLANK(PlanDP!C44)," ",PlanDP!F44)</f>
        <v>291</v>
      </c>
      <c r="P49" s="305"/>
      <c r="Q49" s="306">
        <f>IF(ISBLANK(PlanDP!C44)," ",PlanDP!H44)</f>
        <v>15</v>
      </c>
      <c r="R49" s="307"/>
      <c r="S49" s="200" t="str">
        <f>IF(ISBLANK(PlanDP!C44)," ",PlanDP!N44)</f>
        <v>-</v>
      </c>
      <c r="T49" s="198"/>
      <c r="U49" s="199"/>
      <c r="V49" s="198" t="str">
        <f>IF(ISBLANK(PlanDP!O44)," ",PlanDP!O44)</f>
        <v xml:space="preserve"> ขอด่วน</v>
      </c>
      <c r="W49" s="198"/>
      <c r="X49" s="198"/>
      <c r="Y49" s="198"/>
      <c r="Z49" s="198"/>
      <c r="AA49" s="199"/>
      <c r="AB49" s="202" t="str">
        <f>IF(ISBLANK(PlanDP!C94)," ",PlanDP!A94)</f>
        <v xml:space="preserve"> </v>
      </c>
      <c r="AC49" s="200" t="str">
        <f>IF(ISBLANK(PlanDP!C94)," ",PlanDP!B94)</f>
        <v xml:space="preserve"> </v>
      </c>
      <c r="AD49" s="198"/>
      <c r="AE49" s="199"/>
      <c r="AF49" s="327" t="str">
        <f>IF(ISBLANK(PlanDP!C94)," ",PlanDP!T94)</f>
        <v xml:space="preserve"> </v>
      </c>
      <c r="AG49" s="328"/>
      <c r="AH49" s="328"/>
      <c r="AI49" s="198"/>
      <c r="AJ49" s="198"/>
      <c r="AK49" s="200" t="str">
        <f>IF(ISBLANK(PlanDP!C94)," ",PlanDP!E94)</f>
        <v xml:space="preserve"> </v>
      </c>
      <c r="AL49" s="198"/>
      <c r="AM49" s="198"/>
      <c r="AN49" s="198"/>
      <c r="AO49" s="199"/>
      <c r="AP49" s="304" t="str">
        <f>IF(ISBLANK(PlanDP!C94)," ",PlanDP!F94)</f>
        <v xml:space="preserve"> </v>
      </c>
      <c r="AQ49" s="305"/>
      <c r="AR49" s="306" t="str">
        <f>IF(ISBLANK(PlanDP!C94)," ",PlanDP!H94)</f>
        <v xml:space="preserve"> </v>
      </c>
      <c r="AS49" s="307"/>
      <c r="AT49" s="200" t="str">
        <f>IF(ISBLANK(PlanDP!C94)," ",PlanDP!N94)</f>
        <v xml:space="preserve"> </v>
      </c>
      <c r="AU49" s="198"/>
      <c r="AV49" s="199"/>
      <c r="AW49" s="198" t="str">
        <f>IF(ISBLANK(PlanDP!O94)," ",PlanDP!O94)</f>
        <v xml:space="preserve"> </v>
      </c>
      <c r="AX49" s="198"/>
      <c r="AY49" s="198"/>
      <c r="AZ49" s="198"/>
      <c r="BA49" s="198"/>
      <c r="BB49" s="199"/>
      <c r="BC49" s="202" t="str">
        <f>IF(ISBLANK(PlanDP!C144)," ",PlanDP!A144)</f>
        <v xml:space="preserve"> </v>
      </c>
      <c r="BD49" s="200" t="str">
        <f>IF(ISBLANK(PlanDP!C144)," ",PlanDP!B144)</f>
        <v xml:space="preserve"> </v>
      </c>
      <c r="BE49" s="198"/>
      <c r="BF49" s="199"/>
      <c r="BG49" s="327" t="str">
        <f>IF(ISBLANK(PlanDP!C144)," ",PlanDP!T144)</f>
        <v xml:space="preserve"> </v>
      </c>
      <c r="BH49" s="328"/>
      <c r="BI49" s="328"/>
      <c r="BJ49" s="198"/>
      <c r="BK49" s="198"/>
      <c r="BL49" s="200" t="str">
        <f>IF(ISBLANK(PlanDP!C144)," ",PlanDP!E144)</f>
        <v xml:space="preserve"> </v>
      </c>
      <c r="BM49" s="198"/>
      <c r="BN49" s="198"/>
      <c r="BO49" s="198"/>
      <c r="BP49" s="199"/>
      <c r="BQ49" s="304" t="str">
        <f>IF(ISBLANK(PlanDP!C144)," ",PlanDP!F144)</f>
        <v xml:space="preserve"> </v>
      </c>
      <c r="BR49" s="305"/>
      <c r="BS49" s="306" t="str">
        <f>IF(ISBLANK(PlanDP!C144)," ",PlanDP!H144)</f>
        <v xml:space="preserve"> </v>
      </c>
      <c r="BT49" s="307"/>
      <c r="BU49" s="200" t="str">
        <f>IF(ISBLANK(PlanDP!C144)," ",PlanDP!N144)</f>
        <v xml:space="preserve"> </v>
      </c>
      <c r="BV49" s="198"/>
      <c r="BW49" s="199"/>
      <c r="BX49" s="198" t="str">
        <f>IF(ISBLANK(PlanDP!O144)," ",PlanDP!O144)</f>
        <v xml:space="preserve"> </v>
      </c>
      <c r="BY49" s="198"/>
      <c r="BZ49" s="198"/>
      <c r="CA49" s="198"/>
      <c r="CB49" s="198"/>
      <c r="CC49" s="199"/>
    </row>
    <row r="50" spans="1:81" s="164" customFormat="1" ht="15.75" customHeight="1">
      <c r="A50" s="202">
        <f>IF(ISBLANK(PlanDP!C45)," ",PlanDP!A45)</f>
        <v>43</v>
      </c>
      <c r="B50" s="200" t="str">
        <f>IF(ISBLANK(PlanDP!C45)," ",PlanDP!B45)</f>
        <v>C240329-043</v>
      </c>
      <c r="C50" s="198"/>
      <c r="D50" s="199"/>
      <c r="E50" s="327" t="str">
        <f>IF(ISBLANK(PlanDP!C45)," ",PlanDP!T45)</f>
        <v>DNC-737</v>
      </c>
      <c r="F50" s="328"/>
      <c r="G50" s="328"/>
      <c r="H50" s="198"/>
      <c r="I50" s="198"/>
      <c r="J50" s="200" t="str">
        <f>IF(ISBLANK(PlanDP!C45)," ",PlanDP!E45)</f>
        <v>DNC-737</v>
      </c>
      <c r="K50" s="198"/>
      <c r="L50" s="198"/>
      <c r="M50" s="198"/>
      <c r="N50" s="199"/>
      <c r="O50" s="304" t="str">
        <f>IF(ISBLANK(PlanDP!C45)," ",PlanDP!F45)</f>
        <v>245</v>
      </c>
      <c r="P50" s="305"/>
      <c r="Q50" s="306">
        <f>IF(ISBLANK(PlanDP!C45)," ",PlanDP!H45)</f>
        <v>35</v>
      </c>
      <c r="R50" s="307"/>
      <c r="S50" s="200" t="str">
        <f>IF(ISBLANK(PlanDP!C45)," ",PlanDP!N45)</f>
        <v>-</v>
      </c>
      <c r="T50" s="198"/>
      <c r="U50" s="199"/>
      <c r="V50" s="198" t="str">
        <f>IF(ISBLANK(PlanDP!O45)," ",PlanDP!O45)</f>
        <v xml:space="preserve"> </v>
      </c>
      <c r="W50" s="198"/>
      <c r="X50" s="198"/>
      <c r="Y50" s="198"/>
      <c r="Z50" s="198"/>
      <c r="AA50" s="199"/>
      <c r="AB50" s="202" t="str">
        <f>IF(ISBLANK(PlanDP!C95)," ",PlanDP!A95)</f>
        <v xml:space="preserve"> </v>
      </c>
      <c r="AC50" s="200" t="str">
        <f>IF(ISBLANK(PlanDP!C95)," ",PlanDP!B95)</f>
        <v xml:space="preserve"> </v>
      </c>
      <c r="AD50" s="198"/>
      <c r="AE50" s="199"/>
      <c r="AF50" s="327" t="str">
        <f>IF(ISBLANK(PlanDP!C95)," ",PlanDP!T95)</f>
        <v xml:space="preserve"> </v>
      </c>
      <c r="AG50" s="328"/>
      <c r="AH50" s="328"/>
      <c r="AI50" s="198"/>
      <c r="AJ50" s="198"/>
      <c r="AK50" s="200" t="str">
        <f>IF(ISBLANK(PlanDP!C95)," ",PlanDP!E95)</f>
        <v xml:space="preserve"> </v>
      </c>
      <c r="AL50" s="198"/>
      <c r="AM50" s="198"/>
      <c r="AN50" s="198"/>
      <c r="AO50" s="199"/>
      <c r="AP50" s="304" t="str">
        <f>IF(ISBLANK(PlanDP!C95)," ",PlanDP!F95)</f>
        <v xml:space="preserve"> </v>
      </c>
      <c r="AQ50" s="305"/>
      <c r="AR50" s="306" t="str">
        <f>IF(ISBLANK(PlanDP!C95)," ",PlanDP!H95)</f>
        <v xml:space="preserve"> </v>
      </c>
      <c r="AS50" s="307"/>
      <c r="AT50" s="200" t="str">
        <f>IF(ISBLANK(PlanDP!C95)," ",PlanDP!N95)</f>
        <v xml:space="preserve"> </v>
      </c>
      <c r="AU50" s="198"/>
      <c r="AV50" s="199"/>
      <c r="AW50" s="198" t="str">
        <f>IF(ISBLANK(PlanDP!O95)," ",PlanDP!O95)</f>
        <v xml:space="preserve"> </v>
      </c>
      <c r="AX50" s="198"/>
      <c r="AY50" s="198"/>
      <c r="AZ50" s="198"/>
      <c r="BA50" s="198"/>
      <c r="BB50" s="199"/>
      <c r="BC50" s="202" t="str">
        <f>IF(ISBLANK(PlanDP!C145)," ",PlanDP!A145)</f>
        <v xml:space="preserve"> </v>
      </c>
      <c r="BD50" s="200" t="str">
        <f>IF(ISBLANK(PlanDP!C145)," ",PlanDP!B145)</f>
        <v xml:space="preserve"> </v>
      </c>
      <c r="BE50" s="198"/>
      <c r="BF50" s="199"/>
      <c r="BG50" s="327" t="str">
        <f>IF(ISBLANK(PlanDP!C145)," ",PlanDP!T145)</f>
        <v xml:space="preserve"> </v>
      </c>
      <c r="BH50" s="328"/>
      <c r="BI50" s="328"/>
      <c r="BJ50" s="198"/>
      <c r="BK50" s="198"/>
      <c r="BL50" s="200" t="str">
        <f>IF(ISBLANK(PlanDP!C145)," ",PlanDP!E145)</f>
        <v xml:space="preserve"> </v>
      </c>
      <c r="BM50" s="198"/>
      <c r="BN50" s="198"/>
      <c r="BO50" s="198"/>
      <c r="BP50" s="199"/>
      <c r="BQ50" s="304" t="str">
        <f>IF(ISBLANK(PlanDP!C145)," ",PlanDP!F145)</f>
        <v xml:space="preserve"> </v>
      </c>
      <c r="BR50" s="305"/>
      <c r="BS50" s="306" t="str">
        <f>IF(ISBLANK(PlanDP!C145)," ",PlanDP!H145)</f>
        <v xml:space="preserve"> </v>
      </c>
      <c r="BT50" s="307"/>
      <c r="BU50" s="200" t="str">
        <f>IF(ISBLANK(PlanDP!C145)," ",PlanDP!N145)</f>
        <v xml:space="preserve"> </v>
      </c>
      <c r="BV50" s="198"/>
      <c r="BW50" s="199"/>
      <c r="BX50" s="198" t="str">
        <f>IF(ISBLANK(PlanDP!O145)," ",PlanDP!O145)</f>
        <v xml:space="preserve"> </v>
      </c>
      <c r="BY50" s="198"/>
      <c r="BZ50" s="198"/>
      <c r="CA50" s="198"/>
      <c r="CB50" s="198"/>
      <c r="CC50" s="199"/>
    </row>
    <row r="51" spans="1:81" s="164" customFormat="1" ht="15.75" customHeight="1">
      <c r="A51" s="202">
        <f>IF(ISBLANK(PlanDP!C46)," ",PlanDP!A46)</f>
        <v>44</v>
      </c>
      <c r="B51" s="200" t="str">
        <f>IF(ISBLANK(PlanDP!C46)," ",PlanDP!B46)</f>
        <v>C240329-044</v>
      </c>
      <c r="C51" s="198"/>
      <c r="D51" s="199"/>
      <c r="E51" s="327" t="str">
        <f>IF(ISBLANK(PlanDP!C46)," ",PlanDP!T46)</f>
        <v>DNC-739</v>
      </c>
      <c r="F51" s="328"/>
      <c r="G51" s="328"/>
      <c r="H51" s="198"/>
      <c r="I51" s="198"/>
      <c r="J51" s="200" t="str">
        <f>IF(ISBLANK(PlanDP!C46)," ",PlanDP!E46)</f>
        <v>DNC-739</v>
      </c>
      <c r="K51" s="198"/>
      <c r="L51" s="198"/>
      <c r="M51" s="198"/>
      <c r="N51" s="199"/>
      <c r="O51" s="304" t="str">
        <f>IF(ISBLANK(PlanDP!C46)," ",PlanDP!F46)</f>
        <v>245</v>
      </c>
      <c r="P51" s="305"/>
      <c r="Q51" s="306">
        <f>IF(ISBLANK(PlanDP!C46)," ",PlanDP!H46)</f>
        <v>15</v>
      </c>
      <c r="R51" s="307"/>
      <c r="S51" s="200" t="str">
        <f>IF(ISBLANK(PlanDP!C46)," ",PlanDP!N46)</f>
        <v>-</v>
      </c>
      <c r="T51" s="198"/>
      <c r="U51" s="199"/>
      <c r="V51" s="198" t="str">
        <f>IF(ISBLANK(PlanDP!O46)," ",PlanDP!O46)</f>
        <v xml:space="preserve"> </v>
      </c>
      <c r="W51" s="198"/>
      <c r="X51" s="198"/>
      <c r="Y51" s="198"/>
      <c r="Z51" s="198"/>
      <c r="AA51" s="199"/>
      <c r="AB51" s="202" t="str">
        <f>IF(ISBLANK(PlanDP!C96)," ",PlanDP!A96)</f>
        <v xml:space="preserve"> </v>
      </c>
      <c r="AC51" s="200" t="str">
        <f>IF(ISBLANK(PlanDP!C96)," ",PlanDP!B96)</f>
        <v xml:space="preserve"> </v>
      </c>
      <c r="AD51" s="198"/>
      <c r="AE51" s="199"/>
      <c r="AF51" s="327" t="str">
        <f>IF(ISBLANK(PlanDP!C96)," ",PlanDP!T96)</f>
        <v xml:space="preserve"> </v>
      </c>
      <c r="AG51" s="328"/>
      <c r="AH51" s="328"/>
      <c r="AI51" s="198"/>
      <c r="AJ51" s="198"/>
      <c r="AK51" s="200" t="str">
        <f>IF(ISBLANK(PlanDP!C96)," ",PlanDP!E96)</f>
        <v xml:space="preserve"> </v>
      </c>
      <c r="AL51" s="198"/>
      <c r="AM51" s="198"/>
      <c r="AN51" s="198"/>
      <c r="AO51" s="199"/>
      <c r="AP51" s="304" t="str">
        <f>IF(ISBLANK(PlanDP!C96)," ",PlanDP!F96)</f>
        <v xml:space="preserve"> </v>
      </c>
      <c r="AQ51" s="305"/>
      <c r="AR51" s="306" t="str">
        <f>IF(ISBLANK(PlanDP!C96)," ",PlanDP!H96)</f>
        <v xml:space="preserve"> </v>
      </c>
      <c r="AS51" s="307"/>
      <c r="AT51" s="200" t="str">
        <f>IF(ISBLANK(PlanDP!C96)," ",PlanDP!N96)</f>
        <v xml:space="preserve"> </v>
      </c>
      <c r="AU51" s="198"/>
      <c r="AV51" s="199"/>
      <c r="AW51" s="198" t="str">
        <f>IF(ISBLANK(PlanDP!O96)," ",PlanDP!O96)</f>
        <v xml:space="preserve"> </v>
      </c>
      <c r="AX51" s="198"/>
      <c r="AY51" s="198"/>
      <c r="AZ51" s="198"/>
      <c r="BA51" s="198"/>
      <c r="BB51" s="199"/>
      <c r="BC51" s="202" t="str">
        <f>IF(ISBLANK(PlanDP!C146)," ",PlanDP!A146)</f>
        <v xml:space="preserve"> </v>
      </c>
      <c r="BD51" s="200" t="str">
        <f>IF(ISBLANK(PlanDP!C146)," ",PlanDP!B146)</f>
        <v xml:space="preserve"> </v>
      </c>
      <c r="BE51" s="198"/>
      <c r="BF51" s="199"/>
      <c r="BG51" s="327" t="str">
        <f>IF(ISBLANK(PlanDP!C146)," ",PlanDP!T146)</f>
        <v xml:space="preserve"> </v>
      </c>
      <c r="BH51" s="328"/>
      <c r="BI51" s="328"/>
      <c r="BJ51" s="198"/>
      <c r="BK51" s="198"/>
      <c r="BL51" s="200" t="str">
        <f>IF(ISBLANK(PlanDP!C146)," ",PlanDP!E146)</f>
        <v xml:space="preserve"> </v>
      </c>
      <c r="BM51" s="198"/>
      <c r="BN51" s="198"/>
      <c r="BO51" s="198"/>
      <c r="BP51" s="199"/>
      <c r="BQ51" s="304" t="str">
        <f>IF(ISBLANK(PlanDP!C146)," ",PlanDP!F146)</f>
        <v xml:space="preserve"> </v>
      </c>
      <c r="BR51" s="305"/>
      <c r="BS51" s="306" t="str">
        <f>IF(ISBLANK(PlanDP!C146)," ",PlanDP!H146)</f>
        <v xml:space="preserve"> </v>
      </c>
      <c r="BT51" s="307"/>
      <c r="BU51" s="200" t="str">
        <f>IF(ISBLANK(PlanDP!C146)," ",PlanDP!N146)</f>
        <v xml:space="preserve"> </v>
      </c>
      <c r="BV51" s="198"/>
      <c r="BW51" s="199"/>
      <c r="BX51" s="198" t="str">
        <f>IF(ISBLANK(PlanDP!O146)," ",PlanDP!O146)</f>
        <v xml:space="preserve"> </v>
      </c>
      <c r="BY51" s="198"/>
      <c r="BZ51" s="198"/>
      <c r="CA51" s="198"/>
      <c r="CB51" s="198"/>
      <c r="CC51" s="199"/>
    </row>
    <row r="52" spans="1:81" s="164" customFormat="1" ht="15.75" customHeight="1">
      <c r="A52" s="202">
        <f>IF(ISBLANK(PlanDP!C47)," ",PlanDP!A47)</f>
        <v>45</v>
      </c>
      <c r="B52" s="200" t="str">
        <f>IF(ISBLANK(PlanDP!C47)," ",PlanDP!B47)</f>
        <v>C240329-045</v>
      </c>
      <c r="C52" s="198"/>
      <c r="D52" s="199"/>
      <c r="E52" s="327" t="str">
        <f>IF(ISBLANK(PlanDP!C47)," ",PlanDP!T47)</f>
        <v>KJZ-744</v>
      </c>
      <c r="F52" s="328"/>
      <c r="G52" s="328"/>
      <c r="H52" s="198"/>
      <c r="I52" s="198"/>
      <c r="J52" s="200" t="str">
        <f>IF(ISBLANK(PlanDP!C47)," ",PlanDP!E47)</f>
        <v>KJZ-744</v>
      </c>
      <c r="K52" s="198"/>
      <c r="L52" s="198"/>
      <c r="M52" s="198"/>
      <c r="N52" s="199"/>
      <c r="O52" s="304" t="str">
        <f>IF(ISBLANK(PlanDP!C47)," ",PlanDP!F47)</f>
        <v>291</v>
      </c>
      <c r="P52" s="305"/>
      <c r="Q52" s="306">
        <f>IF(ISBLANK(PlanDP!C47)," ",PlanDP!H47)</f>
        <v>89</v>
      </c>
      <c r="R52" s="307"/>
      <c r="S52" s="200" t="str">
        <f>IF(ISBLANK(PlanDP!C47)," ",PlanDP!N47)</f>
        <v>-</v>
      </c>
      <c r="T52" s="198"/>
      <c r="U52" s="199"/>
      <c r="V52" s="198" t="str">
        <f>IF(ISBLANK(PlanDP!O47)," ",PlanDP!O47)</f>
        <v xml:space="preserve"> ขอด่วน</v>
      </c>
      <c r="W52" s="198"/>
      <c r="X52" s="198"/>
      <c r="Y52" s="198"/>
      <c r="Z52" s="198"/>
      <c r="AA52" s="199"/>
      <c r="AB52" s="202" t="str">
        <f>IF(ISBLANK(PlanDP!C97)," ",PlanDP!A97)</f>
        <v xml:space="preserve"> </v>
      </c>
      <c r="AC52" s="200" t="str">
        <f>IF(ISBLANK(PlanDP!C97)," ",PlanDP!B97)</f>
        <v xml:space="preserve"> </v>
      </c>
      <c r="AD52" s="198"/>
      <c r="AE52" s="199"/>
      <c r="AF52" s="327" t="str">
        <f>IF(ISBLANK(PlanDP!C97)," ",PlanDP!T97)</f>
        <v xml:space="preserve"> </v>
      </c>
      <c r="AG52" s="328"/>
      <c r="AH52" s="328"/>
      <c r="AI52" s="198"/>
      <c r="AJ52" s="198"/>
      <c r="AK52" s="200" t="str">
        <f>IF(ISBLANK(PlanDP!C97)," ",PlanDP!E97)</f>
        <v xml:space="preserve"> </v>
      </c>
      <c r="AL52" s="198"/>
      <c r="AM52" s="198"/>
      <c r="AN52" s="198"/>
      <c r="AO52" s="199"/>
      <c r="AP52" s="304" t="str">
        <f>IF(ISBLANK(PlanDP!C97)," ",PlanDP!F97)</f>
        <v xml:space="preserve"> </v>
      </c>
      <c r="AQ52" s="305"/>
      <c r="AR52" s="306" t="str">
        <f>IF(ISBLANK(PlanDP!C97)," ",PlanDP!H97)</f>
        <v xml:space="preserve"> </v>
      </c>
      <c r="AS52" s="307"/>
      <c r="AT52" s="200" t="str">
        <f>IF(ISBLANK(PlanDP!C97)," ",PlanDP!N97)</f>
        <v xml:space="preserve"> </v>
      </c>
      <c r="AU52" s="198"/>
      <c r="AV52" s="199"/>
      <c r="AW52" s="198" t="str">
        <f>IF(ISBLANK(PlanDP!O97)," ",PlanDP!O97)</f>
        <v xml:space="preserve"> </v>
      </c>
      <c r="AX52" s="198"/>
      <c r="AY52" s="198"/>
      <c r="AZ52" s="198"/>
      <c r="BA52" s="198"/>
      <c r="BB52" s="199"/>
      <c r="BC52" s="202" t="str">
        <f>IF(ISBLANK(PlanDP!C147)," ",PlanDP!A147)</f>
        <v xml:space="preserve"> </v>
      </c>
      <c r="BD52" s="200" t="str">
        <f>IF(ISBLANK(PlanDP!C147)," ",PlanDP!B147)</f>
        <v xml:space="preserve"> </v>
      </c>
      <c r="BE52" s="198"/>
      <c r="BF52" s="199"/>
      <c r="BG52" s="327" t="str">
        <f>IF(ISBLANK(PlanDP!C147)," ",PlanDP!T147)</f>
        <v xml:space="preserve"> </v>
      </c>
      <c r="BH52" s="328"/>
      <c r="BI52" s="328"/>
      <c r="BJ52" s="198"/>
      <c r="BK52" s="198"/>
      <c r="BL52" s="200" t="str">
        <f>IF(ISBLANK(PlanDP!C147)," ",PlanDP!E147)</f>
        <v xml:space="preserve"> </v>
      </c>
      <c r="BM52" s="198"/>
      <c r="BN52" s="198"/>
      <c r="BO52" s="198"/>
      <c r="BP52" s="199"/>
      <c r="BQ52" s="304" t="str">
        <f>IF(ISBLANK(PlanDP!C147)," ",PlanDP!F147)</f>
        <v xml:space="preserve"> </v>
      </c>
      <c r="BR52" s="305"/>
      <c r="BS52" s="306" t="str">
        <f>IF(ISBLANK(PlanDP!C147)," ",PlanDP!H147)</f>
        <v xml:space="preserve"> </v>
      </c>
      <c r="BT52" s="307"/>
      <c r="BU52" s="200" t="str">
        <f>IF(ISBLANK(PlanDP!C147)," ",PlanDP!N147)</f>
        <v xml:space="preserve"> </v>
      </c>
      <c r="BV52" s="198"/>
      <c r="BW52" s="199"/>
      <c r="BX52" s="198" t="str">
        <f>IF(ISBLANK(PlanDP!O147)," ",PlanDP!O147)</f>
        <v xml:space="preserve"> </v>
      </c>
      <c r="BY52" s="198"/>
      <c r="BZ52" s="198"/>
      <c r="CA52" s="198"/>
      <c r="CB52" s="198"/>
      <c r="CC52" s="199"/>
    </row>
    <row r="53" spans="1:81" s="164" customFormat="1" ht="15.75" customHeight="1">
      <c r="A53" s="202">
        <f>IF(ISBLANK(PlanDP!C48)," ",PlanDP!A48)</f>
        <v>46</v>
      </c>
      <c r="B53" s="200" t="str">
        <f>IF(ISBLANK(PlanDP!C48)," ",PlanDP!B48)</f>
        <v>C240329-046</v>
      </c>
      <c r="C53" s="198"/>
      <c r="D53" s="199"/>
      <c r="E53" s="327" t="str">
        <f>IF(ISBLANK(PlanDP!C48)," ",PlanDP!T48)</f>
        <v>CBHI0240-0DD0721MC</v>
      </c>
      <c r="F53" s="328"/>
      <c r="G53" s="328"/>
      <c r="H53" s="198"/>
      <c r="I53" s="198"/>
      <c r="J53" s="200" t="str">
        <f>IF(ISBLANK(PlanDP!C48)," ",PlanDP!E48)</f>
        <v>PJ-721MC</v>
      </c>
      <c r="K53" s="198"/>
      <c r="L53" s="198"/>
      <c r="M53" s="198"/>
      <c r="N53" s="199"/>
      <c r="O53" s="304" t="str">
        <f>IF(ISBLANK(PlanDP!C48)," ",PlanDP!F48)</f>
        <v>240</v>
      </c>
      <c r="P53" s="305"/>
      <c r="Q53" s="306">
        <f>IF(ISBLANK(PlanDP!C48)," ",PlanDP!H48)</f>
        <v>843</v>
      </c>
      <c r="R53" s="307"/>
      <c r="S53" s="200" t="str">
        <f>IF(ISBLANK(PlanDP!C48)," ",PlanDP!N48)</f>
        <v>3JB007</v>
      </c>
      <c r="T53" s="198"/>
      <c r="U53" s="199"/>
      <c r="V53" s="198" t="str">
        <f>IF(ISBLANK(PlanDP!O48)," ",PlanDP!O48)</f>
        <v>BLACK HORSE CO. Emark COMPACT</v>
      </c>
      <c r="W53" s="198"/>
      <c r="X53" s="198"/>
      <c r="Y53" s="198"/>
      <c r="Z53" s="198"/>
      <c r="AA53" s="199"/>
      <c r="AB53" s="202" t="str">
        <f>IF(ISBLANK(PlanDP!C98)," ",PlanDP!A98)</f>
        <v xml:space="preserve"> </v>
      </c>
      <c r="AC53" s="200" t="str">
        <f>IF(ISBLANK(PlanDP!C98)," ",PlanDP!B98)</f>
        <v xml:space="preserve"> </v>
      </c>
      <c r="AD53" s="198"/>
      <c r="AE53" s="199"/>
      <c r="AF53" s="327" t="str">
        <f>IF(ISBLANK(PlanDP!C98)," ",PlanDP!T98)</f>
        <v xml:space="preserve"> </v>
      </c>
      <c r="AG53" s="328"/>
      <c r="AH53" s="328"/>
      <c r="AI53" s="198"/>
      <c r="AJ53" s="198"/>
      <c r="AK53" s="200" t="str">
        <f>IF(ISBLANK(PlanDP!C98)," ",PlanDP!E98)</f>
        <v xml:space="preserve"> </v>
      </c>
      <c r="AL53" s="198"/>
      <c r="AM53" s="198"/>
      <c r="AN53" s="198"/>
      <c r="AO53" s="199"/>
      <c r="AP53" s="304" t="str">
        <f>IF(ISBLANK(PlanDP!C98)," ",PlanDP!F98)</f>
        <v xml:space="preserve"> </v>
      </c>
      <c r="AQ53" s="305"/>
      <c r="AR53" s="306" t="str">
        <f>IF(ISBLANK(PlanDP!C98)," ",PlanDP!H98)</f>
        <v xml:space="preserve"> </v>
      </c>
      <c r="AS53" s="307"/>
      <c r="AT53" s="200" t="str">
        <f>IF(ISBLANK(PlanDP!C98)," ",PlanDP!N98)</f>
        <v xml:space="preserve"> </v>
      </c>
      <c r="AU53" s="198"/>
      <c r="AV53" s="199"/>
      <c r="AW53" s="198" t="str">
        <f>IF(ISBLANK(PlanDP!O98)," ",PlanDP!O98)</f>
        <v xml:space="preserve"> </v>
      </c>
      <c r="AX53" s="198"/>
      <c r="AY53" s="198"/>
      <c r="AZ53" s="198"/>
      <c r="BA53" s="198"/>
      <c r="BB53" s="199"/>
      <c r="BC53" s="202" t="str">
        <f>IF(ISBLANK(PlanDP!C148)," ",PlanDP!A148)</f>
        <v xml:space="preserve"> </v>
      </c>
      <c r="BD53" s="200" t="str">
        <f>IF(ISBLANK(PlanDP!C148)," ",PlanDP!B148)</f>
        <v xml:space="preserve"> </v>
      </c>
      <c r="BE53" s="198"/>
      <c r="BF53" s="199"/>
      <c r="BG53" s="327" t="str">
        <f>IF(ISBLANK(PlanDP!C148)," ",PlanDP!T148)</f>
        <v xml:space="preserve"> </v>
      </c>
      <c r="BH53" s="328"/>
      <c r="BI53" s="328"/>
      <c r="BJ53" s="198"/>
      <c r="BK53" s="198"/>
      <c r="BL53" s="200" t="str">
        <f>IF(ISBLANK(PlanDP!C148)," ",PlanDP!E148)</f>
        <v xml:space="preserve"> </v>
      </c>
      <c r="BM53" s="198"/>
      <c r="BN53" s="198"/>
      <c r="BO53" s="198"/>
      <c r="BP53" s="199"/>
      <c r="BQ53" s="304" t="str">
        <f>IF(ISBLANK(PlanDP!C148)," ",PlanDP!F148)</f>
        <v xml:space="preserve"> </v>
      </c>
      <c r="BR53" s="305"/>
      <c r="BS53" s="306" t="str">
        <f>IF(ISBLANK(PlanDP!C148)," ",PlanDP!H148)</f>
        <v xml:space="preserve"> </v>
      </c>
      <c r="BT53" s="307"/>
      <c r="BU53" s="200" t="str">
        <f>IF(ISBLANK(PlanDP!C148)," ",PlanDP!N148)</f>
        <v xml:space="preserve"> </v>
      </c>
      <c r="BV53" s="198"/>
      <c r="BW53" s="199"/>
      <c r="BX53" s="198" t="str">
        <f>IF(ISBLANK(PlanDP!O148)," ",PlanDP!O148)</f>
        <v xml:space="preserve"> </v>
      </c>
      <c r="BY53" s="198"/>
      <c r="BZ53" s="198"/>
      <c r="CA53" s="198"/>
      <c r="CB53" s="198"/>
      <c r="CC53" s="199"/>
    </row>
    <row r="54" spans="1:81" s="164" customFormat="1" ht="15.75" customHeight="1">
      <c r="A54" s="202" t="str">
        <f>IF(ISBLANK(PlanDP!C49)," ",PlanDP!A49)</f>
        <v xml:space="preserve"> </v>
      </c>
      <c r="B54" s="200" t="str">
        <f>IF(ISBLANK(PlanDP!C49)," ",PlanDP!B49)</f>
        <v xml:space="preserve"> </v>
      </c>
      <c r="C54" s="198"/>
      <c r="D54" s="199"/>
      <c r="E54" s="327" t="str">
        <f>IF(ISBLANK(PlanDP!C49)," ",PlanDP!T49)</f>
        <v xml:space="preserve"> </v>
      </c>
      <c r="F54" s="328"/>
      <c r="G54" s="328"/>
      <c r="H54" s="198"/>
      <c r="I54" s="198"/>
      <c r="J54" s="200" t="str">
        <f>IF(ISBLANK(PlanDP!C49)," ",PlanDP!E49)</f>
        <v xml:space="preserve"> </v>
      </c>
      <c r="K54" s="198"/>
      <c r="L54" s="198"/>
      <c r="M54" s="198"/>
      <c r="N54" s="199"/>
      <c r="O54" s="304" t="str">
        <f>IF(ISBLANK(PlanDP!C49)," ",PlanDP!F49)</f>
        <v xml:space="preserve"> </v>
      </c>
      <c r="P54" s="305"/>
      <c r="Q54" s="306" t="str">
        <f>IF(ISBLANK(PlanDP!C49)," ",PlanDP!H49)</f>
        <v xml:space="preserve"> </v>
      </c>
      <c r="R54" s="307"/>
      <c r="S54" s="200" t="str">
        <f>IF(ISBLANK(PlanDP!C49)," ",PlanDP!N49)</f>
        <v xml:space="preserve"> </v>
      </c>
      <c r="T54" s="198"/>
      <c r="U54" s="199"/>
      <c r="V54" s="198" t="str">
        <f>IF(ISBLANK(PlanDP!O49)," ",PlanDP!O49)</f>
        <v xml:space="preserve"> </v>
      </c>
      <c r="W54" s="198"/>
      <c r="X54" s="198"/>
      <c r="Y54" s="198"/>
      <c r="Z54" s="198"/>
      <c r="AA54" s="199"/>
      <c r="AB54" s="202" t="str">
        <f>IF(ISBLANK(PlanDP!C99)," ",PlanDP!A99)</f>
        <v xml:space="preserve"> </v>
      </c>
      <c r="AC54" s="200" t="str">
        <f>IF(ISBLANK(PlanDP!C99)," ",PlanDP!B99)</f>
        <v xml:space="preserve"> </v>
      </c>
      <c r="AD54" s="198"/>
      <c r="AE54" s="199"/>
      <c r="AF54" s="327" t="str">
        <f>IF(ISBLANK(PlanDP!C99)," ",PlanDP!T99)</f>
        <v xml:space="preserve"> </v>
      </c>
      <c r="AG54" s="328"/>
      <c r="AH54" s="328"/>
      <c r="AI54" s="198"/>
      <c r="AJ54" s="198"/>
      <c r="AK54" s="200" t="str">
        <f>IF(ISBLANK(PlanDP!C99)," ",PlanDP!E99)</f>
        <v xml:space="preserve"> </v>
      </c>
      <c r="AL54" s="198"/>
      <c r="AM54" s="198"/>
      <c r="AN54" s="198"/>
      <c r="AO54" s="199"/>
      <c r="AP54" s="304" t="str">
        <f>IF(ISBLANK(PlanDP!C99)," ",PlanDP!F99)</f>
        <v xml:space="preserve"> </v>
      </c>
      <c r="AQ54" s="305"/>
      <c r="AR54" s="306" t="str">
        <f>IF(ISBLANK(PlanDP!C99)," ",PlanDP!H99)</f>
        <v xml:space="preserve"> </v>
      </c>
      <c r="AS54" s="307"/>
      <c r="AT54" s="200" t="str">
        <f>IF(ISBLANK(PlanDP!C99)," ",PlanDP!N99)</f>
        <v xml:space="preserve"> </v>
      </c>
      <c r="AU54" s="198"/>
      <c r="AV54" s="199"/>
      <c r="AW54" s="198" t="str">
        <f>IF(ISBLANK(PlanDP!O99)," ",PlanDP!O99)</f>
        <v xml:space="preserve"> </v>
      </c>
      <c r="AX54" s="198"/>
      <c r="AY54" s="198"/>
      <c r="AZ54" s="198"/>
      <c r="BA54" s="198"/>
      <c r="BB54" s="199"/>
      <c r="BC54" s="202" t="str">
        <f>IF(ISBLANK(PlanDP!C149)," ",PlanDP!A149)</f>
        <v xml:space="preserve"> </v>
      </c>
      <c r="BD54" s="200" t="str">
        <f>IF(ISBLANK(PlanDP!C149)," ",PlanDP!B149)</f>
        <v xml:space="preserve"> </v>
      </c>
      <c r="BE54" s="198"/>
      <c r="BF54" s="199"/>
      <c r="BG54" s="327" t="str">
        <f>IF(ISBLANK(PlanDP!C149)," ",PlanDP!T149)</f>
        <v xml:space="preserve"> </v>
      </c>
      <c r="BH54" s="328"/>
      <c r="BI54" s="328"/>
      <c r="BJ54" s="198"/>
      <c r="BK54" s="198"/>
      <c r="BL54" s="200" t="str">
        <f>IF(ISBLANK(PlanDP!C149)," ",PlanDP!E149)</f>
        <v xml:space="preserve"> </v>
      </c>
      <c r="BM54" s="198"/>
      <c r="BN54" s="198"/>
      <c r="BO54" s="198"/>
      <c r="BP54" s="199"/>
      <c r="BQ54" s="304" t="str">
        <f>IF(ISBLANK(PlanDP!C149)," ",PlanDP!F149)</f>
        <v xml:space="preserve"> </v>
      </c>
      <c r="BR54" s="305"/>
      <c r="BS54" s="306" t="str">
        <f>IF(ISBLANK(PlanDP!C149)," ",PlanDP!H149)</f>
        <v xml:space="preserve"> </v>
      </c>
      <c r="BT54" s="307"/>
      <c r="BU54" s="200" t="str">
        <f>IF(ISBLANK(PlanDP!C149)," ",PlanDP!N149)</f>
        <v xml:space="preserve"> </v>
      </c>
      <c r="BV54" s="198"/>
      <c r="BW54" s="199"/>
      <c r="BX54" s="198" t="str">
        <f>IF(ISBLANK(PlanDP!O149)," ",PlanDP!O149)</f>
        <v xml:space="preserve"> </v>
      </c>
      <c r="BY54" s="198"/>
      <c r="BZ54" s="198"/>
      <c r="CA54" s="198"/>
      <c r="CB54" s="198"/>
      <c r="CC54" s="199"/>
    </row>
    <row r="55" spans="1:81" s="164" customFormat="1" ht="15.75" customHeight="1">
      <c r="A55" s="202" t="str">
        <f>IF(ISBLANK(PlanDP!C50)," ",PlanDP!A50)</f>
        <v xml:space="preserve"> </v>
      </c>
      <c r="B55" s="200" t="str">
        <f>IF(ISBLANK(PlanDP!C50)," ",PlanDP!B50)</f>
        <v xml:space="preserve"> </v>
      </c>
      <c r="C55" s="198"/>
      <c r="D55" s="199"/>
      <c r="E55" s="327" t="str">
        <f>IF(ISBLANK(PlanDP!C50)," ",PlanDP!T50)</f>
        <v xml:space="preserve"> </v>
      </c>
      <c r="F55" s="328"/>
      <c r="G55" s="328"/>
      <c r="H55" s="198"/>
      <c r="I55" s="198"/>
      <c r="J55" s="200" t="str">
        <f>IF(ISBLANK(PlanDP!C50)," ",PlanDP!E50)</f>
        <v xml:space="preserve"> </v>
      </c>
      <c r="K55" s="198"/>
      <c r="L55" s="198"/>
      <c r="M55" s="198"/>
      <c r="N55" s="199"/>
      <c r="O55" s="304" t="str">
        <f>IF(ISBLANK(PlanDP!C50)," ",PlanDP!F50)</f>
        <v xml:space="preserve"> </v>
      </c>
      <c r="P55" s="305"/>
      <c r="Q55" s="306" t="str">
        <f>IF(ISBLANK(PlanDP!C50)," ",PlanDP!H50)</f>
        <v xml:space="preserve"> </v>
      </c>
      <c r="R55" s="307"/>
      <c r="S55" s="200" t="str">
        <f>IF(ISBLANK(PlanDP!C50)," ",PlanDP!N50)</f>
        <v xml:space="preserve"> </v>
      </c>
      <c r="T55" s="198"/>
      <c r="U55" s="199"/>
      <c r="V55" s="198" t="str">
        <f>IF(ISBLANK(PlanDP!O50)," ",PlanDP!O50)</f>
        <v xml:space="preserve"> </v>
      </c>
      <c r="W55" s="198"/>
      <c r="X55" s="198"/>
      <c r="Y55" s="198"/>
      <c r="Z55" s="198"/>
      <c r="AA55" s="199"/>
      <c r="AB55" s="202" t="str">
        <f>IF(ISBLANK(PlanDP!C100)," ",PlanDP!A100)</f>
        <v xml:space="preserve"> </v>
      </c>
      <c r="AC55" s="200" t="str">
        <f>IF(ISBLANK(PlanDP!C100)," ",PlanDP!B100)</f>
        <v xml:space="preserve"> </v>
      </c>
      <c r="AD55" s="198"/>
      <c r="AE55" s="199"/>
      <c r="AF55" s="327" t="str">
        <f>IF(ISBLANK(PlanDP!C100)," ",PlanDP!T100)</f>
        <v xml:space="preserve"> </v>
      </c>
      <c r="AG55" s="328"/>
      <c r="AH55" s="328"/>
      <c r="AI55" s="198"/>
      <c r="AJ55" s="198"/>
      <c r="AK55" s="200" t="str">
        <f>IF(ISBLANK(PlanDP!C100)," ",PlanDP!E100)</f>
        <v xml:space="preserve"> </v>
      </c>
      <c r="AL55" s="198"/>
      <c r="AM55" s="198"/>
      <c r="AN55" s="198"/>
      <c r="AO55" s="199"/>
      <c r="AP55" s="304" t="str">
        <f>IF(ISBLANK(PlanDP!C100)," ",PlanDP!F100)</f>
        <v xml:space="preserve"> </v>
      </c>
      <c r="AQ55" s="305"/>
      <c r="AR55" s="306" t="str">
        <f>IF(ISBLANK(PlanDP!C100)," ",PlanDP!H100)</f>
        <v xml:space="preserve"> </v>
      </c>
      <c r="AS55" s="307"/>
      <c r="AT55" s="200" t="str">
        <f>IF(ISBLANK(PlanDP!C100)," ",PlanDP!N100)</f>
        <v xml:space="preserve"> </v>
      </c>
      <c r="AU55" s="198"/>
      <c r="AV55" s="199"/>
      <c r="AW55" s="198" t="str">
        <f>IF(ISBLANK(PlanDP!O100)," ",PlanDP!O100)</f>
        <v xml:space="preserve"> </v>
      </c>
      <c r="AX55" s="198"/>
      <c r="AY55" s="198"/>
      <c r="AZ55" s="198"/>
      <c r="BA55" s="198"/>
      <c r="BB55" s="199"/>
      <c r="BC55" s="202" t="str">
        <f>IF(ISBLANK(PlanDP!C150)," ",PlanDP!A150)</f>
        <v xml:space="preserve"> </v>
      </c>
      <c r="BD55" s="200" t="str">
        <f>IF(ISBLANK(PlanDP!C150)," ",PlanDP!B150)</f>
        <v xml:space="preserve"> </v>
      </c>
      <c r="BE55" s="198"/>
      <c r="BF55" s="199"/>
      <c r="BG55" s="327" t="str">
        <f>IF(ISBLANK(PlanDP!C150)," ",PlanDP!T150)</f>
        <v xml:space="preserve"> </v>
      </c>
      <c r="BH55" s="328"/>
      <c r="BI55" s="328"/>
      <c r="BJ55" s="198"/>
      <c r="BK55" s="198"/>
      <c r="BL55" s="200" t="str">
        <f>IF(ISBLANK(PlanDP!C150)," ",PlanDP!E150)</f>
        <v xml:space="preserve"> </v>
      </c>
      <c r="BM55" s="198"/>
      <c r="BN55" s="198"/>
      <c r="BO55" s="198"/>
      <c r="BP55" s="199"/>
      <c r="BQ55" s="304" t="str">
        <f>IF(ISBLANK(PlanDP!C150)," ",PlanDP!F150)</f>
        <v xml:space="preserve"> </v>
      </c>
      <c r="BR55" s="305"/>
      <c r="BS55" s="306" t="str">
        <f>IF(ISBLANK(PlanDP!C150)," ",PlanDP!H150)</f>
        <v xml:space="preserve"> </v>
      </c>
      <c r="BT55" s="307"/>
      <c r="BU55" s="200" t="str">
        <f>IF(ISBLANK(PlanDP!C150)," ",PlanDP!N150)</f>
        <v xml:space="preserve"> </v>
      </c>
      <c r="BV55" s="198"/>
      <c r="BW55" s="199"/>
      <c r="BX55" s="198" t="str">
        <f>IF(ISBLANK(PlanDP!O150)," ",PlanDP!O150)</f>
        <v xml:space="preserve"> </v>
      </c>
      <c r="BY55" s="198"/>
      <c r="BZ55" s="198"/>
      <c r="CA55" s="198"/>
      <c r="CB55" s="198"/>
      <c r="CC55" s="199"/>
    </row>
    <row r="56" spans="1:81" s="164" customFormat="1" ht="15.75" customHeight="1">
      <c r="A56" s="202" t="str">
        <f>IF(ISBLANK(PlanDP!C51)," ",PlanDP!A51)</f>
        <v xml:space="preserve"> </v>
      </c>
      <c r="B56" s="200" t="str">
        <f>IF(ISBLANK(PlanDP!C51)," ",PlanDP!B51)</f>
        <v xml:space="preserve"> </v>
      </c>
      <c r="C56" s="198"/>
      <c r="D56" s="199"/>
      <c r="E56" s="327" t="str">
        <f>IF(ISBLANK(PlanDP!C51)," ",PlanDP!T51)</f>
        <v xml:space="preserve"> </v>
      </c>
      <c r="F56" s="328"/>
      <c r="G56" s="328"/>
      <c r="H56" s="198"/>
      <c r="I56" s="198"/>
      <c r="J56" s="200" t="str">
        <f>IF(ISBLANK(PlanDP!C51)," ",PlanDP!E51)</f>
        <v xml:space="preserve"> </v>
      </c>
      <c r="K56" s="198"/>
      <c r="L56" s="198"/>
      <c r="M56" s="198"/>
      <c r="N56" s="199"/>
      <c r="O56" s="304" t="str">
        <f>IF(ISBLANK(PlanDP!C51)," ",PlanDP!F51)</f>
        <v xml:space="preserve"> </v>
      </c>
      <c r="P56" s="305"/>
      <c r="Q56" s="306" t="str">
        <f>IF(ISBLANK(PlanDP!C51)," ",PlanDP!H51)</f>
        <v xml:space="preserve"> </v>
      </c>
      <c r="R56" s="307"/>
      <c r="S56" s="200" t="str">
        <f>IF(ISBLANK(PlanDP!C51)," ",PlanDP!N51)</f>
        <v xml:space="preserve"> </v>
      </c>
      <c r="T56" s="198"/>
      <c r="U56" s="199"/>
      <c r="V56" s="198" t="str">
        <f>IF(ISBLANK(PlanDP!O51)," ",PlanDP!O51)</f>
        <v xml:space="preserve"> </v>
      </c>
      <c r="W56" s="198"/>
      <c r="X56" s="198"/>
      <c r="Y56" s="198"/>
      <c r="Z56" s="198"/>
      <c r="AA56" s="199"/>
      <c r="AB56" s="202" t="str">
        <f>IF(ISBLANK(PlanDP!C101)," ",PlanDP!A101)</f>
        <v xml:space="preserve"> </v>
      </c>
      <c r="AC56" s="200" t="str">
        <f>IF(ISBLANK(PlanDP!C101)," ",PlanDP!B101)</f>
        <v xml:space="preserve"> </v>
      </c>
      <c r="AD56" s="198"/>
      <c r="AE56" s="199"/>
      <c r="AF56" s="327" t="str">
        <f>IF(ISBLANK(PlanDP!C101)," ",PlanDP!T101)</f>
        <v xml:space="preserve"> </v>
      </c>
      <c r="AG56" s="328"/>
      <c r="AH56" s="328"/>
      <c r="AI56" s="198"/>
      <c r="AJ56" s="198"/>
      <c r="AK56" s="200" t="str">
        <f>IF(ISBLANK(PlanDP!C101)," ",PlanDP!E101)</f>
        <v xml:space="preserve"> </v>
      </c>
      <c r="AL56" s="198"/>
      <c r="AM56" s="198"/>
      <c r="AN56" s="198"/>
      <c r="AO56" s="199"/>
      <c r="AP56" s="304" t="str">
        <f>IF(ISBLANK(PlanDP!C101)," ",PlanDP!F101)</f>
        <v xml:space="preserve"> </v>
      </c>
      <c r="AQ56" s="305"/>
      <c r="AR56" s="306" t="str">
        <f>IF(ISBLANK(PlanDP!C101)," ",PlanDP!H101)</f>
        <v xml:space="preserve"> </v>
      </c>
      <c r="AS56" s="307"/>
      <c r="AT56" s="200" t="str">
        <f>IF(ISBLANK(PlanDP!C101)," ",PlanDP!N101)</f>
        <v xml:space="preserve"> </v>
      </c>
      <c r="AU56" s="198"/>
      <c r="AV56" s="199"/>
      <c r="AW56" s="198" t="str">
        <f>IF(ISBLANK(PlanDP!O101)," ",PlanDP!O101)</f>
        <v xml:space="preserve"> </v>
      </c>
      <c r="AX56" s="198"/>
      <c r="AY56" s="198"/>
      <c r="AZ56" s="198"/>
      <c r="BA56" s="198"/>
      <c r="BB56" s="199"/>
      <c r="BC56" s="202" t="str">
        <f>IF(ISBLANK(PlanDP!C151)," ",PlanDP!A151)</f>
        <v xml:space="preserve"> </v>
      </c>
      <c r="BD56" s="200" t="str">
        <f>IF(ISBLANK(PlanDP!C151)," ",PlanDP!B151)</f>
        <v xml:space="preserve"> </v>
      </c>
      <c r="BE56" s="198"/>
      <c r="BF56" s="199"/>
      <c r="BG56" s="327" t="str">
        <f>IF(ISBLANK(PlanDP!C151)," ",PlanDP!T151)</f>
        <v xml:space="preserve"> </v>
      </c>
      <c r="BH56" s="328"/>
      <c r="BI56" s="328"/>
      <c r="BJ56" s="198"/>
      <c r="BK56" s="198"/>
      <c r="BL56" s="200" t="str">
        <f>IF(ISBLANK(PlanDP!C151)," ",PlanDP!E151)</f>
        <v xml:space="preserve"> </v>
      </c>
      <c r="BM56" s="198"/>
      <c r="BN56" s="198"/>
      <c r="BO56" s="198"/>
      <c r="BP56" s="199"/>
      <c r="BQ56" s="304" t="str">
        <f>IF(ISBLANK(PlanDP!C151)," ",PlanDP!F151)</f>
        <v xml:space="preserve"> </v>
      </c>
      <c r="BR56" s="305"/>
      <c r="BS56" s="306" t="str">
        <f>IF(ISBLANK(PlanDP!C151)," ",PlanDP!H151)</f>
        <v xml:space="preserve"> </v>
      </c>
      <c r="BT56" s="307"/>
      <c r="BU56" s="200" t="str">
        <f>IF(ISBLANK(PlanDP!C151)," ",PlanDP!N151)</f>
        <v xml:space="preserve"> </v>
      </c>
      <c r="BV56" s="198"/>
      <c r="BW56" s="199"/>
      <c r="BX56" s="198" t="str">
        <f>IF(ISBLANK(PlanDP!O151)," ",PlanDP!O151)</f>
        <v xml:space="preserve"> </v>
      </c>
      <c r="BY56" s="198"/>
      <c r="BZ56" s="198"/>
      <c r="CA56" s="198"/>
      <c r="CB56" s="198"/>
      <c r="CC56" s="199"/>
    </row>
    <row r="57" spans="1:81" s="164" customFormat="1" ht="15.75" customHeight="1">
      <c r="A57" s="202" t="str">
        <f>IF(ISBLANK(PlanDP!C52)," ",PlanDP!A52)</f>
        <v xml:space="preserve"> </v>
      </c>
      <c r="B57" s="200" t="str">
        <f>IF(ISBLANK(PlanDP!C52)," ",PlanDP!B52)</f>
        <v xml:space="preserve"> </v>
      </c>
      <c r="C57" s="198"/>
      <c r="D57" s="199"/>
      <c r="E57" s="327" t="str">
        <f>IF(ISBLANK(PlanDP!C52)," ",PlanDP!T52)</f>
        <v xml:space="preserve"> </v>
      </c>
      <c r="F57" s="328"/>
      <c r="G57" s="328"/>
      <c r="H57" s="198"/>
      <c r="I57" s="198"/>
      <c r="J57" s="200" t="str">
        <f>IF(ISBLANK(PlanDP!C52)," ",PlanDP!E52)</f>
        <v xml:space="preserve"> </v>
      </c>
      <c r="K57" s="198"/>
      <c r="L57" s="198"/>
      <c r="M57" s="198"/>
      <c r="N57" s="199"/>
      <c r="O57" s="304" t="str">
        <f>IF(ISBLANK(PlanDP!C52)," ",PlanDP!F52)</f>
        <v xml:space="preserve"> </v>
      </c>
      <c r="P57" s="305"/>
      <c r="Q57" s="306" t="str">
        <f>IF(ISBLANK(PlanDP!C52)," ",PlanDP!H52)</f>
        <v xml:space="preserve"> </v>
      </c>
      <c r="R57" s="307"/>
      <c r="S57" s="200" t="str">
        <f>IF(ISBLANK(PlanDP!C52)," ",PlanDP!N52)</f>
        <v xml:space="preserve"> </v>
      </c>
      <c r="T57" s="198"/>
      <c r="U57" s="199"/>
      <c r="V57" s="198" t="str">
        <f>IF(ISBLANK(PlanDP!O52)," ",PlanDP!O52)</f>
        <v xml:space="preserve"> </v>
      </c>
      <c r="W57" s="198"/>
      <c r="X57" s="198"/>
      <c r="Y57" s="198"/>
      <c r="Z57" s="198"/>
      <c r="AA57" s="199"/>
      <c r="AB57" s="202" t="str">
        <f>IF(ISBLANK(PlanDP!C102)," ",PlanDP!A102)</f>
        <v xml:space="preserve"> </v>
      </c>
      <c r="AC57" s="200" t="str">
        <f>IF(ISBLANK(PlanDP!C102)," ",PlanDP!B102)</f>
        <v xml:space="preserve"> </v>
      </c>
      <c r="AD57" s="198"/>
      <c r="AE57" s="199"/>
      <c r="AF57" s="327" t="str">
        <f>IF(ISBLANK(PlanDP!C102)," ",PlanDP!T102)</f>
        <v xml:space="preserve"> </v>
      </c>
      <c r="AG57" s="328"/>
      <c r="AH57" s="328"/>
      <c r="AI57" s="198"/>
      <c r="AJ57" s="198"/>
      <c r="AK57" s="200" t="str">
        <f>IF(ISBLANK(PlanDP!C102)," ",PlanDP!E102)</f>
        <v xml:space="preserve"> </v>
      </c>
      <c r="AL57" s="198"/>
      <c r="AM57" s="198"/>
      <c r="AN57" s="198"/>
      <c r="AO57" s="199"/>
      <c r="AP57" s="304" t="str">
        <f>IF(ISBLANK(PlanDP!C102)," ",PlanDP!F102)</f>
        <v xml:space="preserve"> </v>
      </c>
      <c r="AQ57" s="305"/>
      <c r="AR57" s="306" t="str">
        <f>IF(ISBLANK(PlanDP!C102)," ",PlanDP!H102)</f>
        <v xml:space="preserve"> </v>
      </c>
      <c r="AS57" s="307"/>
      <c r="AT57" s="200" t="str">
        <f>IF(ISBLANK(PlanDP!C102)," ",PlanDP!N102)</f>
        <v xml:space="preserve"> </v>
      </c>
      <c r="AU57" s="198"/>
      <c r="AV57" s="199"/>
      <c r="AW57" s="198" t="str">
        <f>IF(ISBLANK(PlanDP!O102)," ",PlanDP!O102)</f>
        <v xml:space="preserve"> </v>
      </c>
      <c r="AX57" s="198"/>
      <c r="AY57" s="198"/>
      <c r="AZ57" s="198"/>
      <c r="BA57" s="198"/>
      <c r="BB57" s="199"/>
      <c r="BC57" s="202" t="str">
        <f>IF(ISBLANK(PlanDP!C152)," ",PlanDP!A152)</f>
        <v xml:space="preserve"> </v>
      </c>
      <c r="BD57" s="200" t="str">
        <f>IF(ISBLANK(PlanDP!C152)," ",PlanDP!B152)</f>
        <v xml:space="preserve"> </v>
      </c>
      <c r="BE57" s="198"/>
      <c r="BF57" s="199"/>
      <c r="BG57" s="327" t="str">
        <f>IF(ISBLANK(PlanDP!C152)," ",PlanDP!T152)</f>
        <v xml:space="preserve"> </v>
      </c>
      <c r="BH57" s="328"/>
      <c r="BI57" s="328"/>
      <c r="BJ57" s="198"/>
      <c r="BK57" s="198"/>
      <c r="BL57" s="200" t="str">
        <f>IF(ISBLANK(PlanDP!C152)," ",PlanDP!E152)</f>
        <v xml:space="preserve"> </v>
      </c>
      <c r="BM57" s="198"/>
      <c r="BN57" s="198"/>
      <c r="BO57" s="198"/>
      <c r="BP57" s="199"/>
      <c r="BQ57" s="304" t="str">
        <f>IF(ISBLANK(PlanDP!C152)," ",PlanDP!F152)</f>
        <v xml:space="preserve"> </v>
      </c>
      <c r="BR57" s="305"/>
      <c r="BS57" s="306" t="str">
        <f>IF(ISBLANK(PlanDP!C152)," ",PlanDP!H152)</f>
        <v xml:space="preserve"> </v>
      </c>
      <c r="BT57" s="307"/>
      <c r="BU57" s="200" t="str">
        <f>IF(ISBLANK(PlanDP!C152)," ",PlanDP!N152)</f>
        <v xml:space="preserve"> </v>
      </c>
      <c r="BV57" s="198"/>
      <c r="BW57" s="199"/>
      <c r="BX57" s="198" t="str">
        <f>IF(ISBLANK(PlanDP!O152)," ",PlanDP!O152)</f>
        <v xml:space="preserve"> </v>
      </c>
      <c r="BY57" s="198"/>
      <c r="BZ57" s="198"/>
      <c r="CA57" s="198"/>
      <c r="CB57" s="198"/>
      <c r="CC57" s="199"/>
    </row>
    <row r="58" spans="1:81" s="164" customFormat="1" ht="15.75" customHeight="1">
      <c r="A58" s="172"/>
      <c r="B58" s="173"/>
      <c r="C58" s="174"/>
      <c r="D58" s="175"/>
      <c r="E58" s="174"/>
      <c r="F58" s="174"/>
      <c r="G58" s="174"/>
      <c r="H58" s="174"/>
      <c r="I58" s="174"/>
      <c r="J58" s="211"/>
      <c r="K58" s="210"/>
      <c r="L58" s="210"/>
      <c r="M58" s="210"/>
      <c r="N58" s="212"/>
      <c r="O58" s="173"/>
      <c r="P58" s="175"/>
      <c r="Q58" s="173"/>
      <c r="R58" s="174"/>
      <c r="S58" s="173"/>
      <c r="T58" s="174"/>
      <c r="U58" s="175"/>
      <c r="V58" s="174"/>
      <c r="W58" s="174"/>
      <c r="X58" s="174"/>
      <c r="Y58" s="174"/>
      <c r="Z58" s="174"/>
      <c r="AA58" s="175"/>
      <c r="AB58" s="172"/>
      <c r="AC58" s="173"/>
      <c r="AD58" s="174"/>
      <c r="AE58" s="175"/>
      <c r="AF58" s="174"/>
      <c r="AG58" s="174"/>
      <c r="AH58" s="174"/>
      <c r="AI58" s="174"/>
      <c r="AJ58" s="174"/>
      <c r="AK58" s="211"/>
      <c r="AL58" s="210"/>
      <c r="AM58" s="210"/>
      <c r="AN58" s="210"/>
      <c r="AO58" s="212"/>
      <c r="AP58" s="173"/>
      <c r="AQ58" s="175"/>
      <c r="AR58" s="173"/>
      <c r="AS58" s="174"/>
      <c r="AT58" s="173"/>
      <c r="AU58" s="174"/>
      <c r="AV58" s="175"/>
      <c r="AW58" s="174"/>
      <c r="AX58" s="174"/>
      <c r="AY58" s="174"/>
      <c r="AZ58" s="174"/>
      <c r="BA58" s="174"/>
      <c r="BB58" s="175"/>
      <c r="BC58" s="172"/>
      <c r="BD58" s="173"/>
      <c r="BE58" s="174"/>
      <c r="BF58" s="175"/>
      <c r="BG58" s="174"/>
      <c r="BH58" s="174"/>
      <c r="BI58" s="174"/>
      <c r="BJ58" s="174"/>
      <c r="BK58" s="174"/>
      <c r="BL58" s="211"/>
      <c r="BM58" s="210"/>
      <c r="BN58" s="210"/>
      <c r="BO58" s="210"/>
      <c r="BP58" s="212"/>
      <c r="BQ58" s="173"/>
      <c r="BR58" s="175"/>
      <c r="BS58" s="173"/>
      <c r="BT58" s="174"/>
      <c r="BU58" s="173"/>
      <c r="BV58" s="174"/>
      <c r="BW58" s="175"/>
      <c r="BX58" s="174"/>
      <c r="BY58" s="174"/>
      <c r="BZ58" s="174"/>
      <c r="CA58" s="174"/>
      <c r="CB58" s="174"/>
      <c r="CC58" s="175"/>
    </row>
    <row r="59" spans="1:81" s="164" customFormat="1" ht="15.75" customHeight="1">
      <c r="A59" s="159"/>
      <c r="B59" s="159"/>
      <c r="C59" s="159"/>
      <c r="D59" s="159"/>
      <c r="E59" s="159"/>
      <c r="F59" s="159"/>
      <c r="G59" s="159"/>
      <c r="H59" s="159"/>
      <c r="I59" s="159"/>
      <c r="J59" s="159"/>
      <c r="K59" s="159"/>
      <c r="L59" s="159"/>
      <c r="M59" s="159"/>
      <c r="N59" s="159"/>
      <c r="O59" s="159"/>
      <c r="P59" s="176" t="s">
        <v>4</v>
      </c>
      <c r="Q59" s="320">
        <f>SUM(Q8:R58)</f>
        <v>3673</v>
      </c>
      <c r="R59" s="321"/>
      <c r="S59" s="159"/>
      <c r="T59" s="159"/>
      <c r="U59" s="159"/>
      <c r="V59" s="159"/>
      <c r="W59" s="159"/>
      <c r="X59" s="159"/>
      <c r="Y59" s="159"/>
      <c r="Z59" s="159"/>
      <c r="AA59" s="159"/>
      <c r="AB59" s="159"/>
      <c r="AC59" s="159"/>
      <c r="AD59" s="159"/>
      <c r="AE59" s="159"/>
      <c r="AF59" s="159"/>
      <c r="AG59" s="159"/>
      <c r="AH59" s="159"/>
      <c r="AI59" s="159"/>
      <c r="AJ59" s="159"/>
      <c r="AK59" s="159"/>
      <c r="AL59" s="159"/>
      <c r="AM59" s="159"/>
      <c r="AN59" s="159"/>
      <c r="AO59" s="159"/>
      <c r="AP59" s="159"/>
      <c r="AQ59" s="176" t="s">
        <v>4</v>
      </c>
      <c r="AR59" s="320">
        <f>SUM(AR8:AS58)+Q59</f>
        <v>3673</v>
      </c>
      <c r="AS59" s="321"/>
      <c r="AT59" s="159"/>
      <c r="AU59" s="159"/>
      <c r="AV59" s="159"/>
      <c r="AW59" s="159"/>
      <c r="AX59" s="159"/>
      <c r="AY59" s="159"/>
      <c r="AZ59" s="159"/>
      <c r="BA59" s="159"/>
      <c r="BB59" s="159"/>
      <c r="BC59" s="159"/>
      <c r="BD59" s="159"/>
      <c r="BE59" s="159"/>
      <c r="BF59" s="159"/>
      <c r="BG59" s="159"/>
      <c r="BH59" s="159"/>
      <c r="BI59" s="159"/>
      <c r="BJ59" s="159"/>
      <c r="BK59" s="159"/>
      <c r="BL59" s="159"/>
      <c r="BM59" s="159"/>
      <c r="BN59" s="159"/>
      <c r="BO59" s="159"/>
      <c r="BP59" s="159"/>
      <c r="BQ59" s="159"/>
      <c r="BR59" s="176" t="s">
        <v>4</v>
      </c>
      <c r="BS59" s="320">
        <f>SUM(BS8:BT58)+AR59</f>
        <v>3673</v>
      </c>
      <c r="BT59" s="321"/>
      <c r="BU59" s="159"/>
      <c r="BV59" s="159"/>
      <c r="BW59" s="159"/>
      <c r="BX59" s="159"/>
      <c r="BY59" s="159"/>
      <c r="BZ59" s="159"/>
      <c r="CA59" s="159"/>
      <c r="CB59" s="159"/>
      <c r="CC59" s="159"/>
    </row>
    <row r="60" spans="1:81" s="164" customFormat="1" ht="3.75" customHeight="1">
      <c r="A60" s="159"/>
      <c r="B60" s="159"/>
      <c r="C60" s="159"/>
      <c r="D60" s="159"/>
      <c r="E60" s="159"/>
      <c r="F60" s="159"/>
      <c r="G60" s="159"/>
      <c r="H60" s="159"/>
      <c r="I60" s="159"/>
      <c r="J60" s="159"/>
      <c r="K60" s="159"/>
      <c r="L60" s="159"/>
      <c r="M60" s="159"/>
      <c r="N60" s="159"/>
      <c r="O60" s="159"/>
      <c r="P60" s="159"/>
      <c r="Q60" s="159"/>
      <c r="R60" s="159"/>
      <c r="S60" s="159"/>
      <c r="T60" s="159"/>
      <c r="U60" s="159"/>
      <c r="V60" s="159"/>
      <c r="W60" s="159"/>
      <c r="X60" s="159"/>
      <c r="Y60" s="159"/>
      <c r="Z60" s="159"/>
      <c r="AA60" s="159"/>
      <c r="AB60" s="159"/>
      <c r="AC60" s="159"/>
      <c r="AD60" s="159"/>
      <c r="AE60" s="159"/>
      <c r="AF60" s="159"/>
      <c r="AG60" s="159"/>
      <c r="AH60" s="159"/>
      <c r="AI60" s="159"/>
      <c r="AJ60" s="159"/>
      <c r="AK60" s="159"/>
      <c r="AL60" s="159"/>
      <c r="AM60" s="159"/>
      <c r="AN60" s="159"/>
      <c r="AO60" s="159"/>
      <c r="AP60" s="159"/>
      <c r="AQ60" s="159"/>
      <c r="AR60" s="159"/>
      <c r="AS60" s="159"/>
      <c r="AT60" s="159"/>
      <c r="AU60" s="159"/>
      <c r="AV60" s="159"/>
      <c r="AW60" s="159"/>
      <c r="AX60" s="159"/>
      <c r="AY60" s="159"/>
      <c r="AZ60" s="159"/>
      <c r="BA60" s="159"/>
      <c r="BB60" s="159"/>
      <c r="BC60" s="159"/>
      <c r="BD60" s="159"/>
      <c r="BE60" s="159"/>
      <c r="BF60" s="159"/>
      <c r="BG60" s="159"/>
      <c r="BH60" s="159"/>
      <c r="BI60" s="159"/>
      <c r="BJ60" s="159"/>
      <c r="BK60" s="159"/>
      <c r="BL60" s="159"/>
      <c r="BM60" s="159"/>
      <c r="BN60" s="159"/>
      <c r="BO60" s="159"/>
      <c r="BP60" s="159"/>
      <c r="BQ60" s="159"/>
      <c r="BR60" s="159"/>
      <c r="BS60" s="159"/>
      <c r="BT60" s="159"/>
      <c r="BU60" s="159"/>
      <c r="BV60" s="159"/>
      <c r="BW60" s="159"/>
      <c r="BX60" s="159"/>
      <c r="BY60" s="159"/>
      <c r="BZ60" s="159"/>
      <c r="CA60" s="159"/>
      <c r="CB60" s="159"/>
      <c r="CC60" s="159"/>
    </row>
    <row r="61" spans="1:81" s="164" customFormat="1" ht="15.75" customHeight="1">
      <c r="A61" s="213"/>
      <c r="B61" s="213"/>
      <c r="C61" s="213"/>
      <c r="D61" s="213"/>
      <c r="E61" s="213"/>
      <c r="F61" s="213"/>
      <c r="G61" s="213"/>
      <c r="H61" s="213"/>
      <c r="I61" s="213"/>
      <c r="J61" s="204"/>
      <c r="K61" s="205"/>
      <c r="L61" s="205"/>
      <c r="M61" s="205"/>
      <c r="N61" s="205" t="s">
        <v>7</v>
      </c>
      <c r="O61" s="205"/>
      <c r="P61" s="205"/>
      <c r="Q61" s="205"/>
      <c r="R61" s="206"/>
      <c r="S61" s="204"/>
      <c r="T61" s="205"/>
      <c r="U61" s="205"/>
      <c r="V61" s="205"/>
      <c r="W61" s="205" t="s">
        <v>23</v>
      </c>
      <c r="X61" s="205"/>
      <c r="Y61" s="205"/>
      <c r="Z61" s="205"/>
      <c r="AA61" s="206"/>
      <c r="AB61" s="213"/>
      <c r="AC61" s="213"/>
      <c r="AD61" s="213"/>
      <c r="AE61" s="213"/>
      <c r="AF61" s="213"/>
      <c r="AG61" s="213"/>
      <c r="AH61" s="213"/>
      <c r="AI61" s="213"/>
      <c r="AJ61" s="213"/>
      <c r="AK61" s="204"/>
      <c r="AL61" s="205"/>
      <c r="AM61" s="205"/>
      <c r="AN61" s="205"/>
      <c r="AO61" s="205" t="s">
        <v>7</v>
      </c>
      <c r="AP61" s="205"/>
      <c r="AQ61" s="205"/>
      <c r="AR61" s="205"/>
      <c r="AS61" s="206"/>
      <c r="AT61" s="204"/>
      <c r="AU61" s="205"/>
      <c r="AV61" s="205"/>
      <c r="AW61" s="205"/>
      <c r="AX61" s="205" t="s">
        <v>23</v>
      </c>
      <c r="AY61" s="205"/>
      <c r="AZ61" s="205"/>
      <c r="BA61" s="205"/>
      <c r="BB61" s="206"/>
      <c r="BC61" s="213"/>
      <c r="BD61" s="213"/>
      <c r="BE61" s="213"/>
      <c r="BF61" s="213"/>
      <c r="BG61" s="213"/>
      <c r="BH61" s="213"/>
      <c r="BI61" s="213"/>
      <c r="BJ61" s="213"/>
      <c r="BK61" s="213"/>
      <c r="BL61" s="204"/>
      <c r="BM61" s="205"/>
      <c r="BN61" s="205"/>
      <c r="BO61" s="205"/>
      <c r="BP61" s="205" t="s">
        <v>7</v>
      </c>
      <c r="BQ61" s="205"/>
      <c r="BR61" s="205"/>
      <c r="BS61" s="205"/>
      <c r="BT61" s="206"/>
      <c r="BU61" s="204"/>
      <c r="BV61" s="205"/>
      <c r="BW61" s="205"/>
      <c r="BX61" s="205"/>
      <c r="BY61" s="205" t="s">
        <v>23</v>
      </c>
      <c r="BZ61" s="205"/>
      <c r="CA61" s="205"/>
      <c r="CB61" s="205"/>
      <c r="CC61" s="206"/>
    </row>
    <row r="62" spans="1:81" s="164" customFormat="1" ht="15.75" customHeight="1">
      <c r="A62" s="213"/>
      <c r="B62" s="213"/>
      <c r="C62" s="213"/>
      <c r="D62" s="213"/>
      <c r="E62" s="213"/>
      <c r="F62" s="213"/>
      <c r="G62" s="213"/>
      <c r="H62" s="213"/>
      <c r="I62" s="213"/>
      <c r="J62" s="177"/>
      <c r="K62" s="161"/>
      <c r="L62" s="161"/>
      <c r="M62" s="161"/>
      <c r="N62" s="161"/>
      <c r="O62" s="161"/>
      <c r="P62" s="161"/>
      <c r="Q62" s="178"/>
      <c r="R62" s="179"/>
      <c r="S62" s="180"/>
      <c r="T62" s="207"/>
      <c r="U62" s="323" t="s">
        <v>88</v>
      </c>
      <c r="V62" s="323"/>
      <c r="W62" s="323"/>
      <c r="X62" s="323"/>
      <c r="Y62" s="323"/>
      <c r="Z62" s="207"/>
      <c r="AA62" s="181"/>
      <c r="AB62" s="213"/>
      <c r="AC62" s="213"/>
      <c r="AD62" s="213"/>
      <c r="AE62" s="213"/>
      <c r="AF62" s="213"/>
      <c r="AG62" s="213"/>
      <c r="AH62" s="213"/>
      <c r="AI62" s="213"/>
      <c r="AJ62" s="213"/>
      <c r="AK62" s="177"/>
      <c r="AL62" s="161"/>
      <c r="AM62" s="161"/>
      <c r="AN62" s="161"/>
      <c r="AO62" s="161"/>
      <c r="AP62" s="161"/>
      <c r="AQ62" s="161"/>
      <c r="AR62" s="178"/>
      <c r="AS62" s="179"/>
      <c r="AT62" s="180"/>
      <c r="AU62" s="207"/>
      <c r="AV62" s="323" t="s">
        <v>88</v>
      </c>
      <c r="AW62" s="323"/>
      <c r="AX62" s="323"/>
      <c r="AY62" s="323"/>
      <c r="AZ62" s="323"/>
      <c r="BA62" s="207"/>
      <c r="BB62" s="181"/>
      <c r="BC62" s="213"/>
      <c r="BD62" s="213"/>
      <c r="BE62" s="213"/>
      <c r="BF62" s="213"/>
      <c r="BG62" s="213"/>
      <c r="BH62" s="213"/>
      <c r="BI62" s="213"/>
      <c r="BJ62" s="213"/>
      <c r="BK62" s="213"/>
      <c r="BL62" s="177"/>
      <c r="BM62" s="161"/>
      <c r="BN62" s="161"/>
      <c r="BO62" s="161"/>
      <c r="BP62" s="161"/>
      <c r="BQ62" s="161"/>
      <c r="BR62" s="161"/>
      <c r="BS62" s="178"/>
      <c r="BT62" s="179"/>
      <c r="BU62" s="180"/>
      <c r="BV62" s="207"/>
      <c r="BW62" s="323" t="s">
        <v>88</v>
      </c>
      <c r="BX62" s="323"/>
      <c r="BY62" s="323"/>
      <c r="BZ62" s="323"/>
      <c r="CA62" s="323"/>
      <c r="CB62" s="207"/>
      <c r="CC62" s="181"/>
    </row>
    <row r="63" spans="1:81" s="164" customFormat="1" ht="15.75" customHeight="1">
      <c r="A63" s="213"/>
      <c r="B63" s="213"/>
      <c r="C63" s="213"/>
      <c r="D63" s="213"/>
      <c r="E63" s="213"/>
      <c r="F63" s="213"/>
      <c r="G63" s="213"/>
      <c r="H63" s="213"/>
      <c r="I63" s="213"/>
      <c r="J63" s="177"/>
      <c r="K63" s="182"/>
      <c r="L63" s="182"/>
      <c r="M63" s="182"/>
      <c r="N63" s="215" t="s">
        <v>92</v>
      </c>
      <c r="O63" s="182"/>
      <c r="P63" s="182"/>
      <c r="Q63" s="183"/>
      <c r="R63" s="184"/>
      <c r="S63" s="185"/>
      <c r="T63" s="208"/>
      <c r="U63" s="324"/>
      <c r="V63" s="324"/>
      <c r="W63" s="324"/>
      <c r="X63" s="324"/>
      <c r="Y63" s="324"/>
      <c r="Z63" s="208"/>
      <c r="AA63" s="181"/>
      <c r="AB63" s="213"/>
      <c r="AC63" s="213"/>
      <c r="AD63" s="213"/>
      <c r="AE63" s="213"/>
      <c r="AF63" s="213"/>
      <c r="AG63" s="213"/>
      <c r="AH63" s="213"/>
      <c r="AI63" s="213"/>
      <c r="AJ63" s="213"/>
      <c r="AK63" s="177"/>
      <c r="AL63" s="182"/>
      <c r="AM63" s="182"/>
      <c r="AN63" s="182"/>
      <c r="AO63" s="182"/>
      <c r="AP63" s="182"/>
      <c r="AQ63" s="182"/>
      <c r="AR63" s="183"/>
      <c r="AS63" s="184"/>
      <c r="AT63" s="185"/>
      <c r="AU63" s="208"/>
      <c r="AV63" s="324"/>
      <c r="AW63" s="324"/>
      <c r="AX63" s="324"/>
      <c r="AY63" s="324"/>
      <c r="AZ63" s="324"/>
      <c r="BA63" s="208"/>
      <c r="BB63" s="181"/>
      <c r="BC63" s="213"/>
      <c r="BD63" s="213"/>
      <c r="BE63" s="213"/>
      <c r="BF63" s="213"/>
      <c r="BG63" s="213"/>
      <c r="BH63" s="213"/>
      <c r="BI63" s="213"/>
      <c r="BJ63" s="213"/>
      <c r="BK63" s="213"/>
      <c r="BL63" s="177"/>
      <c r="BM63" s="182"/>
      <c r="BN63" s="182"/>
      <c r="BO63" s="182"/>
      <c r="BP63" s="182"/>
      <c r="BQ63" s="182"/>
      <c r="BR63" s="182"/>
      <c r="BS63" s="183"/>
      <c r="BT63" s="184"/>
      <c r="BU63" s="185"/>
      <c r="BV63" s="208"/>
      <c r="BW63" s="324"/>
      <c r="BX63" s="324"/>
      <c r="BY63" s="324"/>
      <c r="BZ63" s="324"/>
      <c r="CA63" s="324"/>
      <c r="CB63" s="208"/>
      <c r="CC63" s="181"/>
    </row>
    <row r="64" spans="1:81" s="193" customFormat="1" ht="15.75" customHeight="1">
      <c r="A64" s="214"/>
      <c r="B64" s="214"/>
      <c r="C64" s="214"/>
      <c r="D64" s="214"/>
      <c r="E64" s="214"/>
      <c r="F64" s="214"/>
      <c r="G64" s="214"/>
      <c r="H64" s="214"/>
      <c r="I64" s="214"/>
      <c r="J64" s="186"/>
      <c r="K64" s="187"/>
      <c r="L64" s="187"/>
      <c r="M64" s="187"/>
      <c r="N64" s="187"/>
      <c r="O64" s="188"/>
      <c r="P64" s="187"/>
      <c r="Q64" s="189"/>
      <c r="R64" s="190"/>
      <c r="S64" s="191"/>
      <c r="T64" s="187"/>
      <c r="U64" s="187"/>
      <c r="V64" s="188"/>
      <c r="W64" s="187"/>
      <c r="X64" s="209"/>
      <c r="Y64" s="209"/>
      <c r="Z64" s="187"/>
      <c r="AA64" s="192"/>
      <c r="AB64" s="214"/>
      <c r="AC64" s="214"/>
      <c r="AD64" s="214"/>
      <c r="AE64" s="214"/>
      <c r="AF64" s="214"/>
      <c r="AG64" s="214"/>
      <c r="AH64" s="214"/>
      <c r="AI64" s="214"/>
      <c r="AJ64" s="214"/>
      <c r="AK64" s="186"/>
      <c r="AL64" s="187"/>
      <c r="AM64" s="187"/>
      <c r="AN64" s="187"/>
      <c r="AO64" s="187"/>
      <c r="AP64" s="188"/>
      <c r="AQ64" s="187"/>
      <c r="AR64" s="189"/>
      <c r="AS64" s="190"/>
      <c r="AT64" s="191"/>
      <c r="AU64" s="187"/>
      <c r="AV64" s="187"/>
      <c r="AW64" s="188"/>
      <c r="AX64" s="187"/>
      <c r="AY64" s="209"/>
      <c r="AZ64" s="209"/>
      <c r="BA64" s="187"/>
      <c r="BB64" s="192"/>
      <c r="BC64" s="214"/>
      <c r="BD64" s="214"/>
      <c r="BE64" s="214"/>
      <c r="BF64" s="214"/>
      <c r="BG64" s="214"/>
      <c r="BH64" s="214"/>
      <c r="BI64" s="214"/>
      <c r="BJ64" s="214"/>
      <c r="BK64" s="214"/>
      <c r="BL64" s="186"/>
      <c r="BM64" s="187"/>
      <c r="BN64" s="187"/>
      <c r="BO64" s="187"/>
      <c r="BP64" s="187"/>
      <c r="BQ64" s="188"/>
      <c r="BR64" s="187"/>
      <c r="BS64" s="189"/>
      <c r="BT64" s="190"/>
      <c r="BU64" s="191"/>
      <c r="BV64" s="187"/>
      <c r="BW64" s="187"/>
      <c r="BX64" s="188"/>
      <c r="BY64" s="187"/>
      <c r="BZ64" s="209"/>
      <c r="CA64" s="209"/>
      <c r="CB64" s="187"/>
      <c r="CC64" s="192"/>
    </row>
    <row r="65" s="164" customFormat="1" ht="15.75" customHeight="1"/>
    <row r="66" s="164" customFormat="1" ht="15.75" customHeight="1"/>
    <row r="67" s="164" customFormat="1" ht="15.75" customHeight="1"/>
    <row r="68" s="164" customFormat="1" ht="15.75" customHeight="1"/>
    <row r="69" s="164" customFormat="1" ht="15.75" customHeight="1"/>
    <row r="70" s="164" customFormat="1" ht="15.75" customHeight="1"/>
    <row r="71" s="164" customFormat="1" ht="15.75" customHeight="1"/>
    <row r="72" s="164" customFormat="1" ht="15.75" customHeight="1"/>
    <row r="73" s="164" customFormat="1" ht="15.75" customHeight="1"/>
    <row r="74" s="164" customFormat="1" ht="15.75" customHeight="1"/>
    <row r="75" s="164" customFormat="1" ht="15.75" customHeight="1"/>
    <row r="76" s="164" customFormat="1" ht="15.75" customHeight="1"/>
    <row r="77" s="164" customFormat="1" ht="15.75" customHeight="1"/>
    <row r="78" s="164" customFormat="1" ht="15.75" customHeight="1"/>
    <row r="79" s="164" customFormat="1" ht="15.75" customHeight="1"/>
    <row r="80" s="164" customFormat="1" ht="15.75" customHeight="1"/>
    <row r="81" s="164" customFormat="1" ht="15.75" customHeight="1"/>
    <row r="82" s="164" customFormat="1" ht="15.75" customHeight="1"/>
    <row r="83" s="164" customFormat="1" ht="15.75" customHeight="1"/>
    <row r="84" s="164" customFormat="1" ht="15.75" customHeight="1"/>
    <row r="85" s="164" customFormat="1" ht="15.75" customHeight="1"/>
    <row r="86" s="164" customFormat="1" ht="15.75" customHeight="1"/>
    <row r="87" s="164" customFormat="1" ht="15.75" customHeight="1"/>
    <row r="88" s="164" customFormat="1" ht="15.75" customHeight="1"/>
    <row r="89" s="164" customFormat="1" ht="15.75" customHeight="1"/>
    <row r="90" s="164" customFormat="1" ht="15.75" customHeight="1"/>
    <row r="91" s="164" customFormat="1" ht="15.75" customHeight="1"/>
    <row r="92" s="164" customFormat="1" ht="15.75" customHeight="1"/>
    <row r="93" s="164" customFormat="1" ht="15.75" customHeight="1"/>
    <row r="94" s="164" customFormat="1" ht="15.75" customHeight="1"/>
    <row r="95" s="164" customFormat="1" ht="15.75" customHeight="1"/>
    <row r="96" s="164" customFormat="1" ht="15.75" customHeight="1"/>
    <row r="97" s="164" customFormat="1" ht="15.75" customHeight="1"/>
  </sheetData>
  <mergeCells count="486">
    <mergeCell ref="BG55:BI55"/>
    <mergeCell ref="BG56:BI56"/>
    <mergeCell ref="BG57:BI57"/>
    <mergeCell ref="BG46:BI46"/>
    <mergeCell ref="BG47:BI47"/>
    <mergeCell ref="BG48:BI48"/>
    <mergeCell ref="BG49:BI49"/>
    <mergeCell ref="BG50:BI50"/>
    <mergeCell ref="BG51:BI51"/>
    <mergeCell ref="BG52:BI52"/>
    <mergeCell ref="BG53:BI53"/>
    <mergeCell ref="BG54:BI54"/>
    <mergeCell ref="BG37:BI37"/>
    <mergeCell ref="BG38:BI38"/>
    <mergeCell ref="BG39:BI39"/>
    <mergeCell ref="BG40:BI40"/>
    <mergeCell ref="BG41:BI41"/>
    <mergeCell ref="BG42:BI42"/>
    <mergeCell ref="BG43:BI43"/>
    <mergeCell ref="BG44:BI44"/>
    <mergeCell ref="BG45:BI45"/>
    <mergeCell ref="BG28:BI28"/>
    <mergeCell ref="BG29:BI29"/>
    <mergeCell ref="BG30:BI30"/>
    <mergeCell ref="BG31:BI31"/>
    <mergeCell ref="BG32:BI32"/>
    <mergeCell ref="BG33:BI33"/>
    <mergeCell ref="BG34:BI34"/>
    <mergeCell ref="BG35:BI35"/>
    <mergeCell ref="BG36:BI36"/>
    <mergeCell ref="AF54:AH54"/>
    <mergeCell ref="AF55:AH55"/>
    <mergeCell ref="AF56:AH56"/>
    <mergeCell ref="AF57:AH57"/>
    <mergeCell ref="BG8:BI8"/>
    <mergeCell ref="BG9:BI9"/>
    <mergeCell ref="BG10:BI10"/>
    <mergeCell ref="BG11:BI11"/>
    <mergeCell ref="BG12:BI12"/>
    <mergeCell ref="BG13:BI13"/>
    <mergeCell ref="BG14:BI14"/>
    <mergeCell ref="BG15:BI15"/>
    <mergeCell ref="BG16:BI16"/>
    <mergeCell ref="BG17:BI17"/>
    <mergeCell ref="BG18:BI18"/>
    <mergeCell ref="BG19:BI19"/>
    <mergeCell ref="BG20:BI20"/>
    <mergeCell ref="BG21:BI21"/>
    <mergeCell ref="BG22:BI22"/>
    <mergeCell ref="BG23:BI23"/>
    <mergeCell ref="BG24:BI24"/>
    <mergeCell ref="BG25:BI25"/>
    <mergeCell ref="BG26:BI26"/>
    <mergeCell ref="BG27:BI27"/>
    <mergeCell ref="AF45:AH45"/>
    <mergeCell ref="AF46:AH46"/>
    <mergeCell ref="AF47:AH47"/>
    <mergeCell ref="AF48:AH48"/>
    <mergeCell ref="AF49:AH49"/>
    <mergeCell ref="AF50:AH50"/>
    <mergeCell ref="AF51:AH51"/>
    <mergeCell ref="AF52:AH52"/>
    <mergeCell ref="AF53:AH53"/>
    <mergeCell ref="AF36:AH36"/>
    <mergeCell ref="AF37:AH37"/>
    <mergeCell ref="AF38:AH38"/>
    <mergeCell ref="AF39:AH39"/>
    <mergeCell ref="AF40:AH40"/>
    <mergeCell ref="AF41:AH41"/>
    <mergeCell ref="AF42:AH42"/>
    <mergeCell ref="AF43:AH43"/>
    <mergeCell ref="AF44:AH44"/>
    <mergeCell ref="AF27:AH27"/>
    <mergeCell ref="AF28:AH28"/>
    <mergeCell ref="AF29:AH29"/>
    <mergeCell ref="AF30:AH30"/>
    <mergeCell ref="AF31:AH31"/>
    <mergeCell ref="AF32:AH32"/>
    <mergeCell ref="AF33:AH33"/>
    <mergeCell ref="AF34:AH34"/>
    <mergeCell ref="AF35:AH35"/>
    <mergeCell ref="E53:G53"/>
    <mergeCell ref="E54:G54"/>
    <mergeCell ref="E55:G55"/>
    <mergeCell ref="E56:G56"/>
    <mergeCell ref="E57:G57"/>
    <mergeCell ref="AF8:AH8"/>
    <mergeCell ref="AF9:AH9"/>
    <mergeCell ref="AF10:AH10"/>
    <mergeCell ref="AF11:AH11"/>
    <mergeCell ref="AF12:AH12"/>
    <mergeCell ref="AF13:AH13"/>
    <mergeCell ref="AF14:AH14"/>
    <mergeCell ref="AF15:AH15"/>
    <mergeCell ref="AF16:AH16"/>
    <mergeCell ref="AF17:AH17"/>
    <mergeCell ref="AF18:AH18"/>
    <mergeCell ref="AF19:AH19"/>
    <mergeCell ref="AF20:AH20"/>
    <mergeCell ref="AF21:AH21"/>
    <mergeCell ref="AF22:AH22"/>
    <mergeCell ref="AF23:AH23"/>
    <mergeCell ref="AF24:AH24"/>
    <mergeCell ref="AF25:AH25"/>
    <mergeCell ref="AF26:AH26"/>
    <mergeCell ref="E44:G44"/>
    <mergeCell ref="E45:G45"/>
    <mergeCell ref="E46:G46"/>
    <mergeCell ref="E47:G47"/>
    <mergeCell ref="E48:G48"/>
    <mergeCell ref="E49:G49"/>
    <mergeCell ref="E50:G50"/>
    <mergeCell ref="E51:G51"/>
    <mergeCell ref="E52:G52"/>
    <mergeCell ref="E35:G35"/>
    <mergeCell ref="E36:G36"/>
    <mergeCell ref="E37:G37"/>
    <mergeCell ref="E38:G38"/>
    <mergeCell ref="E39:G39"/>
    <mergeCell ref="E40:G40"/>
    <mergeCell ref="E41:G41"/>
    <mergeCell ref="E42:G42"/>
    <mergeCell ref="E43:G43"/>
    <mergeCell ref="E26:G26"/>
    <mergeCell ref="E27:G27"/>
    <mergeCell ref="E28:G28"/>
    <mergeCell ref="E29:G29"/>
    <mergeCell ref="E30:G30"/>
    <mergeCell ref="E31:G31"/>
    <mergeCell ref="E32:G32"/>
    <mergeCell ref="E33:G33"/>
    <mergeCell ref="E34:G34"/>
    <mergeCell ref="E17:G17"/>
    <mergeCell ref="E18:G18"/>
    <mergeCell ref="E19:G19"/>
    <mergeCell ref="E20:G20"/>
    <mergeCell ref="E21:G21"/>
    <mergeCell ref="E22:G22"/>
    <mergeCell ref="E23:G23"/>
    <mergeCell ref="E24:G24"/>
    <mergeCell ref="E25:G25"/>
    <mergeCell ref="E8:G8"/>
    <mergeCell ref="E9:G9"/>
    <mergeCell ref="E10:G10"/>
    <mergeCell ref="E11:G11"/>
    <mergeCell ref="E12:G12"/>
    <mergeCell ref="E13:G13"/>
    <mergeCell ref="E14:G14"/>
    <mergeCell ref="E15:G15"/>
    <mergeCell ref="E16:G16"/>
    <mergeCell ref="U62:Y63"/>
    <mergeCell ref="AK7:AO7"/>
    <mergeCell ref="BL7:BP7"/>
    <mergeCell ref="AV62:AZ63"/>
    <mergeCell ref="BW62:CA63"/>
    <mergeCell ref="BQ57:BR57"/>
    <mergeCell ref="BS57:BT57"/>
    <mergeCell ref="BS59:BT59"/>
    <mergeCell ref="BQ54:BR54"/>
    <mergeCell ref="BS54:BT54"/>
    <mergeCell ref="BQ55:BR55"/>
    <mergeCell ref="BS55:BT55"/>
    <mergeCell ref="BQ56:BR56"/>
    <mergeCell ref="BS56:BT56"/>
    <mergeCell ref="BQ51:BR51"/>
    <mergeCell ref="BS51:BT51"/>
    <mergeCell ref="BQ52:BR52"/>
    <mergeCell ref="BS52:BT52"/>
    <mergeCell ref="BQ53:BR53"/>
    <mergeCell ref="BS53:BT53"/>
    <mergeCell ref="BQ48:BR48"/>
    <mergeCell ref="BS48:BT48"/>
    <mergeCell ref="BQ49:BR49"/>
    <mergeCell ref="BS49:BT49"/>
    <mergeCell ref="BQ50:BR50"/>
    <mergeCell ref="BS50:BT50"/>
    <mergeCell ref="BQ45:BR45"/>
    <mergeCell ref="BS45:BT45"/>
    <mergeCell ref="BQ46:BR46"/>
    <mergeCell ref="BS46:BT46"/>
    <mergeCell ref="BQ47:BR47"/>
    <mergeCell ref="BS47:BT47"/>
    <mergeCell ref="BQ42:BR42"/>
    <mergeCell ref="BS42:BT42"/>
    <mergeCell ref="BQ43:BR43"/>
    <mergeCell ref="BS43:BT43"/>
    <mergeCell ref="BQ44:BR44"/>
    <mergeCell ref="BS44:BT44"/>
    <mergeCell ref="BQ39:BR39"/>
    <mergeCell ref="BS39:BT39"/>
    <mergeCell ref="BQ40:BR40"/>
    <mergeCell ref="BS40:BT40"/>
    <mergeCell ref="BQ41:BR41"/>
    <mergeCell ref="BS41:BT41"/>
    <mergeCell ref="BQ36:BR36"/>
    <mergeCell ref="BS36:BT36"/>
    <mergeCell ref="BQ37:BR37"/>
    <mergeCell ref="BS37:BT37"/>
    <mergeCell ref="BQ38:BR38"/>
    <mergeCell ref="BS38:BT38"/>
    <mergeCell ref="BQ33:BR33"/>
    <mergeCell ref="BS33:BT33"/>
    <mergeCell ref="BQ34:BR34"/>
    <mergeCell ref="BS34:BT34"/>
    <mergeCell ref="BQ35:BR35"/>
    <mergeCell ref="BS35:BT35"/>
    <mergeCell ref="BQ30:BR30"/>
    <mergeCell ref="BS30:BT30"/>
    <mergeCell ref="BQ31:BR31"/>
    <mergeCell ref="BS31:BT31"/>
    <mergeCell ref="BQ32:BR32"/>
    <mergeCell ref="BS32:BT32"/>
    <mergeCell ref="BQ27:BR27"/>
    <mergeCell ref="BS27:BT27"/>
    <mergeCell ref="BQ28:BR28"/>
    <mergeCell ref="BS28:BT28"/>
    <mergeCell ref="BQ29:BR29"/>
    <mergeCell ref="BS29:BT29"/>
    <mergeCell ref="BQ24:BR24"/>
    <mergeCell ref="BS24:BT24"/>
    <mergeCell ref="BQ25:BR25"/>
    <mergeCell ref="BS25:BT25"/>
    <mergeCell ref="BQ26:BR26"/>
    <mergeCell ref="BS26:BT26"/>
    <mergeCell ref="BQ21:BR21"/>
    <mergeCell ref="BS21:BT21"/>
    <mergeCell ref="BQ22:BR22"/>
    <mergeCell ref="BS22:BT22"/>
    <mergeCell ref="BQ23:BR23"/>
    <mergeCell ref="BS23:BT23"/>
    <mergeCell ref="BQ18:BR18"/>
    <mergeCell ref="BS18:BT18"/>
    <mergeCell ref="BQ19:BR19"/>
    <mergeCell ref="BS19:BT19"/>
    <mergeCell ref="BQ20:BR20"/>
    <mergeCell ref="BS20:BT20"/>
    <mergeCell ref="BS15:BT15"/>
    <mergeCell ref="BQ16:BR16"/>
    <mergeCell ref="BS16:BT16"/>
    <mergeCell ref="BQ17:BR17"/>
    <mergeCell ref="BS17:BT17"/>
    <mergeCell ref="BQ12:BR12"/>
    <mergeCell ref="BS12:BT12"/>
    <mergeCell ref="BQ13:BR13"/>
    <mergeCell ref="BS13:BT13"/>
    <mergeCell ref="BQ14:BR14"/>
    <mergeCell ref="BS14:BT14"/>
    <mergeCell ref="BX7:CC7"/>
    <mergeCell ref="BQ8:BR8"/>
    <mergeCell ref="BS8:BT8"/>
    <mergeCell ref="AR59:AS59"/>
    <mergeCell ref="BV2:CC2"/>
    <mergeCell ref="BY4:CB4"/>
    <mergeCell ref="BW5:CA5"/>
    <mergeCell ref="BD7:BF7"/>
    <mergeCell ref="BG7:BK7"/>
    <mergeCell ref="AR20:AS20"/>
    <mergeCell ref="AW7:BB7"/>
    <mergeCell ref="AU2:BB2"/>
    <mergeCell ref="AX4:BA4"/>
    <mergeCell ref="AV5:AZ5"/>
    <mergeCell ref="BQ9:BR9"/>
    <mergeCell ref="BS9:BT9"/>
    <mergeCell ref="BQ10:BR10"/>
    <mergeCell ref="BS10:BT10"/>
    <mergeCell ref="BQ11:BR11"/>
    <mergeCell ref="BS11:BT11"/>
    <mergeCell ref="BQ7:BR7"/>
    <mergeCell ref="BS7:BT7"/>
    <mergeCell ref="BU7:BW7"/>
    <mergeCell ref="BQ15:BR15"/>
    <mergeCell ref="AP55:AQ55"/>
    <mergeCell ref="AR55:AS55"/>
    <mergeCell ref="AP56:AQ56"/>
    <mergeCell ref="AR56:AS56"/>
    <mergeCell ref="AP57:AQ57"/>
    <mergeCell ref="AR57:AS57"/>
    <mergeCell ref="AP52:AQ52"/>
    <mergeCell ref="AR52:AS52"/>
    <mergeCell ref="AP53:AQ53"/>
    <mergeCell ref="AR53:AS53"/>
    <mergeCell ref="AP54:AQ54"/>
    <mergeCell ref="AR54:AS54"/>
    <mergeCell ref="AP49:AQ49"/>
    <mergeCell ref="AR49:AS49"/>
    <mergeCell ref="AP50:AQ50"/>
    <mergeCell ref="AR50:AS50"/>
    <mergeCell ref="AP51:AQ51"/>
    <mergeCell ref="AR51:AS51"/>
    <mergeCell ref="AP46:AQ46"/>
    <mergeCell ref="AR46:AS46"/>
    <mergeCell ref="AP47:AQ47"/>
    <mergeCell ref="AR47:AS47"/>
    <mergeCell ref="AP48:AQ48"/>
    <mergeCell ref="AR48:AS48"/>
    <mergeCell ref="AP43:AQ43"/>
    <mergeCell ref="AR43:AS43"/>
    <mergeCell ref="AP44:AQ44"/>
    <mergeCell ref="AR44:AS44"/>
    <mergeCell ref="AP45:AQ45"/>
    <mergeCell ref="AR45:AS45"/>
    <mergeCell ref="AP40:AQ40"/>
    <mergeCell ref="AR40:AS40"/>
    <mergeCell ref="AP41:AQ41"/>
    <mergeCell ref="AR41:AS41"/>
    <mergeCell ref="AP42:AQ42"/>
    <mergeCell ref="AR42:AS42"/>
    <mergeCell ref="AP37:AQ37"/>
    <mergeCell ref="AR37:AS37"/>
    <mergeCell ref="AP38:AQ38"/>
    <mergeCell ref="AR38:AS38"/>
    <mergeCell ref="AP39:AQ39"/>
    <mergeCell ref="AR39:AS39"/>
    <mergeCell ref="AP34:AQ34"/>
    <mergeCell ref="AR34:AS34"/>
    <mergeCell ref="AP35:AQ35"/>
    <mergeCell ref="AR35:AS35"/>
    <mergeCell ref="AP36:AQ36"/>
    <mergeCell ref="AR36:AS36"/>
    <mergeCell ref="AP31:AQ31"/>
    <mergeCell ref="AR31:AS31"/>
    <mergeCell ref="AP32:AQ32"/>
    <mergeCell ref="AR32:AS32"/>
    <mergeCell ref="AP33:AQ33"/>
    <mergeCell ref="AR33:AS33"/>
    <mergeCell ref="AP28:AQ28"/>
    <mergeCell ref="AR28:AS28"/>
    <mergeCell ref="AP29:AQ29"/>
    <mergeCell ref="AR29:AS29"/>
    <mergeCell ref="AP30:AQ30"/>
    <mergeCell ref="AR30:AS30"/>
    <mergeCell ref="AP19:AQ19"/>
    <mergeCell ref="AR19:AS19"/>
    <mergeCell ref="AP20:AQ20"/>
    <mergeCell ref="AP25:AQ25"/>
    <mergeCell ref="AR25:AS25"/>
    <mergeCell ref="AP26:AQ26"/>
    <mergeCell ref="AR26:AS26"/>
    <mergeCell ref="AP27:AQ27"/>
    <mergeCell ref="AR27:AS27"/>
    <mergeCell ref="AP22:AQ22"/>
    <mergeCell ref="AR22:AS22"/>
    <mergeCell ref="AP23:AQ23"/>
    <mergeCell ref="AR23:AS23"/>
    <mergeCell ref="AP24:AQ24"/>
    <mergeCell ref="AR24:AS24"/>
    <mergeCell ref="AP16:AQ16"/>
    <mergeCell ref="AR16:AS16"/>
    <mergeCell ref="AP17:AQ17"/>
    <mergeCell ref="AR17:AS17"/>
    <mergeCell ref="AP18:AQ18"/>
    <mergeCell ref="AR18:AS18"/>
    <mergeCell ref="AT7:AV7"/>
    <mergeCell ref="AP8:AQ8"/>
    <mergeCell ref="AR8:AS8"/>
    <mergeCell ref="AP9:AQ9"/>
    <mergeCell ref="AR9:AS9"/>
    <mergeCell ref="Q47:R47"/>
    <mergeCell ref="O48:P48"/>
    <mergeCell ref="Q48:R48"/>
    <mergeCell ref="O49:P49"/>
    <mergeCell ref="Q49:R49"/>
    <mergeCell ref="W4:Z4"/>
    <mergeCell ref="AP13:AQ13"/>
    <mergeCell ref="AR13:AS13"/>
    <mergeCell ref="AP14:AQ14"/>
    <mergeCell ref="AR14:AS14"/>
    <mergeCell ref="AP15:AQ15"/>
    <mergeCell ref="AR15:AS15"/>
    <mergeCell ref="AP10:AQ10"/>
    <mergeCell ref="AR10:AS10"/>
    <mergeCell ref="AP11:AQ11"/>
    <mergeCell ref="AR11:AS11"/>
    <mergeCell ref="AP12:AQ12"/>
    <mergeCell ref="AR12:AS12"/>
    <mergeCell ref="AC7:AE7"/>
    <mergeCell ref="AF7:AJ7"/>
    <mergeCell ref="AP7:AQ7"/>
    <mergeCell ref="AR7:AS7"/>
    <mergeCell ref="AP21:AQ21"/>
    <mergeCell ref="AR21:AS21"/>
    <mergeCell ref="O44:P44"/>
    <mergeCell ref="Q44:R44"/>
    <mergeCell ref="O57:P57"/>
    <mergeCell ref="Q57:R57"/>
    <mergeCell ref="Q59:R59"/>
    <mergeCell ref="O53:P53"/>
    <mergeCell ref="Q53:R53"/>
    <mergeCell ref="O54:P54"/>
    <mergeCell ref="Q54:R54"/>
    <mergeCell ref="O55:P55"/>
    <mergeCell ref="Q55:R55"/>
    <mergeCell ref="O45:P45"/>
    <mergeCell ref="Q45:R45"/>
    <mergeCell ref="O46:P46"/>
    <mergeCell ref="Q46:R46"/>
    <mergeCell ref="O56:P56"/>
    <mergeCell ref="Q56:R56"/>
    <mergeCell ref="O50:P50"/>
    <mergeCell ref="Q50:R50"/>
    <mergeCell ref="O51:P51"/>
    <mergeCell ref="Q51:R51"/>
    <mergeCell ref="O52:P52"/>
    <mergeCell ref="Q52:R52"/>
    <mergeCell ref="O47:P47"/>
    <mergeCell ref="O41:P41"/>
    <mergeCell ref="Q41:R41"/>
    <mergeCell ref="O42:P42"/>
    <mergeCell ref="Q42:R42"/>
    <mergeCell ref="O43:P43"/>
    <mergeCell ref="Q43:R43"/>
    <mergeCell ref="O38:P38"/>
    <mergeCell ref="Q38:R38"/>
    <mergeCell ref="O39:P39"/>
    <mergeCell ref="Q39:R39"/>
    <mergeCell ref="O40:P40"/>
    <mergeCell ref="Q40:R40"/>
    <mergeCell ref="O35:P35"/>
    <mergeCell ref="Q35:R35"/>
    <mergeCell ref="O36:P36"/>
    <mergeCell ref="Q36:R36"/>
    <mergeCell ref="O37:P37"/>
    <mergeCell ref="Q37:R37"/>
    <mergeCell ref="O32:P32"/>
    <mergeCell ref="Q32:R32"/>
    <mergeCell ref="O33:P33"/>
    <mergeCell ref="Q33:R33"/>
    <mergeCell ref="O34:P34"/>
    <mergeCell ref="Q34:R34"/>
    <mergeCell ref="O29:P29"/>
    <mergeCell ref="Q29:R29"/>
    <mergeCell ref="O30:P30"/>
    <mergeCell ref="Q30:R30"/>
    <mergeCell ref="O31:P31"/>
    <mergeCell ref="Q31:R31"/>
    <mergeCell ref="O26:P26"/>
    <mergeCell ref="Q26:R26"/>
    <mergeCell ref="O27:P27"/>
    <mergeCell ref="Q27:R27"/>
    <mergeCell ref="O28:P28"/>
    <mergeCell ref="Q28:R28"/>
    <mergeCell ref="O23:P23"/>
    <mergeCell ref="Q23:R23"/>
    <mergeCell ref="O24:P24"/>
    <mergeCell ref="Q24:R24"/>
    <mergeCell ref="O25:P25"/>
    <mergeCell ref="Q25:R25"/>
    <mergeCell ref="Q21:R21"/>
    <mergeCell ref="O22:P22"/>
    <mergeCell ref="Q22:R22"/>
    <mergeCell ref="O8:P8"/>
    <mergeCell ref="Q8:R8"/>
    <mergeCell ref="O9:P9"/>
    <mergeCell ref="Q9:R9"/>
    <mergeCell ref="O10:P10"/>
    <mergeCell ref="Q10:R10"/>
    <mergeCell ref="O14:P14"/>
    <mergeCell ref="Q14:R14"/>
    <mergeCell ref="O15:P15"/>
    <mergeCell ref="T2:AA2"/>
    <mergeCell ref="U5:Y5"/>
    <mergeCell ref="B7:D7"/>
    <mergeCell ref="E7:I7"/>
    <mergeCell ref="O7:P7"/>
    <mergeCell ref="Q7:R7"/>
    <mergeCell ref="S7:U7"/>
    <mergeCell ref="V7:AA7"/>
    <mergeCell ref="J7:N7"/>
    <mergeCell ref="O20:P20"/>
    <mergeCell ref="Q20:R20"/>
    <mergeCell ref="O21:P21"/>
    <mergeCell ref="Q15:R15"/>
    <mergeCell ref="O16:P16"/>
    <mergeCell ref="Q16:R16"/>
    <mergeCell ref="O11:P11"/>
    <mergeCell ref="Q11:R11"/>
    <mergeCell ref="O12:P12"/>
    <mergeCell ref="Q12:R12"/>
    <mergeCell ref="O13:P13"/>
    <mergeCell ref="Q13:R13"/>
    <mergeCell ref="O17:P17"/>
    <mergeCell ref="Q17:R17"/>
    <mergeCell ref="O18:P18"/>
    <mergeCell ref="Q18:R18"/>
    <mergeCell ref="O19:P19"/>
    <mergeCell ref="Q19:R19"/>
  </mergeCells>
  <printOptions horizontalCentered="1" verticalCentered="1"/>
  <pageMargins left="0.11811023622047245" right="0.11811023622047245" top="0.11811023622047245" bottom="0.15748031496062992" header="0" footer="0"/>
  <pageSetup paperSize="9" scale="85" fitToWidth="3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>
    <tabColor rgb="FF00B050"/>
  </sheetPr>
  <dimension ref="A1:F307"/>
  <sheetViews>
    <sheetView view="pageBreakPreview" zoomScale="60" zoomScaleNormal="70" workbookViewId="0">
      <selection activeCell="E57" sqref="E57"/>
    </sheetView>
  </sheetViews>
  <sheetFormatPr defaultRowHeight="25.8"/>
  <cols>
    <col min="1" max="1" width="8.625" customWidth="1"/>
    <col min="2" max="2" width="30" customWidth="1"/>
    <col min="3" max="3" width="12.375" customWidth="1"/>
    <col min="4" max="4" width="25" style="147" customWidth="1"/>
    <col min="5" max="5" width="48.375" style="148" bestFit="1" customWidth="1"/>
    <col min="6" max="6" width="32.5" bestFit="1" customWidth="1"/>
  </cols>
  <sheetData>
    <row r="1" spans="1:6" ht="29.4" thickBot="1">
      <c r="C1" s="55" t="s">
        <v>15</v>
      </c>
      <c r="D1" s="144" t="str">
        <f>PlanDP!L1</f>
        <v>C240329-1 /  JC29</v>
      </c>
    </row>
    <row r="2" spans="1:6" s="20" customFormat="1" ht="21.75" customHeight="1" thickBot="1">
      <c r="A2" s="34" t="s">
        <v>0</v>
      </c>
      <c r="B2" s="35" t="s">
        <v>5</v>
      </c>
      <c r="C2" s="35" t="s">
        <v>10</v>
      </c>
      <c r="D2" s="145" t="s">
        <v>8</v>
      </c>
      <c r="E2" s="149" t="s">
        <v>3</v>
      </c>
      <c r="F2" s="35" t="s">
        <v>14</v>
      </c>
    </row>
    <row r="3" spans="1:6" s="21" customFormat="1">
      <c r="A3" s="31">
        <f>IF(PlanDP!B3="","",PlanDP!A3)</f>
        <v>1</v>
      </c>
      <c r="B3" s="32" t="str">
        <f>IF(PlanDP!B3="","",PlanDP!E3)</f>
        <v>WDD-260</v>
      </c>
      <c r="C3" s="33">
        <f>IF(PlanDP!B3="","",PlanDP!H3)</f>
        <v>55</v>
      </c>
      <c r="D3" s="146" t="str">
        <f>IF(PlanDP!B3="","",PlanDP!B3)</f>
        <v>C240329-001</v>
      </c>
      <c r="E3" s="150" t="str">
        <f>IF(PlanDP!O3="","",PlanDP!O3)</f>
        <v xml:space="preserve"> </v>
      </c>
      <c r="F3" s="45" t="str">
        <f>PlanDP!M3</f>
        <v>WDD-02</v>
      </c>
    </row>
    <row r="4" spans="1:6" s="21" customFormat="1">
      <c r="A4" s="31">
        <f>IF(PlanDP!B4="","",PlanDP!A4)</f>
        <v>2</v>
      </c>
      <c r="B4" s="32" t="str">
        <f>IF(PlanDP!B4="","",PlanDP!E4)</f>
        <v>DPM-260</v>
      </c>
      <c r="C4" s="33">
        <f>IF(PlanDP!B4="","",PlanDP!H4)</f>
        <v>94</v>
      </c>
      <c r="D4" s="146" t="str">
        <f>IF(PlanDP!B4="","",PlanDP!B4)</f>
        <v>C240329-002</v>
      </c>
      <c r="E4" s="150" t="str">
        <f>IF(PlanDP!O4="","",PlanDP!O4)</f>
        <v xml:space="preserve"> สก๊อต,ชิม,</v>
      </c>
      <c r="F4" s="45" t="str">
        <f>PlanDP!M4</f>
        <v>DPM-02</v>
      </c>
    </row>
    <row r="5" spans="1:6" s="21" customFormat="1">
      <c r="A5" s="31">
        <f>IF(PlanDP!B5="","",PlanDP!A5)</f>
        <v>3</v>
      </c>
      <c r="B5" s="32" t="str">
        <f>IF(PlanDP!B5="","",PlanDP!E5)</f>
        <v>DEX-260</v>
      </c>
      <c r="C5" s="33">
        <f>IF(PlanDP!B5="","",PlanDP!H5)</f>
        <v>76</v>
      </c>
      <c r="D5" s="146" t="str">
        <f>IF(PlanDP!B5="","",PlanDP!B5)</f>
        <v>C240329-003</v>
      </c>
      <c r="E5" s="150" t="str">
        <f>IF(PlanDP!O5="","",PlanDP!O5)</f>
        <v xml:space="preserve">  ชิม</v>
      </c>
      <c r="F5" s="45" t="str">
        <f>PlanDP!M5</f>
        <v>DEX-220R1</v>
      </c>
    </row>
    <row r="6" spans="1:6" s="21" customFormat="1">
      <c r="A6" s="31">
        <f>IF(PlanDP!B6="","",PlanDP!A6)</f>
        <v>4</v>
      </c>
      <c r="B6" s="32" t="str">
        <f>IF(PlanDP!B6="","",PlanDP!E6)</f>
        <v>WDD-303</v>
      </c>
      <c r="C6" s="33">
        <f>IF(PlanDP!B6="","",PlanDP!H6)</f>
        <v>96</v>
      </c>
      <c r="D6" s="146" t="str">
        <f>IF(PlanDP!B6="","",PlanDP!B6)</f>
        <v>C240329-004</v>
      </c>
      <c r="E6" s="150" t="str">
        <f>IF(PlanDP!O6="","",PlanDP!O6)</f>
        <v xml:space="preserve"> </v>
      </c>
      <c r="F6" s="45" t="str">
        <f>PlanDP!M6</f>
        <v>WDD-02</v>
      </c>
    </row>
    <row r="7" spans="1:6" s="21" customFormat="1">
      <c r="A7" s="31">
        <f>IF(PlanDP!B7="","",PlanDP!A7)</f>
        <v>5</v>
      </c>
      <c r="B7" s="32" t="str">
        <f>IF(PlanDP!B7="","",PlanDP!E7)</f>
        <v>WDD-613</v>
      </c>
      <c r="C7" s="33">
        <f>IF(PlanDP!B7="","",PlanDP!H7)</f>
        <v>40</v>
      </c>
      <c r="D7" s="146" t="str">
        <f>IF(PlanDP!B7="","",PlanDP!B7)</f>
        <v>C240329-005</v>
      </c>
      <c r="E7" s="150" t="str">
        <f>IF(PlanDP!O7="","",PlanDP!O7)</f>
        <v xml:space="preserve"> </v>
      </c>
      <c r="F7" s="45" t="str">
        <f>PlanDP!M7</f>
        <v>WDD-03</v>
      </c>
    </row>
    <row r="8" spans="1:6" s="21" customFormat="1">
      <c r="A8" s="31">
        <f>IF(PlanDP!B8="","",PlanDP!A8)</f>
        <v>6</v>
      </c>
      <c r="B8" s="32" t="str">
        <f>IF(PlanDP!B8="","",PlanDP!E8)</f>
        <v>DEX-613</v>
      </c>
      <c r="C8" s="33">
        <f>IF(PlanDP!B8="","",PlanDP!H8)</f>
        <v>9</v>
      </c>
      <c r="D8" s="146" t="str">
        <f>IF(PlanDP!B8="","",PlanDP!B8)</f>
        <v>C240329-006</v>
      </c>
      <c r="E8" s="150" t="str">
        <f>IF(PlanDP!O8="","",PlanDP!O8)</f>
        <v xml:space="preserve">  ชิม</v>
      </c>
      <c r="F8" s="45" t="str">
        <f>PlanDP!M8</f>
        <v>DEX-420</v>
      </c>
    </row>
    <row r="9" spans="1:6" s="21" customFormat="1">
      <c r="A9" s="31">
        <f>IF(PlanDP!B9="","",PlanDP!A9)</f>
        <v>7</v>
      </c>
      <c r="B9" s="32" t="str">
        <f>IF(PlanDP!B9="","",PlanDP!E9)</f>
        <v>MX-635</v>
      </c>
      <c r="C9" s="33">
        <f>IF(PlanDP!B9="","",PlanDP!H9)</f>
        <v>30</v>
      </c>
      <c r="D9" s="146" t="str">
        <f>IF(PlanDP!B9="","",PlanDP!B9)</f>
        <v>C240329-007</v>
      </c>
      <c r="E9" s="150" t="str">
        <f>IF(PlanDP!O9="","",PlanDP!O9)</f>
        <v xml:space="preserve"> </v>
      </c>
      <c r="F9" s="45" t="str">
        <f>PlanDP!M9</f>
        <v>MX-02</v>
      </c>
    </row>
    <row r="10" spans="1:6" s="21" customFormat="1">
      <c r="A10" s="31">
        <f>IF(PlanDP!B10="","",PlanDP!A10)</f>
        <v>8</v>
      </c>
      <c r="B10" s="32" t="str">
        <f>IF(PlanDP!B10="","",PlanDP!E10)</f>
        <v>WDD-635</v>
      </c>
      <c r="C10" s="33">
        <f>IF(PlanDP!B10="","",PlanDP!H10)</f>
        <v>92</v>
      </c>
      <c r="D10" s="146" t="str">
        <f>IF(PlanDP!B10="","",PlanDP!B10)</f>
        <v>C240329-008</v>
      </c>
      <c r="E10" s="150" t="str">
        <f>IF(PlanDP!O10="","",PlanDP!O10)</f>
        <v xml:space="preserve"> ขอด่วน</v>
      </c>
      <c r="F10" s="45" t="str">
        <f>PlanDP!M10</f>
        <v>WDD-02</v>
      </c>
    </row>
    <row r="11" spans="1:6" s="21" customFormat="1">
      <c r="A11" s="31">
        <f>IF(PlanDP!B11="","",PlanDP!A11)</f>
        <v>9</v>
      </c>
      <c r="B11" s="32" t="str">
        <f>IF(PlanDP!B11="","",PlanDP!E11)</f>
        <v>MMJ-659</v>
      </c>
      <c r="C11" s="33">
        <f>IF(PlanDP!B11="","",PlanDP!H11)</f>
        <v>15</v>
      </c>
      <c r="D11" s="146" t="str">
        <f>IF(PlanDP!B11="","",PlanDP!B11)</f>
        <v>C240329-009</v>
      </c>
      <c r="E11" s="150" t="str">
        <f>IF(PlanDP!O11="","",PlanDP!O11)</f>
        <v xml:space="preserve"> </v>
      </c>
      <c r="F11" s="45" t="str">
        <f>PlanDP!M11</f>
        <v>MM-2</v>
      </c>
    </row>
    <row r="12" spans="1:6" s="21" customFormat="1">
      <c r="A12" s="31">
        <f>IF(PlanDP!B12="","",PlanDP!A12)</f>
        <v>10</v>
      </c>
      <c r="B12" s="32" t="str">
        <f>IF(PlanDP!B12="","",PlanDP!E12)</f>
        <v>MX-659</v>
      </c>
      <c r="C12" s="33">
        <f>IF(PlanDP!B12="","",PlanDP!H12)</f>
        <v>15</v>
      </c>
      <c r="D12" s="146" t="str">
        <f>IF(PlanDP!B12="","",PlanDP!B12)</f>
        <v>C240329-010</v>
      </c>
      <c r="E12" s="150" t="str">
        <f>IF(PlanDP!O12="","",PlanDP!O12)</f>
        <v xml:space="preserve"> </v>
      </c>
      <c r="F12" s="45" t="str">
        <f>PlanDP!M12</f>
        <v>MX-02</v>
      </c>
    </row>
    <row r="13" spans="1:6" s="21" customFormat="1">
      <c r="A13" s="31">
        <f>IF(PlanDP!B13="","",PlanDP!A13)</f>
        <v>11</v>
      </c>
      <c r="B13" s="32" t="str">
        <f>IF(PlanDP!B13="","",PlanDP!E13)</f>
        <v>WDD-659</v>
      </c>
      <c r="C13" s="33">
        <f>IF(PlanDP!B13="","",PlanDP!H13)</f>
        <v>32</v>
      </c>
      <c r="D13" s="146" t="str">
        <f>IF(PlanDP!B13="","",PlanDP!B13)</f>
        <v>C240329-011</v>
      </c>
      <c r="E13" s="150" t="str">
        <f>IF(PlanDP!O13="","",PlanDP!O13)</f>
        <v xml:space="preserve"> </v>
      </c>
      <c r="F13" s="45" t="str">
        <f>PlanDP!M13</f>
        <v>WDD-02</v>
      </c>
    </row>
    <row r="14" spans="1:6" s="21" customFormat="1">
      <c r="A14" s="31">
        <f>IF(PlanDP!B14="","",PlanDP!A14)</f>
        <v>12</v>
      </c>
      <c r="B14" s="32" t="str">
        <f>IF(PlanDP!B14="","",PlanDP!E14)</f>
        <v>DPM-659</v>
      </c>
      <c r="C14" s="33">
        <f>IF(PlanDP!B14="","",PlanDP!H14)</f>
        <v>26</v>
      </c>
      <c r="D14" s="146" t="str">
        <f>IF(PlanDP!B14="","",PlanDP!B14)</f>
        <v>C240329-012</v>
      </c>
      <c r="E14" s="150" t="str">
        <f>IF(PlanDP!O14="","",PlanDP!O14)</f>
        <v xml:space="preserve"> สก๊อต,ชิม,ขอด่วน</v>
      </c>
      <c r="F14" s="45" t="str">
        <f>PlanDP!M14</f>
        <v>DPM-02</v>
      </c>
    </row>
    <row r="15" spans="1:6" s="21" customFormat="1">
      <c r="A15" s="31">
        <f>IF(PlanDP!B15="","",PlanDP!A15)</f>
        <v>13</v>
      </c>
      <c r="B15" s="32" t="str">
        <f>IF(PlanDP!B15="","",PlanDP!E15)</f>
        <v>DEX-694</v>
      </c>
      <c r="C15" s="33">
        <f>IF(PlanDP!B15="","",PlanDP!H15)</f>
        <v>161</v>
      </c>
      <c r="D15" s="146" t="str">
        <f>IF(PlanDP!B15="","",PlanDP!B15)</f>
        <v>C240329-013</v>
      </c>
      <c r="E15" s="150" t="str">
        <f>IF(PlanDP!O15="","",PlanDP!O15)</f>
        <v xml:space="preserve">  ชิม</v>
      </c>
      <c r="F15" s="45" t="str">
        <f>PlanDP!M15</f>
        <v>DEX-420</v>
      </c>
    </row>
    <row r="16" spans="1:6" s="21" customFormat="1">
      <c r="A16" s="31">
        <f>IF(PlanDP!B16="","",PlanDP!A16)</f>
        <v>14</v>
      </c>
      <c r="B16" s="32" t="str">
        <f>IF(PlanDP!B16="","",PlanDP!E16)</f>
        <v>DEX-705</v>
      </c>
      <c r="C16" s="33">
        <f>IF(PlanDP!B16="","",PlanDP!H16)</f>
        <v>224</v>
      </c>
      <c r="D16" s="146" t="str">
        <f>IF(PlanDP!B16="","",PlanDP!B16)</f>
        <v>C240329-014</v>
      </c>
      <c r="E16" s="150" t="str">
        <f>IF(PlanDP!O16="","",PlanDP!O16)</f>
        <v xml:space="preserve">  ชิมขอด่วน</v>
      </c>
      <c r="F16" s="45" t="str">
        <f>PlanDP!M16</f>
        <v>DEX-620R1</v>
      </c>
    </row>
    <row r="17" spans="1:6" s="21" customFormat="1">
      <c r="A17" s="31">
        <f>IF(PlanDP!B17="","",PlanDP!A17)</f>
        <v>15</v>
      </c>
      <c r="B17" s="32" t="str">
        <f>IF(PlanDP!B17="","",PlanDP!E17)</f>
        <v>DEX-722</v>
      </c>
      <c r="C17" s="33">
        <f>IF(PlanDP!B17="","",PlanDP!H17)</f>
        <v>33</v>
      </c>
      <c r="D17" s="146" t="str">
        <f>IF(PlanDP!B17="","",PlanDP!B17)</f>
        <v>C240329-015</v>
      </c>
      <c r="E17" s="150" t="str">
        <f>IF(PlanDP!O17="","",PlanDP!O17)</f>
        <v xml:space="preserve">  ชิม</v>
      </c>
      <c r="F17" s="45" t="str">
        <f>PlanDP!M17</f>
        <v>DEX-220R1</v>
      </c>
    </row>
    <row r="18" spans="1:6" s="21" customFormat="1">
      <c r="A18" s="31">
        <f>IF(PlanDP!B18="","",PlanDP!A18)</f>
        <v>16</v>
      </c>
      <c r="B18" s="32" t="str">
        <f>IF(PlanDP!B18="","",PlanDP!E18)</f>
        <v>KJ-737</v>
      </c>
      <c r="C18" s="33">
        <f>IF(PlanDP!B18="","",PlanDP!H18)</f>
        <v>32</v>
      </c>
      <c r="D18" s="146" t="str">
        <f>IF(PlanDP!B18="","",PlanDP!B18)</f>
        <v>C240329-016</v>
      </c>
      <c r="E18" s="150" t="str">
        <f>IF(PlanDP!O18="","",PlanDP!O18)</f>
        <v xml:space="preserve"> </v>
      </c>
      <c r="F18" s="45" t="str">
        <f>PlanDP!M18</f>
        <v>KJJ-220</v>
      </c>
    </row>
    <row r="19" spans="1:6" s="21" customFormat="1">
      <c r="A19" s="31">
        <f>IF(PlanDP!B19="","",PlanDP!A19)</f>
        <v>17</v>
      </c>
      <c r="B19" s="32" t="str">
        <f>IF(PlanDP!B19="","",PlanDP!E19)</f>
        <v>KJ-744</v>
      </c>
      <c r="C19" s="33">
        <f>IF(PlanDP!B19="","",PlanDP!H19)</f>
        <v>30</v>
      </c>
      <c r="D19" s="146" t="str">
        <f>IF(PlanDP!B19="","",PlanDP!B19)</f>
        <v>C240329-017</v>
      </c>
      <c r="E19" s="150" t="str">
        <f>IF(PlanDP!O19="","",PlanDP!O19)</f>
        <v xml:space="preserve"> ขอด่วน</v>
      </c>
      <c r="F19" s="45" t="str">
        <f>PlanDP!M19</f>
        <v>KJJ-220</v>
      </c>
    </row>
    <row r="20" spans="1:6" s="21" customFormat="1">
      <c r="A20" s="31">
        <f>IF(PlanDP!B20="","",PlanDP!A20)</f>
        <v>18</v>
      </c>
      <c r="B20" s="32" t="str">
        <f>IF(PlanDP!B20="","",PlanDP!E20)</f>
        <v>DEX-773</v>
      </c>
      <c r="C20" s="33">
        <f>IF(PlanDP!B20="","",PlanDP!H20)</f>
        <v>168</v>
      </c>
      <c r="D20" s="146" t="str">
        <f>IF(PlanDP!B20="","",PlanDP!B20)</f>
        <v>C240329-018</v>
      </c>
      <c r="E20" s="150" t="str">
        <f>IF(PlanDP!O20="","",PlanDP!O20)</f>
        <v xml:space="preserve">  ชิมขอด่วน</v>
      </c>
      <c r="F20" s="45" t="str">
        <f>PlanDP!M20</f>
        <v>DEX-420</v>
      </c>
    </row>
    <row r="21" spans="1:6" s="21" customFormat="1">
      <c r="A21" s="31">
        <f>IF(PlanDP!B21="","",PlanDP!A21)</f>
        <v>19</v>
      </c>
      <c r="B21" s="32" t="str">
        <f>IF(PlanDP!B21="","",PlanDP!E21)</f>
        <v>DCC-260</v>
      </c>
      <c r="C21" s="33">
        <f>IF(PlanDP!B21="","",PlanDP!H21)</f>
        <v>99</v>
      </c>
      <c r="D21" s="146" t="str">
        <f>IF(PlanDP!B21="","",PlanDP!B21)</f>
        <v>C240329-019</v>
      </c>
      <c r="E21" s="150" t="str">
        <f>IF(PlanDP!O21="","",PlanDP!O21)</f>
        <v xml:space="preserve"> </v>
      </c>
      <c r="F21" s="45" t="str">
        <f>PlanDP!M21</f>
        <v>DCC-220</v>
      </c>
    </row>
    <row r="22" spans="1:6" s="21" customFormat="1">
      <c r="A22" s="31">
        <f>IF(PlanDP!B22="","",PlanDP!A22)</f>
        <v>20</v>
      </c>
      <c r="B22" s="32" t="str">
        <f>IF(PlanDP!B22="","",PlanDP!E22)</f>
        <v>DCC-303</v>
      </c>
      <c r="C22" s="33">
        <f>IF(PlanDP!B22="","",PlanDP!H22)</f>
        <v>4</v>
      </c>
      <c r="D22" s="146" t="str">
        <f>IF(PlanDP!B22="","",PlanDP!B22)</f>
        <v>C240329-020</v>
      </c>
      <c r="E22" s="150" t="str">
        <f>IF(PlanDP!O22="","",PlanDP!O22)</f>
        <v xml:space="preserve"> ขอด่วน</v>
      </c>
      <c r="F22" s="45" t="str">
        <f>PlanDP!M22</f>
        <v>DCC-420</v>
      </c>
    </row>
    <row r="23" spans="1:6" s="21" customFormat="1">
      <c r="A23" s="31">
        <f>IF(PlanDP!B23="","",PlanDP!A23)</f>
        <v>21</v>
      </c>
      <c r="B23" s="32" t="str">
        <f>IF(PlanDP!B23="","",PlanDP!E23)</f>
        <v>DLL-303</v>
      </c>
      <c r="C23" s="33">
        <f>IF(PlanDP!B23="","",PlanDP!H23)</f>
        <v>100</v>
      </c>
      <c r="D23" s="146" t="str">
        <f>IF(PlanDP!B23="","",PlanDP!B23)</f>
        <v>C240329-021</v>
      </c>
      <c r="E23" s="150" t="str">
        <f>IF(PlanDP!O23="","",PlanDP!O23)</f>
        <v xml:space="preserve"> </v>
      </c>
      <c r="F23" s="45" t="str">
        <f>PlanDP!M23</f>
        <v>DLL-420</v>
      </c>
    </row>
    <row r="24" spans="1:6" s="21" customFormat="1">
      <c r="A24" s="31">
        <f>IF(PlanDP!B24="","",PlanDP!A24)</f>
        <v>22</v>
      </c>
      <c r="B24" s="32" t="str">
        <f>IF(PlanDP!B24="","",PlanDP!E24)</f>
        <v>DCC-476</v>
      </c>
      <c r="C24" s="33">
        <f>IF(PlanDP!B24="","",PlanDP!H24)</f>
        <v>224</v>
      </c>
      <c r="D24" s="146" t="str">
        <f>IF(PlanDP!B24="","",PlanDP!B24)</f>
        <v>C240329-022</v>
      </c>
      <c r="E24" s="150" t="str">
        <f>IF(PlanDP!O24="","",PlanDP!O24)</f>
        <v xml:space="preserve"> </v>
      </c>
      <c r="F24" s="45" t="str">
        <f>PlanDP!M24</f>
        <v>DCC-420</v>
      </c>
    </row>
    <row r="25" spans="1:6" s="21" customFormat="1">
      <c r="A25" s="31">
        <f>IF(PlanDP!B25="","",PlanDP!A25)</f>
        <v>23</v>
      </c>
      <c r="B25" s="32" t="str">
        <f>IF(PlanDP!B25="","",PlanDP!E25)</f>
        <v>MCJ-613</v>
      </c>
      <c r="C25" s="33">
        <f>IF(PlanDP!B25="","",PlanDP!H25)</f>
        <v>34</v>
      </c>
      <c r="D25" s="146" t="str">
        <f>IF(PlanDP!B25="","",PlanDP!B25)</f>
        <v>C240329-023</v>
      </c>
      <c r="E25" s="150" t="str">
        <f>IF(PlanDP!O25="","",PlanDP!O25)</f>
        <v xml:space="preserve"> </v>
      </c>
      <c r="F25" s="45" t="str">
        <f>PlanDP!M25</f>
        <v>MC-420</v>
      </c>
    </row>
    <row r="26" spans="1:6" s="21" customFormat="1">
      <c r="A26" s="31">
        <f>IF(PlanDP!B26="","",PlanDP!A26)</f>
        <v>24</v>
      </c>
      <c r="B26" s="32" t="str">
        <f>IF(PlanDP!B26="","",PlanDP!E26)</f>
        <v>SP-613</v>
      </c>
      <c r="C26" s="33">
        <f>IF(PlanDP!B26="","",PlanDP!H26)</f>
        <v>15</v>
      </c>
      <c r="D26" s="146" t="str">
        <f>IF(PlanDP!B26="","",PlanDP!B26)</f>
        <v>C240329-024</v>
      </c>
      <c r="E26" s="150" t="str">
        <f>IF(PlanDP!O26="","",PlanDP!O26)</f>
        <v xml:space="preserve"> ขอด่วน</v>
      </c>
      <c r="F26" s="45" t="str">
        <f>PlanDP!M26</f>
        <v>NAC-420</v>
      </c>
    </row>
    <row r="27" spans="1:6" s="21" customFormat="1">
      <c r="A27" s="31">
        <f>IF(PlanDP!B27="","",PlanDP!A27)</f>
        <v>25</v>
      </c>
      <c r="B27" s="32" t="str">
        <f>IF(PlanDP!B27="","",PlanDP!E27)</f>
        <v>DCC-613</v>
      </c>
      <c r="C27" s="33">
        <f>IF(PlanDP!B27="","",PlanDP!H27)</f>
        <v>71</v>
      </c>
      <c r="D27" s="146" t="str">
        <f>IF(PlanDP!B27="","",PlanDP!B27)</f>
        <v>C240329-025</v>
      </c>
      <c r="E27" s="150" t="str">
        <f>IF(PlanDP!O27="","",PlanDP!O27)</f>
        <v xml:space="preserve"> </v>
      </c>
      <c r="F27" s="45" t="str">
        <f>PlanDP!M27</f>
        <v>DCC-420</v>
      </c>
    </row>
    <row r="28" spans="1:6" s="21" customFormat="1">
      <c r="A28" s="31">
        <f>IF(PlanDP!B28="","",PlanDP!A28)</f>
        <v>26</v>
      </c>
      <c r="B28" s="32" t="str">
        <f>IF(PlanDP!B28="","",PlanDP!E28)</f>
        <v>DCC-635</v>
      </c>
      <c r="C28" s="33">
        <f>IF(PlanDP!B28="","",PlanDP!H28)</f>
        <v>104</v>
      </c>
      <c r="D28" s="146" t="str">
        <f>IF(PlanDP!B28="","",PlanDP!B28)</f>
        <v>C240329-026</v>
      </c>
      <c r="E28" s="150" t="str">
        <f>IF(PlanDP!O28="","",PlanDP!O28)</f>
        <v xml:space="preserve"> </v>
      </c>
      <c r="F28" s="45" t="str">
        <f>PlanDP!M28</f>
        <v>DCC-220</v>
      </c>
    </row>
    <row r="29" spans="1:6" s="21" customFormat="1">
      <c r="A29" s="31">
        <f>IF(PlanDP!B29="","",PlanDP!A29)</f>
        <v>27</v>
      </c>
      <c r="B29" s="32" t="str">
        <f>IF(PlanDP!B29="","",PlanDP!E29)</f>
        <v>DLL-635</v>
      </c>
      <c r="C29" s="33">
        <f>IF(PlanDP!B29="","",PlanDP!H29)</f>
        <v>30</v>
      </c>
      <c r="D29" s="146" t="str">
        <f>IF(PlanDP!B29="","",PlanDP!B29)</f>
        <v>C240329-027</v>
      </c>
      <c r="E29" s="150" t="str">
        <f>IF(PlanDP!O29="","",PlanDP!O29)</f>
        <v xml:space="preserve"> </v>
      </c>
      <c r="F29" s="45" t="str">
        <f>PlanDP!M29</f>
        <v>DLL-220</v>
      </c>
    </row>
    <row r="30" spans="1:6" s="21" customFormat="1">
      <c r="A30" s="31">
        <f>IF(PlanDP!B30="","",PlanDP!A30)</f>
        <v>28</v>
      </c>
      <c r="B30" s="32" t="str">
        <f>IF(PlanDP!B30="","",PlanDP!E30)</f>
        <v>MCJ-659</v>
      </c>
      <c r="C30" s="33">
        <f>IF(PlanDP!B30="","",PlanDP!H30)</f>
        <v>30</v>
      </c>
      <c r="D30" s="146" t="str">
        <f>IF(PlanDP!B30="","",PlanDP!B30)</f>
        <v>C240329-028</v>
      </c>
      <c r="E30" s="150" t="str">
        <f>IF(PlanDP!O30="","",PlanDP!O30)</f>
        <v xml:space="preserve"> </v>
      </c>
      <c r="F30" s="45" t="str">
        <f>PlanDP!M30</f>
        <v>MC-220</v>
      </c>
    </row>
    <row r="31" spans="1:6" s="21" customFormat="1">
      <c r="A31" s="31">
        <f>IF(PlanDP!B31="","",PlanDP!A31)</f>
        <v>29</v>
      </c>
      <c r="B31" s="32" t="str">
        <f>IF(PlanDP!B31="","",PlanDP!E31)</f>
        <v>SP-659</v>
      </c>
      <c r="C31" s="33">
        <f>IF(PlanDP!B31="","",PlanDP!H31)</f>
        <v>17</v>
      </c>
      <c r="D31" s="146" t="str">
        <f>IF(PlanDP!B31="","",PlanDP!B31)</f>
        <v>C240329-029</v>
      </c>
      <c r="E31" s="150" t="str">
        <f>IF(PlanDP!O31="","",PlanDP!O31)</f>
        <v xml:space="preserve"> ขอด่วน</v>
      </c>
      <c r="F31" s="45" t="str">
        <f>PlanDP!M31</f>
        <v>NAC-220</v>
      </c>
    </row>
    <row r="32" spans="1:6" s="21" customFormat="1">
      <c r="A32" s="31">
        <f>IF(PlanDP!B32="","",PlanDP!A32)</f>
        <v>30</v>
      </c>
      <c r="B32" s="32" t="str">
        <f>IF(PlanDP!B32="","",PlanDP!E32)</f>
        <v>DCC-659</v>
      </c>
      <c r="C32" s="33">
        <f>IF(PlanDP!B32="","",PlanDP!H32)</f>
        <v>45</v>
      </c>
      <c r="D32" s="146" t="str">
        <f>IF(PlanDP!B32="","",PlanDP!B32)</f>
        <v>C240329-030</v>
      </c>
      <c r="E32" s="150" t="str">
        <f>IF(PlanDP!O32="","",PlanDP!O32)</f>
        <v xml:space="preserve"> </v>
      </c>
      <c r="F32" s="45" t="str">
        <f>PlanDP!M32</f>
        <v>DCC-220</v>
      </c>
    </row>
    <row r="33" spans="1:6" s="21" customFormat="1">
      <c r="A33" s="31">
        <f>IF(PlanDP!B33="","",PlanDP!A33)</f>
        <v>31</v>
      </c>
      <c r="B33" s="32" t="str">
        <f>IF(PlanDP!B33="","",PlanDP!E33)</f>
        <v>MCJ-737</v>
      </c>
      <c r="C33" s="33">
        <f>IF(PlanDP!B33="","",PlanDP!H33)</f>
        <v>110</v>
      </c>
      <c r="D33" s="146" t="str">
        <f>IF(PlanDP!B33="","",PlanDP!B33)</f>
        <v>C240329-031</v>
      </c>
      <c r="E33" s="150" t="str">
        <f>IF(PlanDP!O33="","",PlanDP!O33)</f>
        <v xml:space="preserve"> </v>
      </c>
      <c r="F33" s="45" t="str">
        <f>PlanDP!M33</f>
        <v>MC-220</v>
      </c>
    </row>
    <row r="34" spans="1:6" s="21" customFormat="1">
      <c r="A34" s="31">
        <f>IF(PlanDP!B34="","",PlanDP!A34)</f>
        <v>32</v>
      </c>
      <c r="B34" s="32" t="str">
        <f>IF(PlanDP!B34="","",PlanDP!E34)</f>
        <v>SP-737</v>
      </c>
      <c r="C34" s="33">
        <f>IF(PlanDP!B34="","",PlanDP!H34)</f>
        <v>66</v>
      </c>
      <c r="D34" s="146" t="str">
        <f>IF(PlanDP!B34="","",PlanDP!B34)</f>
        <v>C240329-032</v>
      </c>
      <c r="E34" s="150" t="str">
        <f>IF(PlanDP!O34="","",PlanDP!O34)</f>
        <v xml:space="preserve"> </v>
      </c>
      <c r="F34" s="45" t="str">
        <f>PlanDP!M34</f>
        <v>NAC-220</v>
      </c>
    </row>
    <row r="35" spans="1:6" s="21" customFormat="1">
      <c r="A35" s="31">
        <f>IF(PlanDP!B35="","",PlanDP!A35)</f>
        <v>33</v>
      </c>
      <c r="B35" s="32" t="str">
        <f>IF(PlanDP!B35="","",PlanDP!E35)</f>
        <v>MCJ-739</v>
      </c>
      <c r="C35" s="33">
        <f>IF(PlanDP!B35="","",PlanDP!H35)</f>
        <v>40</v>
      </c>
      <c r="D35" s="146" t="str">
        <f>IF(PlanDP!B35="","",PlanDP!B35)</f>
        <v>C240329-033</v>
      </c>
      <c r="E35" s="150" t="str">
        <f>IF(PlanDP!O35="","",PlanDP!O35)</f>
        <v xml:space="preserve"> </v>
      </c>
      <c r="F35" s="45" t="str">
        <f>PlanDP!M35</f>
        <v>MC-220</v>
      </c>
    </row>
    <row r="36" spans="1:6">
      <c r="A36" s="31">
        <f>IF(PlanDP!B36="","",PlanDP!A36)</f>
        <v>34</v>
      </c>
      <c r="B36" s="32" t="str">
        <f>IF(PlanDP!B36="","",PlanDP!E36)</f>
        <v>MCJ-744</v>
      </c>
      <c r="C36" s="33">
        <f>IF(PlanDP!B36="","",PlanDP!H36)</f>
        <v>131</v>
      </c>
      <c r="D36" s="146" t="str">
        <f>IF(PlanDP!B36="","",PlanDP!B36)</f>
        <v>C240329-034</v>
      </c>
      <c r="E36" s="150" t="str">
        <f>IF(PlanDP!O36="","",PlanDP!O36)</f>
        <v xml:space="preserve"> </v>
      </c>
      <c r="F36" s="45" t="str">
        <f>PlanDP!M36</f>
        <v>MC-220</v>
      </c>
    </row>
    <row r="37" spans="1:6">
      <c r="A37" s="31">
        <f>IF(PlanDP!B37="","",PlanDP!A37)</f>
        <v>35</v>
      </c>
      <c r="B37" s="32" t="str">
        <f>IF(PlanDP!B37="","",PlanDP!E37)</f>
        <v>ML-260</v>
      </c>
      <c r="C37" s="33">
        <f>IF(PlanDP!B37="","",PlanDP!H37)</f>
        <v>12</v>
      </c>
      <c r="D37" s="146" t="str">
        <f>IF(PlanDP!B37="","",PlanDP!B37)</f>
        <v>C240329-035</v>
      </c>
      <c r="E37" s="150" t="str">
        <f>IF(PlanDP!O37="","",PlanDP!O37)</f>
        <v xml:space="preserve"> </v>
      </c>
      <c r="F37" s="45" t="str">
        <f>PlanDP!M37</f>
        <v>MCL-220</v>
      </c>
    </row>
    <row r="38" spans="1:6">
      <c r="A38" s="31">
        <f>IF(PlanDP!B38="","",PlanDP!A38)</f>
        <v>36</v>
      </c>
      <c r="B38" s="32" t="str">
        <f>IF(PlanDP!B38="","",PlanDP!E38)</f>
        <v>ML-303</v>
      </c>
      <c r="C38" s="33">
        <f>IF(PlanDP!B38="","",PlanDP!H38)</f>
        <v>62</v>
      </c>
      <c r="D38" s="146" t="str">
        <f>IF(PlanDP!B38="","",PlanDP!B38)</f>
        <v>C240329-036</v>
      </c>
      <c r="E38" s="150" t="str">
        <f>IF(PlanDP!O38="","",PlanDP!O38)</f>
        <v xml:space="preserve"> </v>
      </c>
      <c r="F38" s="45" t="str">
        <f>PlanDP!M38</f>
        <v>MCL-420</v>
      </c>
    </row>
    <row r="39" spans="1:6">
      <c r="A39" s="31">
        <f>IF(PlanDP!B39="","",PlanDP!A39)</f>
        <v>37</v>
      </c>
      <c r="B39" s="32" t="str">
        <f>IF(PlanDP!B39="","",PlanDP!E39)</f>
        <v>ML-613</v>
      </c>
      <c r="C39" s="33">
        <f>IF(PlanDP!B39="","",PlanDP!H39)</f>
        <v>16</v>
      </c>
      <c r="D39" s="146" t="str">
        <f>IF(PlanDP!B39="","",PlanDP!B39)</f>
        <v>C240329-037</v>
      </c>
      <c r="E39" s="150" t="str">
        <f>IF(PlanDP!O39="","",PlanDP!O39)</f>
        <v xml:space="preserve"> </v>
      </c>
      <c r="F39" s="45" t="str">
        <f>PlanDP!M39</f>
        <v>MCL-420</v>
      </c>
    </row>
    <row r="40" spans="1:6">
      <c r="A40" s="31">
        <f>IF(PlanDP!B40="","",PlanDP!A40)</f>
        <v>38</v>
      </c>
      <c r="B40" s="32" t="str">
        <f>IF(PlanDP!B40="","",PlanDP!E40)</f>
        <v>ML-635</v>
      </c>
      <c r="C40" s="33">
        <f>IF(PlanDP!B40="","",PlanDP!H40)</f>
        <v>81</v>
      </c>
      <c r="D40" s="146" t="str">
        <f>IF(PlanDP!B40="","",PlanDP!B40)</f>
        <v>C240329-038</v>
      </c>
      <c r="E40" s="150" t="str">
        <f>IF(PlanDP!O40="","",PlanDP!O40)</f>
        <v xml:space="preserve"> </v>
      </c>
      <c r="F40" s="45" t="str">
        <f>PlanDP!M40</f>
        <v>MCL-220</v>
      </c>
    </row>
    <row r="41" spans="1:6">
      <c r="A41" s="31">
        <f>IF(PlanDP!B41="","",PlanDP!A41)</f>
        <v>39</v>
      </c>
      <c r="B41" s="32" t="str">
        <f>IF(PlanDP!B41="","",PlanDP!E41)</f>
        <v>KJZ-659</v>
      </c>
      <c r="C41" s="33">
        <f>IF(PlanDP!B41="","",PlanDP!H41)</f>
        <v>17</v>
      </c>
      <c r="D41" s="146" t="str">
        <f>IF(PlanDP!B41="","",PlanDP!B41)</f>
        <v>C240329-039</v>
      </c>
      <c r="E41" s="150" t="str">
        <f>IF(PlanDP!O41="","",PlanDP!O41)</f>
        <v xml:space="preserve"> ขอด่วน</v>
      </c>
      <c r="F41" s="45" t="str">
        <f>PlanDP!M41</f>
        <v>KJZ-220</v>
      </c>
    </row>
    <row r="42" spans="1:6">
      <c r="A42" s="31">
        <f>IF(PlanDP!B42="","",PlanDP!A42)</f>
        <v>40</v>
      </c>
      <c r="B42" s="32" t="str">
        <f>IF(PlanDP!B42="","",PlanDP!E42)</f>
        <v>ML-659</v>
      </c>
      <c r="C42" s="33">
        <f>IF(PlanDP!B42="","",PlanDP!H42)</f>
        <v>20</v>
      </c>
      <c r="D42" s="146" t="str">
        <f>IF(PlanDP!B42="","",PlanDP!B42)</f>
        <v>C240329-040</v>
      </c>
      <c r="E42" s="150" t="str">
        <f>IF(PlanDP!O42="","",PlanDP!O42)</f>
        <v xml:space="preserve"> </v>
      </c>
      <c r="F42" s="45" t="str">
        <f>PlanDP!M42</f>
        <v>MCL-220</v>
      </c>
    </row>
    <row r="43" spans="1:6">
      <c r="A43" s="31">
        <f>IF(PlanDP!B43="","",PlanDP!A43)</f>
        <v>41</v>
      </c>
      <c r="B43" s="32" t="str">
        <f>IF(PlanDP!B43="","",PlanDP!E43)</f>
        <v>KJZ-694</v>
      </c>
      <c r="C43" s="33">
        <f>IF(PlanDP!B43="","",PlanDP!H43)</f>
        <v>120</v>
      </c>
      <c r="D43" s="146" t="str">
        <f>IF(PlanDP!B43="","",PlanDP!B43)</f>
        <v>C240329-041</v>
      </c>
      <c r="E43" s="150" t="str">
        <f>IF(PlanDP!O43="","",PlanDP!O43)</f>
        <v xml:space="preserve">  ชิมขอด่วน</v>
      </c>
      <c r="F43" s="45" t="str">
        <f>PlanDP!M43</f>
        <v>KJZ-420</v>
      </c>
    </row>
    <row r="44" spans="1:6">
      <c r="A44" s="31">
        <f>IF(PlanDP!B44="","",PlanDP!A44)</f>
        <v>42</v>
      </c>
      <c r="B44" s="32" t="str">
        <f>IF(PlanDP!B44="","",PlanDP!E44)</f>
        <v>KJZ-722</v>
      </c>
      <c r="C44" s="33">
        <f>IF(PlanDP!B44="","",PlanDP!H44)</f>
        <v>15</v>
      </c>
      <c r="D44" s="146" t="str">
        <f>IF(PlanDP!B44="","",PlanDP!B44)</f>
        <v>C240329-042</v>
      </c>
      <c r="E44" s="150" t="str">
        <f>IF(PlanDP!O44="","",PlanDP!O44)</f>
        <v xml:space="preserve"> ขอด่วน</v>
      </c>
      <c r="F44" s="45" t="str">
        <f>PlanDP!M44</f>
        <v>KJZ-220</v>
      </c>
    </row>
    <row r="45" spans="1:6">
      <c r="A45" s="31">
        <f>IF(PlanDP!B45="","",PlanDP!A45)</f>
        <v>43</v>
      </c>
      <c r="B45" s="32" t="str">
        <f>IF(PlanDP!B45="","",PlanDP!E45)</f>
        <v>DNC-737</v>
      </c>
      <c r="C45" s="33">
        <f>IF(PlanDP!B45="","",PlanDP!H45)</f>
        <v>35</v>
      </c>
      <c r="D45" s="146" t="str">
        <f>IF(PlanDP!B45="","",PlanDP!B45)</f>
        <v>C240329-043</v>
      </c>
      <c r="E45" s="150" t="str">
        <f>IF(PlanDP!O45="","",PlanDP!O45)</f>
        <v xml:space="preserve"> </v>
      </c>
      <c r="F45" s="45" t="str">
        <f>PlanDP!M45</f>
        <v>DNC-02R1</v>
      </c>
    </row>
    <row r="46" spans="1:6">
      <c r="A46" s="31">
        <f>IF(PlanDP!B46="","",PlanDP!A46)</f>
        <v>44</v>
      </c>
      <c r="B46" s="32" t="str">
        <f>IF(PlanDP!B46="","",PlanDP!E46)</f>
        <v>DNC-739</v>
      </c>
      <c r="C46" s="33">
        <f>IF(PlanDP!B46="","",PlanDP!H46)</f>
        <v>15</v>
      </c>
      <c r="D46" s="146" t="str">
        <f>IF(PlanDP!B46="","",PlanDP!B46)</f>
        <v>C240329-044</v>
      </c>
      <c r="E46" s="150" t="str">
        <f>IF(PlanDP!O46="","",PlanDP!O46)</f>
        <v xml:space="preserve"> </v>
      </c>
      <c r="F46" s="45" t="str">
        <f>PlanDP!M46</f>
        <v>DNC-02R1</v>
      </c>
    </row>
    <row r="47" spans="1:6">
      <c r="A47" s="28">
        <f>IF(PlanDP!B47="","",PlanDP!A47)</f>
        <v>45</v>
      </c>
      <c r="B47" s="29" t="str">
        <f>IF(PlanDP!B47="","",PlanDP!E47)</f>
        <v>KJZ-744</v>
      </c>
      <c r="C47" s="30">
        <f>IF(PlanDP!B47="","",PlanDP!H47)</f>
        <v>89</v>
      </c>
      <c r="D47" s="146" t="str">
        <f>IF(PlanDP!B47="","",PlanDP!B47)</f>
        <v>C240329-045</v>
      </c>
      <c r="E47" s="150" t="str">
        <f>IF(PlanDP!O47="","",PlanDP!O47)</f>
        <v xml:space="preserve"> ขอด่วน</v>
      </c>
      <c r="F47" s="45" t="str">
        <f>PlanDP!M47</f>
        <v>KJZ-220</v>
      </c>
    </row>
    <row r="48" spans="1:6">
      <c r="A48" s="28">
        <f>IF(PlanDP!B48="","",PlanDP!A48)</f>
        <v>46</v>
      </c>
      <c r="B48" s="29" t="str">
        <f>IF(PlanDP!B48="","",PlanDP!E48)</f>
        <v>PJ-721MC</v>
      </c>
      <c r="C48" s="30">
        <f>IF(PlanDP!B48="","",PlanDP!H48)</f>
        <v>843</v>
      </c>
      <c r="D48" s="146" t="str">
        <f>IF(PlanDP!B48="","",PlanDP!B48)</f>
        <v>C240329-046</v>
      </c>
      <c r="E48" s="150" t="str">
        <f>IF(PlanDP!O48="","",PlanDP!O48)</f>
        <v>BLACK HORSE CO. Emark COMPACT</v>
      </c>
      <c r="F48" s="45" t="str">
        <f>PlanDP!M48</f>
        <v>DD4/BL(721E1)</v>
      </c>
    </row>
    <row r="49" spans="1:6">
      <c r="A49" s="28" t="str">
        <f>IF(PlanDP!B49="","",PlanDP!A49)</f>
        <v/>
      </c>
      <c r="B49" s="29" t="str">
        <f>IF(PlanDP!B49="","",PlanDP!E49)</f>
        <v/>
      </c>
      <c r="C49" s="30" t="str">
        <f>IF(PlanDP!B49="","",PlanDP!H49)</f>
        <v/>
      </c>
      <c r="D49" s="146" t="str">
        <f>IF(PlanDP!B49="","",PlanDP!B49)</f>
        <v/>
      </c>
      <c r="E49" s="150" t="str">
        <f>IF(PlanDP!O49="","",PlanDP!O49)</f>
        <v/>
      </c>
      <c r="F49" s="45"/>
    </row>
    <row r="50" spans="1:6">
      <c r="A50" s="28" t="str">
        <f>IF(PlanDP!B50="","",PlanDP!A50)</f>
        <v/>
      </c>
      <c r="B50" s="29" t="str">
        <f>IF(PlanDP!B50="","",PlanDP!E50)</f>
        <v/>
      </c>
      <c r="C50" s="30" t="str">
        <f>IF(PlanDP!B50="","",PlanDP!H50)</f>
        <v/>
      </c>
      <c r="D50" s="146" t="str">
        <f>IF(PlanDP!B50="","",PlanDP!B50)</f>
        <v/>
      </c>
      <c r="E50" s="150" t="str">
        <f>IF(PlanDP!O50="","",PlanDP!O50)</f>
        <v/>
      </c>
      <c r="F50" s="45"/>
    </row>
    <row r="51" spans="1:6">
      <c r="A51" s="28" t="str">
        <f>IF(PlanDP!B51="","",PlanDP!A51)</f>
        <v/>
      </c>
      <c r="B51" s="29" t="str">
        <f>IF(PlanDP!B51="","",PlanDP!E51)</f>
        <v/>
      </c>
      <c r="C51" s="30" t="str">
        <f>IF(PlanDP!B51="","",PlanDP!H51)</f>
        <v/>
      </c>
      <c r="D51" s="146" t="str">
        <f>IF(PlanDP!B51="","",PlanDP!B51)</f>
        <v/>
      </c>
      <c r="E51" s="150" t="str">
        <f>IF(PlanDP!O51="","",PlanDP!O51)</f>
        <v/>
      </c>
      <c r="F51" s="45"/>
    </row>
    <row r="52" spans="1:6">
      <c r="A52" s="28" t="str">
        <f>IF(PlanDP!B52="","",PlanDP!A52)</f>
        <v/>
      </c>
      <c r="B52" s="29" t="str">
        <f>IF(PlanDP!B52="","",PlanDP!E52)</f>
        <v/>
      </c>
      <c r="C52" s="30" t="str">
        <f>IF(PlanDP!B52="","",PlanDP!H52)</f>
        <v/>
      </c>
      <c r="D52" s="146" t="str">
        <f>IF(PlanDP!B52="","",PlanDP!B52)</f>
        <v/>
      </c>
      <c r="E52" s="150" t="str">
        <f>IF(PlanDP!O52="","",PlanDP!O52)</f>
        <v/>
      </c>
      <c r="F52" s="45"/>
    </row>
    <row r="53" spans="1:6">
      <c r="A53" s="28" t="str">
        <f>IF(PlanDP!B53="","",PlanDP!A53)</f>
        <v/>
      </c>
      <c r="B53" s="29" t="str">
        <f>IF(PlanDP!B53="","",PlanDP!E53)</f>
        <v/>
      </c>
      <c r="C53" s="30" t="str">
        <f>IF(PlanDP!B53="","",PlanDP!H53)</f>
        <v/>
      </c>
      <c r="D53" s="146" t="str">
        <f>IF(PlanDP!B53="","",PlanDP!B53)</f>
        <v/>
      </c>
      <c r="E53" s="150" t="str">
        <f>IF(PlanDP!O53="","",PlanDP!O53)</f>
        <v/>
      </c>
      <c r="F53" s="45"/>
    </row>
    <row r="54" spans="1:6">
      <c r="A54" s="28" t="str">
        <f>IF(PlanDP!B54="","",PlanDP!A54)</f>
        <v/>
      </c>
      <c r="B54" s="29" t="str">
        <f>IF(PlanDP!B54="","",PlanDP!E54)</f>
        <v/>
      </c>
      <c r="C54" s="30" t="str">
        <f>IF(PlanDP!B54="","",PlanDP!H54)</f>
        <v/>
      </c>
      <c r="D54" s="146" t="str">
        <f>IF(PlanDP!B54="","",PlanDP!B54)</f>
        <v/>
      </c>
      <c r="E54" s="150" t="str">
        <f>IF(PlanDP!O54="","",PlanDP!O54)</f>
        <v/>
      </c>
      <c r="F54" s="45"/>
    </row>
    <row r="55" spans="1:6">
      <c r="A55" s="28" t="str">
        <f>IF(PlanDP!B55="","",PlanDP!A55)</f>
        <v/>
      </c>
      <c r="B55" s="29" t="str">
        <f>IF(PlanDP!B55="","",PlanDP!E55)</f>
        <v/>
      </c>
      <c r="C55" s="30" t="str">
        <f>IF(PlanDP!B55="","",PlanDP!H55)</f>
        <v/>
      </c>
      <c r="D55" s="146" t="str">
        <f>IF(PlanDP!B55="","",PlanDP!B55)</f>
        <v/>
      </c>
      <c r="E55" s="150" t="str">
        <f>IF(PlanDP!O55="","",PlanDP!O55)</f>
        <v/>
      </c>
      <c r="F55" s="45"/>
    </row>
    <row r="56" spans="1:6">
      <c r="A56" s="28" t="str">
        <f>IF(PlanDP!B56="","",PlanDP!A56)</f>
        <v/>
      </c>
      <c r="B56" s="29" t="str">
        <f>IF(PlanDP!B56="","",PlanDP!E56)</f>
        <v/>
      </c>
      <c r="C56" s="30" t="str">
        <f>IF(PlanDP!B56="","",PlanDP!H56)</f>
        <v/>
      </c>
      <c r="D56" s="146" t="str">
        <f>IF(PlanDP!B56="","",PlanDP!B56)</f>
        <v/>
      </c>
      <c r="E56" s="150" t="str">
        <f>IF(PlanDP!O56="","",PlanDP!O56)</f>
        <v/>
      </c>
      <c r="F56" s="45"/>
    </row>
    <row r="57" spans="1:6">
      <c r="A57" s="28" t="str">
        <f>IF(PlanDP!B57="","",PlanDP!A57)</f>
        <v/>
      </c>
      <c r="B57" s="29" t="str">
        <f>IF(PlanDP!B57="","",PlanDP!E57)</f>
        <v/>
      </c>
      <c r="C57" s="30" t="str">
        <f>IF(PlanDP!B57="","",PlanDP!H57)</f>
        <v/>
      </c>
      <c r="D57" s="146" t="str">
        <f>IF(PlanDP!B57="","",PlanDP!B57)</f>
        <v/>
      </c>
      <c r="E57" s="150" t="str">
        <f>IF(PlanDP!O57="","",PlanDP!O57)</f>
        <v/>
      </c>
      <c r="F57" s="45"/>
    </row>
    <row r="58" spans="1:6">
      <c r="A58" s="28" t="str">
        <f>IF(PlanDP!B58="","",PlanDP!A58)</f>
        <v/>
      </c>
      <c r="B58" s="29" t="str">
        <f>IF(PlanDP!B58="","",PlanDP!E58)</f>
        <v/>
      </c>
      <c r="C58" s="30" t="str">
        <f>IF(PlanDP!B58="","",PlanDP!H58)</f>
        <v/>
      </c>
      <c r="D58" s="146" t="str">
        <f>IF(PlanDP!B58="","",PlanDP!B58)</f>
        <v/>
      </c>
      <c r="E58" s="150" t="str">
        <f>IF(PlanDP!O58="","",PlanDP!O58)</f>
        <v/>
      </c>
      <c r="F58" s="45"/>
    </row>
    <row r="59" spans="1:6">
      <c r="A59" s="28" t="str">
        <f>IF(PlanDP!B59="","",PlanDP!A59)</f>
        <v/>
      </c>
      <c r="B59" s="29" t="str">
        <f>IF(PlanDP!B59="","",PlanDP!E59)</f>
        <v/>
      </c>
      <c r="C59" s="30" t="str">
        <f>IF(PlanDP!B59="","",PlanDP!H59)</f>
        <v/>
      </c>
      <c r="D59" s="146" t="str">
        <f>IF(PlanDP!B59="","",PlanDP!B59)</f>
        <v/>
      </c>
      <c r="E59" s="150" t="str">
        <f>IF(PlanDP!O59="","",PlanDP!O59)</f>
        <v/>
      </c>
      <c r="F59" s="45"/>
    </row>
    <row r="60" spans="1:6">
      <c r="A60" s="28" t="str">
        <f>IF(PlanDP!B60="","",PlanDP!A60)</f>
        <v/>
      </c>
      <c r="B60" s="29" t="str">
        <f>IF(PlanDP!B60="","",PlanDP!E60)</f>
        <v/>
      </c>
      <c r="C60" s="30" t="str">
        <f>IF(PlanDP!B60="","",PlanDP!H60)</f>
        <v/>
      </c>
      <c r="D60" s="146" t="str">
        <f>IF(PlanDP!B60="","",PlanDP!B60)</f>
        <v/>
      </c>
      <c r="E60" s="150" t="str">
        <f>IF(PlanDP!O60="","",PlanDP!O60)</f>
        <v/>
      </c>
      <c r="F60" s="45"/>
    </row>
    <row r="61" spans="1:6">
      <c r="A61" s="28" t="str">
        <f>IF(PlanDP!B61="","",PlanDP!A61)</f>
        <v/>
      </c>
      <c r="B61" s="29" t="str">
        <f>IF(PlanDP!B61="","",PlanDP!E61)</f>
        <v/>
      </c>
      <c r="C61" s="30" t="str">
        <f>IF(PlanDP!B61="","",PlanDP!H61)</f>
        <v/>
      </c>
      <c r="D61" s="146" t="str">
        <f>IF(PlanDP!B61="","",PlanDP!B61)</f>
        <v/>
      </c>
      <c r="E61" s="150" t="str">
        <f>IF(PlanDP!O61="","",PlanDP!O61)</f>
        <v/>
      </c>
      <c r="F61" s="45"/>
    </row>
    <row r="62" spans="1:6">
      <c r="A62" s="28" t="str">
        <f>IF(PlanDP!B62="","",PlanDP!A62)</f>
        <v/>
      </c>
      <c r="B62" s="29" t="str">
        <f>IF(PlanDP!B62="","",PlanDP!E62)</f>
        <v/>
      </c>
      <c r="C62" s="30" t="str">
        <f>IF(PlanDP!B62="","",PlanDP!H62)</f>
        <v/>
      </c>
      <c r="D62" s="146" t="str">
        <f>IF(PlanDP!B62="","",PlanDP!B62)</f>
        <v/>
      </c>
      <c r="E62" s="150" t="str">
        <f>IF(PlanDP!O62="","",PlanDP!O62)</f>
        <v/>
      </c>
      <c r="F62" s="45"/>
    </row>
    <row r="63" spans="1:6">
      <c r="A63" s="28" t="str">
        <f>IF(PlanDP!B63="","",PlanDP!A63)</f>
        <v/>
      </c>
      <c r="B63" s="29" t="str">
        <f>IF(PlanDP!B63="","",PlanDP!E63)</f>
        <v/>
      </c>
      <c r="C63" s="30" t="str">
        <f>IF(PlanDP!B63="","",PlanDP!H63)</f>
        <v/>
      </c>
      <c r="D63" s="146" t="str">
        <f>IF(PlanDP!B63="","",PlanDP!B63)</f>
        <v/>
      </c>
      <c r="E63" s="150" t="str">
        <f>IF(PlanDP!O63="","",PlanDP!O63)</f>
        <v/>
      </c>
      <c r="F63" s="45"/>
    </row>
    <row r="64" spans="1:6">
      <c r="A64" s="28" t="str">
        <f>IF(PlanDP!B64="","",PlanDP!A64)</f>
        <v/>
      </c>
      <c r="B64" s="29" t="str">
        <f>IF(PlanDP!B64="","",PlanDP!E64)</f>
        <v/>
      </c>
      <c r="C64" s="30" t="str">
        <f>IF(PlanDP!B64="","",PlanDP!H64)</f>
        <v/>
      </c>
      <c r="D64" s="146" t="str">
        <f>IF(PlanDP!B64="","",PlanDP!B64)</f>
        <v/>
      </c>
      <c r="E64" s="150" t="str">
        <f>IF(PlanDP!O64="","",PlanDP!O64)</f>
        <v/>
      </c>
      <c r="F64" s="45"/>
    </row>
    <row r="65" spans="1:6">
      <c r="A65" s="28" t="str">
        <f>IF(PlanDP!B65="","",PlanDP!A65)</f>
        <v/>
      </c>
      <c r="B65" s="29" t="str">
        <f>IF(PlanDP!B65="","",PlanDP!E65)</f>
        <v/>
      </c>
      <c r="C65" s="30" t="str">
        <f>IF(PlanDP!B65="","",PlanDP!H65)</f>
        <v/>
      </c>
      <c r="D65" s="146" t="str">
        <f>IF(PlanDP!B65="","",PlanDP!B65)</f>
        <v/>
      </c>
      <c r="E65" s="150" t="str">
        <f>IF(PlanDP!O65="","",PlanDP!O65)</f>
        <v/>
      </c>
      <c r="F65" s="45"/>
    </row>
    <row r="66" spans="1:6">
      <c r="A66" s="28" t="str">
        <f>IF(PlanDP!B66="","",PlanDP!A66)</f>
        <v/>
      </c>
      <c r="B66" s="29" t="str">
        <f>IF(PlanDP!B66="","",PlanDP!E66)</f>
        <v/>
      </c>
      <c r="C66" s="30" t="str">
        <f>IF(PlanDP!B66="","",PlanDP!H66)</f>
        <v/>
      </c>
      <c r="D66" s="146" t="str">
        <f>IF(PlanDP!B66="","",PlanDP!B66)</f>
        <v/>
      </c>
      <c r="E66" s="150" t="str">
        <f>IF(PlanDP!O66="","",PlanDP!O66)</f>
        <v/>
      </c>
      <c r="F66" s="45"/>
    </row>
    <row r="67" spans="1:6">
      <c r="A67" s="28" t="str">
        <f>IF(PlanDP!B67="","",PlanDP!A67)</f>
        <v/>
      </c>
      <c r="B67" s="29" t="str">
        <f>IF(PlanDP!B67="","",PlanDP!E67)</f>
        <v/>
      </c>
      <c r="C67" s="30" t="str">
        <f>IF(PlanDP!B67="","",PlanDP!H67)</f>
        <v/>
      </c>
      <c r="D67" s="146" t="str">
        <f>IF(PlanDP!B67="","",PlanDP!B67)</f>
        <v/>
      </c>
      <c r="E67" s="150" t="str">
        <f>IF(PlanDP!O67="","",PlanDP!O67)</f>
        <v/>
      </c>
      <c r="F67" s="45"/>
    </row>
    <row r="68" spans="1:6">
      <c r="A68" s="28" t="str">
        <f>IF(PlanDP!B68="","",PlanDP!A68)</f>
        <v/>
      </c>
      <c r="B68" s="29" t="str">
        <f>IF(PlanDP!B68="","",PlanDP!E68)</f>
        <v/>
      </c>
      <c r="C68" s="30" t="str">
        <f>IF(PlanDP!B68="","",PlanDP!H68)</f>
        <v/>
      </c>
      <c r="D68" s="146" t="str">
        <f>IF(PlanDP!B68="","",PlanDP!B68)</f>
        <v/>
      </c>
      <c r="E68" s="150" t="str">
        <f>IF(PlanDP!O68="","",PlanDP!O68)</f>
        <v/>
      </c>
      <c r="F68" s="45"/>
    </row>
    <row r="69" spans="1:6">
      <c r="A69" s="28" t="str">
        <f>IF(PlanDP!B69="","",PlanDP!A69)</f>
        <v/>
      </c>
      <c r="B69" s="29" t="str">
        <f>IF(PlanDP!B69="","",PlanDP!E69)</f>
        <v/>
      </c>
      <c r="C69" s="30" t="str">
        <f>IF(PlanDP!B69="","",PlanDP!H69)</f>
        <v/>
      </c>
      <c r="D69" s="146" t="str">
        <f>IF(PlanDP!B69="","",PlanDP!B69)</f>
        <v/>
      </c>
      <c r="E69" s="150" t="str">
        <f>IF(PlanDP!O69="","",PlanDP!O69)</f>
        <v/>
      </c>
      <c r="F69" s="45"/>
    </row>
    <row r="70" spans="1:6">
      <c r="A70" s="28" t="str">
        <f>IF(PlanDP!B70="","",PlanDP!A70)</f>
        <v/>
      </c>
      <c r="B70" s="29" t="str">
        <f>IF(PlanDP!B70="","",PlanDP!E70)</f>
        <v/>
      </c>
      <c r="C70" s="30" t="str">
        <f>IF(PlanDP!B70="","",PlanDP!H70)</f>
        <v/>
      </c>
      <c r="D70" s="146" t="str">
        <f>IF(PlanDP!B70="","",PlanDP!B70)</f>
        <v/>
      </c>
      <c r="E70" s="150" t="str">
        <f>IF(PlanDP!O70="","",PlanDP!O70)</f>
        <v/>
      </c>
      <c r="F70" s="45"/>
    </row>
    <row r="71" spans="1:6">
      <c r="A71" s="28" t="str">
        <f>IF(PlanDP!B71="","",PlanDP!A71)</f>
        <v/>
      </c>
      <c r="B71" s="29" t="str">
        <f>IF(PlanDP!B71="","",PlanDP!E71)</f>
        <v/>
      </c>
      <c r="C71" s="30" t="str">
        <f>IF(PlanDP!B71="","",PlanDP!H71)</f>
        <v/>
      </c>
      <c r="D71" s="146" t="str">
        <f>IF(PlanDP!B71="","",PlanDP!B71)</f>
        <v/>
      </c>
      <c r="E71" s="150" t="str">
        <f>IF(PlanDP!O71="","",PlanDP!O71)</f>
        <v/>
      </c>
      <c r="F71" s="45"/>
    </row>
    <row r="72" spans="1:6">
      <c r="A72" s="28" t="str">
        <f>IF(PlanDP!B72="","",PlanDP!A72)</f>
        <v/>
      </c>
      <c r="B72" s="29" t="str">
        <f>IF(PlanDP!B72="","",PlanDP!E72)</f>
        <v/>
      </c>
      <c r="C72" s="30" t="str">
        <f>IF(PlanDP!B72="","",PlanDP!H72)</f>
        <v/>
      </c>
      <c r="D72" s="146" t="str">
        <f>IF(PlanDP!B72="","",PlanDP!B72)</f>
        <v/>
      </c>
      <c r="E72" s="150" t="str">
        <f>IF(PlanDP!O72="","",PlanDP!O72)</f>
        <v/>
      </c>
      <c r="F72" s="45"/>
    </row>
    <row r="73" spans="1:6">
      <c r="A73" s="28" t="str">
        <f>IF(PlanDP!B73="","",PlanDP!A73)</f>
        <v/>
      </c>
      <c r="B73" s="29" t="str">
        <f>IF(PlanDP!B73="","",PlanDP!E73)</f>
        <v/>
      </c>
      <c r="C73" s="30" t="str">
        <f>IF(PlanDP!B73="","",PlanDP!H73)</f>
        <v/>
      </c>
      <c r="D73" s="146" t="str">
        <f>IF(PlanDP!B73="","",PlanDP!B73)</f>
        <v/>
      </c>
      <c r="E73" s="150" t="str">
        <f>IF(PlanDP!O73="","",PlanDP!O73)</f>
        <v/>
      </c>
      <c r="F73" s="45"/>
    </row>
    <row r="74" spans="1:6">
      <c r="A74" s="28" t="str">
        <f>IF(PlanDP!B74="","",PlanDP!A74)</f>
        <v/>
      </c>
      <c r="B74" s="29" t="str">
        <f>IF(PlanDP!B74="","",PlanDP!E74)</f>
        <v/>
      </c>
      <c r="C74" s="30" t="str">
        <f>IF(PlanDP!B74="","",PlanDP!H74)</f>
        <v/>
      </c>
      <c r="D74" s="146" t="str">
        <f>IF(PlanDP!B74="","",PlanDP!B74)</f>
        <v/>
      </c>
      <c r="E74" s="150" t="str">
        <f>IF(PlanDP!O74="","",PlanDP!O74)</f>
        <v/>
      </c>
      <c r="F74" s="45"/>
    </row>
    <row r="75" spans="1:6">
      <c r="A75" s="28" t="str">
        <f>IF(PlanDP!B75="","",PlanDP!A75)</f>
        <v/>
      </c>
      <c r="B75" s="29" t="str">
        <f>IF(PlanDP!B75="","",PlanDP!E75)</f>
        <v/>
      </c>
      <c r="C75" s="30" t="str">
        <f>IF(PlanDP!B75="","",PlanDP!H75)</f>
        <v/>
      </c>
      <c r="D75" s="146" t="str">
        <f>IF(PlanDP!B75="","",PlanDP!B75)</f>
        <v/>
      </c>
      <c r="E75" s="150" t="str">
        <f>IF(PlanDP!O75="","",PlanDP!O75)</f>
        <v/>
      </c>
      <c r="F75" s="45"/>
    </row>
    <row r="76" spans="1:6">
      <c r="A76" s="28" t="str">
        <f>IF(PlanDP!B76="","",PlanDP!A76)</f>
        <v/>
      </c>
      <c r="B76" s="29" t="str">
        <f>IF(PlanDP!B76="","",PlanDP!E76)</f>
        <v/>
      </c>
      <c r="C76" s="30" t="str">
        <f>IF(PlanDP!B76="","",PlanDP!H76)</f>
        <v/>
      </c>
      <c r="D76" s="146" t="str">
        <f>IF(PlanDP!B76="","",PlanDP!B76)</f>
        <v/>
      </c>
      <c r="E76" s="150" t="str">
        <f>IF(PlanDP!O76="","",PlanDP!O76)</f>
        <v/>
      </c>
      <c r="F76" s="45"/>
    </row>
    <row r="77" spans="1:6">
      <c r="A77" s="28" t="str">
        <f>IF(PlanDP!B77="","",PlanDP!A77)</f>
        <v/>
      </c>
      <c r="B77" s="29" t="str">
        <f>IF(PlanDP!B77="","",PlanDP!E77)</f>
        <v/>
      </c>
      <c r="C77" s="30" t="str">
        <f>IF(PlanDP!B77="","",PlanDP!H77)</f>
        <v/>
      </c>
      <c r="D77" s="146" t="str">
        <f>IF(PlanDP!B77="","",PlanDP!B77)</f>
        <v/>
      </c>
      <c r="E77" s="150" t="str">
        <f>IF(PlanDP!O77="","",PlanDP!O77)</f>
        <v/>
      </c>
      <c r="F77" s="45"/>
    </row>
    <row r="78" spans="1:6">
      <c r="A78" s="28" t="str">
        <f>IF(PlanDP!B78="","",PlanDP!A78)</f>
        <v/>
      </c>
      <c r="B78" s="29" t="str">
        <f>IF(PlanDP!B78="","",PlanDP!E78)</f>
        <v/>
      </c>
      <c r="C78" s="30" t="str">
        <f>IF(PlanDP!B78="","",PlanDP!H78)</f>
        <v/>
      </c>
      <c r="D78" s="146" t="str">
        <f>IF(PlanDP!B78="","",PlanDP!B78)</f>
        <v/>
      </c>
      <c r="E78" s="150" t="str">
        <f>IF(PlanDP!O78="","",PlanDP!O78)</f>
        <v/>
      </c>
      <c r="F78" s="45"/>
    </row>
    <row r="79" spans="1:6">
      <c r="A79" s="28" t="str">
        <f>IF(PlanDP!B79="","",PlanDP!A79)</f>
        <v/>
      </c>
      <c r="B79" s="29" t="str">
        <f>IF(PlanDP!B79="","",PlanDP!E79)</f>
        <v/>
      </c>
      <c r="C79" s="30" t="str">
        <f>IF(PlanDP!B79="","",PlanDP!H79)</f>
        <v/>
      </c>
      <c r="D79" s="146" t="str">
        <f>IF(PlanDP!B79="","",PlanDP!B79)</f>
        <v/>
      </c>
      <c r="E79" s="150" t="str">
        <f>IF(PlanDP!O79="","",PlanDP!O79)</f>
        <v/>
      </c>
      <c r="F79" s="45"/>
    </row>
    <row r="80" spans="1:6">
      <c r="A80" s="28" t="str">
        <f>IF(PlanDP!B80="","",PlanDP!A80)</f>
        <v/>
      </c>
      <c r="B80" s="29" t="str">
        <f>IF(PlanDP!B80="","",PlanDP!E80)</f>
        <v/>
      </c>
      <c r="C80" s="30" t="str">
        <f>IF(PlanDP!B80="","",PlanDP!H80)</f>
        <v/>
      </c>
      <c r="D80" s="146" t="str">
        <f>IF(PlanDP!B80="","",PlanDP!B80)</f>
        <v/>
      </c>
      <c r="E80" s="150" t="str">
        <f>IF(PlanDP!O80="","",PlanDP!O80)</f>
        <v/>
      </c>
      <c r="F80" s="45"/>
    </row>
    <row r="81" spans="1:6">
      <c r="A81" s="28" t="str">
        <f>IF(PlanDP!B81="","",PlanDP!A81)</f>
        <v/>
      </c>
      <c r="B81" s="29" t="str">
        <f>IF(PlanDP!B81="","",PlanDP!E81)</f>
        <v/>
      </c>
      <c r="C81" s="30" t="str">
        <f>IF(PlanDP!B81="","",PlanDP!H81)</f>
        <v/>
      </c>
      <c r="D81" s="146" t="str">
        <f>IF(PlanDP!B81="","",PlanDP!B81)</f>
        <v/>
      </c>
      <c r="E81" s="150" t="str">
        <f>IF(PlanDP!O81="","",PlanDP!O81)</f>
        <v/>
      </c>
      <c r="F81" s="45"/>
    </row>
    <row r="82" spans="1:6">
      <c r="A82" s="28" t="str">
        <f>IF(PlanDP!B82="","",PlanDP!A82)</f>
        <v/>
      </c>
      <c r="B82" s="29" t="str">
        <f>IF(PlanDP!B82="","",PlanDP!E82)</f>
        <v/>
      </c>
      <c r="C82" s="30" t="str">
        <f>IF(PlanDP!B82="","",PlanDP!H82)</f>
        <v/>
      </c>
      <c r="D82" s="146" t="str">
        <f>IF(PlanDP!B82="","",PlanDP!B82)</f>
        <v/>
      </c>
      <c r="E82" s="150" t="str">
        <f>IF(PlanDP!O82="","",PlanDP!O82)</f>
        <v/>
      </c>
      <c r="F82" s="45"/>
    </row>
    <row r="83" spans="1:6">
      <c r="A83" s="28" t="str">
        <f>IF(PlanDP!B83="","",PlanDP!A83)</f>
        <v/>
      </c>
      <c r="B83" s="29" t="str">
        <f>IF(PlanDP!B83="","",PlanDP!E83)</f>
        <v/>
      </c>
      <c r="C83" s="30" t="str">
        <f>IF(PlanDP!B83="","",PlanDP!H83)</f>
        <v/>
      </c>
      <c r="D83" s="146" t="str">
        <f>IF(PlanDP!B83="","",PlanDP!B83)</f>
        <v/>
      </c>
      <c r="E83" s="150" t="str">
        <f>IF(PlanDP!O83="","",PlanDP!O83)</f>
        <v/>
      </c>
      <c r="F83" s="45"/>
    </row>
    <row r="84" spans="1:6">
      <c r="A84" s="28" t="str">
        <f>IF(PlanDP!B84="","",PlanDP!A84)</f>
        <v/>
      </c>
      <c r="B84" s="29" t="str">
        <f>IF(PlanDP!B84="","",PlanDP!E84)</f>
        <v/>
      </c>
      <c r="C84" s="30" t="str">
        <f>IF(PlanDP!B84="","",PlanDP!H84)</f>
        <v/>
      </c>
      <c r="D84" s="146" t="str">
        <f>IF(PlanDP!B84="","",PlanDP!B84)</f>
        <v/>
      </c>
      <c r="E84" s="150" t="str">
        <f>IF(PlanDP!O84="","",PlanDP!O84)</f>
        <v/>
      </c>
      <c r="F84" s="45"/>
    </row>
    <row r="85" spans="1:6">
      <c r="A85" s="28" t="str">
        <f>IF(PlanDP!B85="","",PlanDP!A85)</f>
        <v/>
      </c>
      <c r="B85" s="29" t="str">
        <f>IF(PlanDP!B85="","",PlanDP!E85)</f>
        <v/>
      </c>
      <c r="C85" s="30" t="str">
        <f>IF(PlanDP!B85="","",PlanDP!H85)</f>
        <v/>
      </c>
      <c r="D85" s="146" t="str">
        <f>IF(PlanDP!B85="","",PlanDP!B85)</f>
        <v/>
      </c>
      <c r="E85" s="150" t="str">
        <f>IF(PlanDP!O85="","",PlanDP!O85)</f>
        <v/>
      </c>
      <c r="F85" s="45"/>
    </row>
    <row r="86" spans="1:6">
      <c r="A86" s="28" t="str">
        <f>IF(PlanDP!B86="","",PlanDP!A86)</f>
        <v/>
      </c>
      <c r="B86" s="29" t="str">
        <f>IF(PlanDP!B86="","",PlanDP!E86)</f>
        <v/>
      </c>
      <c r="C86" s="30" t="str">
        <f>IF(PlanDP!B86="","",PlanDP!H86)</f>
        <v/>
      </c>
      <c r="D86" s="146" t="str">
        <f>IF(PlanDP!B86="","",PlanDP!B86)</f>
        <v/>
      </c>
      <c r="E86" s="150" t="str">
        <f>IF(PlanDP!O86="","",PlanDP!O86)</f>
        <v/>
      </c>
      <c r="F86" s="45"/>
    </row>
    <row r="87" spans="1:6">
      <c r="A87" s="28" t="str">
        <f>IF(PlanDP!B87="","",PlanDP!A87)</f>
        <v/>
      </c>
      <c r="B87" s="29" t="str">
        <f>IF(PlanDP!B87="","",PlanDP!E87)</f>
        <v/>
      </c>
      <c r="C87" s="30" t="str">
        <f>IF(PlanDP!B87="","",PlanDP!H87)</f>
        <v/>
      </c>
      <c r="D87" s="146" t="str">
        <f>IF(PlanDP!B87="","",PlanDP!B87)</f>
        <v/>
      </c>
      <c r="E87" s="150" t="str">
        <f>IF(PlanDP!O87="","",PlanDP!O87)</f>
        <v/>
      </c>
      <c r="F87" s="45"/>
    </row>
    <row r="88" spans="1:6">
      <c r="A88" s="28" t="str">
        <f>IF(PlanDP!B88="","",PlanDP!A88)</f>
        <v/>
      </c>
      <c r="B88" s="29" t="str">
        <f>IF(PlanDP!B88="","",PlanDP!E88)</f>
        <v/>
      </c>
      <c r="C88" s="30" t="str">
        <f>IF(PlanDP!B88="","",PlanDP!H88)</f>
        <v/>
      </c>
      <c r="D88" s="146" t="str">
        <f>IF(PlanDP!B88="","",PlanDP!B88)</f>
        <v/>
      </c>
      <c r="E88" s="150" t="str">
        <f>IF(PlanDP!O88="","",PlanDP!O88)</f>
        <v/>
      </c>
      <c r="F88" s="45"/>
    </row>
    <row r="89" spans="1:6">
      <c r="A89" s="28" t="str">
        <f>IF(PlanDP!B89="","",PlanDP!A89)</f>
        <v/>
      </c>
      <c r="B89" s="29" t="str">
        <f>IF(PlanDP!B89="","",PlanDP!E89)</f>
        <v/>
      </c>
      <c r="C89" s="30" t="str">
        <f>IF(PlanDP!B89="","",PlanDP!H89)</f>
        <v/>
      </c>
      <c r="D89" s="146" t="str">
        <f>IF(PlanDP!B89="","",PlanDP!B89)</f>
        <v/>
      </c>
      <c r="E89" s="150" t="str">
        <f>IF(PlanDP!O89="","",PlanDP!O89)</f>
        <v/>
      </c>
      <c r="F89" s="45"/>
    </row>
    <row r="90" spans="1:6">
      <c r="A90" s="28" t="str">
        <f>IF(PlanDP!B90="","",PlanDP!A90)</f>
        <v/>
      </c>
      <c r="B90" s="29" t="str">
        <f>IF(PlanDP!B90="","",PlanDP!E90)</f>
        <v/>
      </c>
      <c r="C90" s="30" t="str">
        <f>IF(PlanDP!B90="","",PlanDP!H90)</f>
        <v/>
      </c>
      <c r="D90" s="146" t="str">
        <f>IF(PlanDP!B90="","",PlanDP!B90)</f>
        <v/>
      </c>
      <c r="E90" s="150" t="str">
        <f>IF(PlanDP!O90="","",PlanDP!O90)</f>
        <v/>
      </c>
      <c r="F90" s="45"/>
    </row>
    <row r="91" spans="1:6">
      <c r="A91" s="28" t="str">
        <f>IF(PlanDP!B91="","",PlanDP!A91)</f>
        <v/>
      </c>
      <c r="B91" s="29" t="str">
        <f>IF(PlanDP!B91="","",PlanDP!E91)</f>
        <v/>
      </c>
      <c r="C91" s="30" t="str">
        <f>IF(PlanDP!B91="","",PlanDP!H91)</f>
        <v/>
      </c>
      <c r="D91" s="146" t="str">
        <f>IF(PlanDP!B91="","",PlanDP!B91)</f>
        <v/>
      </c>
      <c r="E91" s="150" t="str">
        <f>IF(PlanDP!O91="","",PlanDP!O91)</f>
        <v/>
      </c>
      <c r="F91" s="45"/>
    </row>
    <row r="92" spans="1:6">
      <c r="A92" s="28" t="str">
        <f>IF(PlanDP!B92="","",PlanDP!A92)</f>
        <v/>
      </c>
      <c r="B92" s="29" t="str">
        <f>IF(PlanDP!B92="","",PlanDP!E92)</f>
        <v/>
      </c>
      <c r="C92" s="30" t="str">
        <f>IF(PlanDP!B92="","",PlanDP!H92)</f>
        <v/>
      </c>
      <c r="D92" s="146" t="str">
        <f>IF(PlanDP!B92="","",PlanDP!B92)</f>
        <v/>
      </c>
      <c r="E92" s="150" t="str">
        <f>IF(PlanDP!O92="","",PlanDP!O92)</f>
        <v/>
      </c>
      <c r="F92" s="45"/>
    </row>
    <row r="93" spans="1:6">
      <c r="A93" s="28" t="str">
        <f>IF(PlanDP!B93="","",PlanDP!A93)</f>
        <v/>
      </c>
      <c r="B93" s="29" t="str">
        <f>IF(PlanDP!B93="","",PlanDP!E93)</f>
        <v/>
      </c>
      <c r="C93" s="30" t="str">
        <f>IF(PlanDP!B93="","",PlanDP!H93)</f>
        <v/>
      </c>
      <c r="D93" s="146" t="str">
        <f>IF(PlanDP!B93="","",PlanDP!B93)</f>
        <v/>
      </c>
      <c r="E93" s="150" t="str">
        <f>IF(PlanDP!O93="","",PlanDP!O93)</f>
        <v/>
      </c>
      <c r="F93" s="45"/>
    </row>
    <row r="94" spans="1:6">
      <c r="A94" s="28" t="str">
        <f>IF(PlanDP!B94="","",PlanDP!A94)</f>
        <v/>
      </c>
      <c r="B94" s="29" t="str">
        <f>IF(PlanDP!B94="","",PlanDP!E94)</f>
        <v/>
      </c>
      <c r="C94" s="30" t="str">
        <f>IF(PlanDP!B94="","",PlanDP!H94)</f>
        <v/>
      </c>
      <c r="D94" s="146" t="str">
        <f>IF(PlanDP!B94="","",PlanDP!B94)</f>
        <v/>
      </c>
      <c r="E94" s="150" t="str">
        <f>IF(PlanDP!O94="","",PlanDP!O94)</f>
        <v/>
      </c>
      <c r="F94" s="45"/>
    </row>
    <row r="95" spans="1:6">
      <c r="A95" s="28" t="str">
        <f>IF(PlanDP!B95="","",PlanDP!A95)</f>
        <v/>
      </c>
      <c r="B95" s="29" t="str">
        <f>IF(PlanDP!B95="","",PlanDP!E95)</f>
        <v/>
      </c>
      <c r="C95" s="30" t="str">
        <f>IF(PlanDP!B95="","",PlanDP!H95)</f>
        <v/>
      </c>
      <c r="D95" s="146" t="str">
        <f>IF(PlanDP!B95="","",PlanDP!B95)</f>
        <v/>
      </c>
      <c r="E95" s="150" t="str">
        <f>IF(PlanDP!O95="","",PlanDP!O95)</f>
        <v/>
      </c>
      <c r="F95" s="45"/>
    </row>
    <row r="96" spans="1:6">
      <c r="A96" s="28" t="str">
        <f>IF(PlanDP!B96="","",PlanDP!A96)</f>
        <v/>
      </c>
      <c r="B96" s="29" t="str">
        <f>IF(PlanDP!B96="","",PlanDP!E96)</f>
        <v/>
      </c>
      <c r="C96" s="30" t="str">
        <f>IF(PlanDP!B96="","",PlanDP!H96)</f>
        <v/>
      </c>
      <c r="D96" s="146" t="str">
        <f>IF(PlanDP!B96="","",PlanDP!B96)</f>
        <v/>
      </c>
      <c r="E96" s="150" t="str">
        <f>IF(PlanDP!O96="","",PlanDP!O96)</f>
        <v/>
      </c>
      <c r="F96" s="45"/>
    </row>
    <row r="97" spans="1:6">
      <c r="A97" s="28" t="str">
        <f>IF(PlanDP!B97="","",PlanDP!A97)</f>
        <v/>
      </c>
      <c r="B97" s="29" t="str">
        <f>IF(PlanDP!B97="","",PlanDP!E97)</f>
        <v/>
      </c>
      <c r="C97" s="30" t="str">
        <f>IF(PlanDP!B97="","",PlanDP!H97)</f>
        <v/>
      </c>
      <c r="D97" s="146" t="str">
        <f>IF(PlanDP!B97="","",PlanDP!B97)</f>
        <v/>
      </c>
      <c r="E97" s="150" t="str">
        <f>IF(PlanDP!O97="","",PlanDP!O97)</f>
        <v/>
      </c>
      <c r="F97" s="45"/>
    </row>
    <row r="98" spans="1:6">
      <c r="A98" s="28" t="str">
        <f>IF(PlanDP!B98="","",PlanDP!A98)</f>
        <v/>
      </c>
      <c r="B98" s="29" t="str">
        <f>IF(PlanDP!B98="","",PlanDP!E98)</f>
        <v/>
      </c>
      <c r="C98" s="30" t="str">
        <f>IF(PlanDP!B98="","",PlanDP!H98)</f>
        <v/>
      </c>
      <c r="D98" s="146" t="str">
        <f>IF(PlanDP!B98="","",PlanDP!B98)</f>
        <v/>
      </c>
      <c r="E98" s="150" t="str">
        <f>IF(PlanDP!O98="","",PlanDP!O98)</f>
        <v/>
      </c>
      <c r="F98" s="45"/>
    </row>
    <row r="99" spans="1:6">
      <c r="A99" s="28" t="str">
        <f>IF(PlanDP!B99="","",PlanDP!A99)</f>
        <v/>
      </c>
      <c r="B99" s="29" t="str">
        <f>IF(PlanDP!B99="","",PlanDP!E99)</f>
        <v/>
      </c>
      <c r="C99" s="30" t="str">
        <f>IF(PlanDP!B99="","",PlanDP!H99)</f>
        <v/>
      </c>
      <c r="D99" s="146" t="str">
        <f>IF(PlanDP!B99="","",PlanDP!B99)</f>
        <v/>
      </c>
      <c r="E99" s="150" t="str">
        <f>IF(PlanDP!O99="","",PlanDP!O99)</f>
        <v/>
      </c>
      <c r="F99" s="45"/>
    </row>
    <row r="100" spans="1:6">
      <c r="A100" s="28" t="str">
        <f>IF(PlanDP!B100="","",PlanDP!A100)</f>
        <v/>
      </c>
      <c r="B100" s="29" t="str">
        <f>IF(PlanDP!B100="","",PlanDP!E100)</f>
        <v/>
      </c>
      <c r="C100" s="30" t="str">
        <f>IF(PlanDP!B100="","",PlanDP!H100)</f>
        <v/>
      </c>
      <c r="D100" s="146" t="str">
        <f>IF(PlanDP!B100="","",PlanDP!B100)</f>
        <v/>
      </c>
      <c r="E100" s="150" t="str">
        <f>IF(PlanDP!O100="","",PlanDP!O100)</f>
        <v/>
      </c>
      <c r="F100" s="45"/>
    </row>
    <row r="101" spans="1:6">
      <c r="A101" s="28" t="str">
        <f>IF(PlanDP!B101="","",PlanDP!A101)</f>
        <v/>
      </c>
      <c r="B101" s="29" t="str">
        <f>IF(PlanDP!B101="","",PlanDP!E101)</f>
        <v/>
      </c>
      <c r="C101" s="30" t="str">
        <f>IF(PlanDP!B101="","",PlanDP!H101)</f>
        <v/>
      </c>
      <c r="D101" s="146" t="str">
        <f>IF(PlanDP!B101="","",PlanDP!B101)</f>
        <v/>
      </c>
      <c r="E101" s="150" t="str">
        <f>IF(PlanDP!O101="","",PlanDP!O101)</f>
        <v/>
      </c>
      <c r="F101" s="45"/>
    </row>
    <row r="102" spans="1:6">
      <c r="A102" s="28" t="str">
        <f>IF(PlanDP!B102="","",PlanDP!A102)</f>
        <v/>
      </c>
      <c r="B102" s="29" t="str">
        <f>IF(PlanDP!B102="","",PlanDP!E102)</f>
        <v/>
      </c>
      <c r="C102" s="30" t="str">
        <f>IF(PlanDP!B102="","",PlanDP!H102)</f>
        <v/>
      </c>
      <c r="D102" s="146" t="str">
        <f>IF(PlanDP!B102="","",PlanDP!B102)</f>
        <v/>
      </c>
      <c r="E102" s="150" t="str">
        <f>IF(PlanDP!O102="","",PlanDP!O102)</f>
        <v/>
      </c>
      <c r="F102" s="45"/>
    </row>
    <row r="103" spans="1:6">
      <c r="A103" s="28" t="str">
        <f>IF(PlanDP!B103="","",PlanDP!A103)</f>
        <v/>
      </c>
      <c r="B103" s="29" t="str">
        <f>IF(PlanDP!B103="","",PlanDP!E103)</f>
        <v/>
      </c>
      <c r="C103" s="30" t="str">
        <f>IF(PlanDP!B103="","",PlanDP!H103)</f>
        <v/>
      </c>
      <c r="D103" s="146" t="str">
        <f>IF(PlanDP!B103="","",PlanDP!B103)</f>
        <v/>
      </c>
      <c r="E103" s="150" t="str">
        <f>IF(PlanDP!O103="","",PlanDP!O103)</f>
        <v/>
      </c>
      <c r="F103" s="45"/>
    </row>
    <row r="104" spans="1:6">
      <c r="A104" s="28" t="str">
        <f>IF(PlanDP!B104="","",PlanDP!A104)</f>
        <v/>
      </c>
      <c r="B104" s="29" t="str">
        <f>IF(PlanDP!B104="","",PlanDP!E104)</f>
        <v/>
      </c>
      <c r="C104" s="30" t="str">
        <f>IF(PlanDP!B104="","",PlanDP!H104)</f>
        <v/>
      </c>
      <c r="D104" s="146" t="str">
        <f>IF(PlanDP!B104="","",PlanDP!B104)</f>
        <v/>
      </c>
      <c r="E104" s="150" t="str">
        <f>IF(PlanDP!O104="","",PlanDP!O104)</f>
        <v/>
      </c>
      <c r="F104" s="45"/>
    </row>
    <row r="105" spans="1:6">
      <c r="A105" s="28" t="str">
        <f>IF(PlanDP!B105="","",PlanDP!A105)</f>
        <v/>
      </c>
      <c r="B105" s="29" t="str">
        <f>IF(PlanDP!B105="","",PlanDP!E105)</f>
        <v/>
      </c>
      <c r="C105" s="30" t="str">
        <f>IF(PlanDP!B105="","",PlanDP!H105)</f>
        <v/>
      </c>
      <c r="D105" s="146" t="str">
        <f>IF(PlanDP!B105="","",PlanDP!B105)</f>
        <v/>
      </c>
      <c r="E105" s="150" t="str">
        <f>IF(PlanDP!O105="","",PlanDP!O105)</f>
        <v/>
      </c>
      <c r="F105" s="45"/>
    </row>
    <row r="106" spans="1:6">
      <c r="A106" s="28" t="str">
        <f>IF(PlanDP!B106="","",PlanDP!A106)</f>
        <v/>
      </c>
      <c r="B106" s="29" t="str">
        <f>IF(PlanDP!B106="","",PlanDP!E106)</f>
        <v/>
      </c>
      <c r="C106" s="30" t="str">
        <f>IF(PlanDP!B106="","",PlanDP!H106)</f>
        <v/>
      </c>
      <c r="D106" s="146" t="str">
        <f>IF(PlanDP!B106="","",PlanDP!B106)</f>
        <v/>
      </c>
      <c r="E106" s="150" t="str">
        <f>IF(PlanDP!O106="","",PlanDP!O106)</f>
        <v/>
      </c>
      <c r="F106" s="45"/>
    </row>
    <row r="107" spans="1:6">
      <c r="A107" s="28" t="str">
        <f>IF(PlanDP!B107="","",PlanDP!A107)</f>
        <v/>
      </c>
      <c r="B107" s="29" t="str">
        <f>IF(PlanDP!B107="","",PlanDP!E107)</f>
        <v/>
      </c>
      <c r="C107" s="30" t="str">
        <f>IF(PlanDP!B107="","",PlanDP!H107)</f>
        <v/>
      </c>
      <c r="D107" s="146" t="str">
        <f>IF(PlanDP!B107="","",PlanDP!B107)</f>
        <v/>
      </c>
      <c r="E107" s="150" t="str">
        <f>IF(PlanDP!O107="","",PlanDP!O107)</f>
        <v/>
      </c>
      <c r="F107" s="45"/>
    </row>
    <row r="108" spans="1:6">
      <c r="A108" s="28" t="str">
        <f>IF(PlanDP!B108="","",PlanDP!A108)</f>
        <v/>
      </c>
      <c r="B108" s="29" t="str">
        <f>IF(PlanDP!B108="","",PlanDP!E108)</f>
        <v/>
      </c>
      <c r="C108" s="30" t="str">
        <f>IF(PlanDP!B108="","",PlanDP!H108)</f>
        <v/>
      </c>
      <c r="D108" s="146" t="str">
        <f>IF(PlanDP!B108="","",PlanDP!B108)</f>
        <v/>
      </c>
      <c r="E108" s="150" t="str">
        <f>IF(PlanDP!O108="","",PlanDP!O108)</f>
        <v/>
      </c>
      <c r="F108" s="45"/>
    </row>
    <row r="109" spans="1:6">
      <c r="A109" s="28" t="str">
        <f>IF(PlanDP!B109="","",PlanDP!A109)</f>
        <v/>
      </c>
      <c r="B109" s="29" t="str">
        <f>IF(PlanDP!B109="","",PlanDP!E109)</f>
        <v/>
      </c>
      <c r="C109" s="30" t="str">
        <f>IF(PlanDP!B109="","",PlanDP!H109)</f>
        <v/>
      </c>
      <c r="D109" s="146" t="str">
        <f>IF(PlanDP!B109="","",PlanDP!B109)</f>
        <v/>
      </c>
      <c r="E109" s="150" t="str">
        <f>IF(PlanDP!O109="","",PlanDP!O109)</f>
        <v/>
      </c>
      <c r="F109" s="45"/>
    </row>
    <row r="110" spans="1:6">
      <c r="A110" s="28" t="str">
        <f>IF(PlanDP!B110="","",PlanDP!A110)</f>
        <v/>
      </c>
      <c r="B110" s="29" t="str">
        <f>IF(PlanDP!B110="","",PlanDP!E110)</f>
        <v/>
      </c>
      <c r="C110" s="30" t="str">
        <f>IF(PlanDP!B110="","",PlanDP!H110)</f>
        <v/>
      </c>
      <c r="D110" s="146" t="str">
        <f>IF(PlanDP!B110="","",PlanDP!B110)</f>
        <v/>
      </c>
      <c r="E110" s="150" t="str">
        <f>IF(PlanDP!O110="","",PlanDP!O110)</f>
        <v/>
      </c>
      <c r="F110" s="45"/>
    </row>
    <row r="111" spans="1:6">
      <c r="A111" s="28" t="str">
        <f>IF(PlanDP!B111="","",PlanDP!A111)</f>
        <v/>
      </c>
      <c r="B111" s="29" t="str">
        <f>IF(PlanDP!B111="","",PlanDP!E111)</f>
        <v/>
      </c>
      <c r="C111" s="30" t="str">
        <f>IF(PlanDP!B111="","",PlanDP!H111)</f>
        <v/>
      </c>
      <c r="D111" s="146" t="str">
        <f>IF(PlanDP!B111="","",PlanDP!B111)</f>
        <v/>
      </c>
      <c r="E111" s="150" t="str">
        <f>IF(PlanDP!O111="","",PlanDP!O111)</f>
        <v/>
      </c>
      <c r="F111" s="45"/>
    </row>
    <row r="112" spans="1:6">
      <c r="A112" s="28" t="str">
        <f>IF(PlanDP!B112="","",PlanDP!A112)</f>
        <v/>
      </c>
      <c r="B112" s="29" t="str">
        <f>IF(PlanDP!B112="","",PlanDP!E112)</f>
        <v/>
      </c>
      <c r="C112" s="30" t="str">
        <f>IF(PlanDP!B112="","",PlanDP!H112)</f>
        <v/>
      </c>
      <c r="D112" s="146" t="str">
        <f>IF(PlanDP!B112="","",PlanDP!B112)</f>
        <v/>
      </c>
      <c r="E112" s="150" t="str">
        <f>IF(PlanDP!O112="","",PlanDP!O112)</f>
        <v/>
      </c>
      <c r="F112" s="45"/>
    </row>
    <row r="113" spans="1:6">
      <c r="A113" s="28" t="str">
        <f>IF(PlanDP!B113="","",PlanDP!A113)</f>
        <v/>
      </c>
      <c r="B113" s="29" t="str">
        <f>IF(PlanDP!B113="","",PlanDP!E113)</f>
        <v/>
      </c>
      <c r="C113" s="30" t="str">
        <f>IF(PlanDP!B113="","",PlanDP!H113)</f>
        <v/>
      </c>
      <c r="D113" s="146" t="str">
        <f>IF(PlanDP!B113="","",PlanDP!B113)</f>
        <v/>
      </c>
      <c r="E113" s="150" t="str">
        <f>IF(PlanDP!O113="","",PlanDP!O113)</f>
        <v/>
      </c>
      <c r="F113" s="45"/>
    </row>
    <row r="114" spans="1:6">
      <c r="A114" s="28" t="str">
        <f>IF(PlanDP!B114="","",PlanDP!A114)</f>
        <v/>
      </c>
      <c r="B114" s="29" t="str">
        <f>IF(PlanDP!B114="","",PlanDP!E114)</f>
        <v/>
      </c>
      <c r="C114" s="30" t="str">
        <f>IF(PlanDP!B114="","",PlanDP!H114)</f>
        <v/>
      </c>
      <c r="D114" s="146" t="str">
        <f>IF(PlanDP!B114="","",PlanDP!B114)</f>
        <v/>
      </c>
      <c r="E114" s="150" t="str">
        <f>IF(PlanDP!O114="","",PlanDP!O114)</f>
        <v/>
      </c>
      <c r="F114" s="45"/>
    </row>
    <row r="115" spans="1:6">
      <c r="A115" s="28" t="str">
        <f>IF(PlanDP!B115="","",PlanDP!A115)</f>
        <v/>
      </c>
      <c r="B115" s="29" t="str">
        <f>IF(PlanDP!B115="","",PlanDP!E115)</f>
        <v/>
      </c>
      <c r="C115" s="30" t="str">
        <f>IF(PlanDP!B115="","",PlanDP!H115)</f>
        <v/>
      </c>
      <c r="D115" s="146" t="str">
        <f>IF(PlanDP!B115="","",PlanDP!B115)</f>
        <v/>
      </c>
      <c r="E115" s="150" t="str">
        <f>IF(PlanDP!O115="","",PlanDP!O115)</f>
        <v/>
      </c>
      <c r="F115" s="45"/>
    </row>
    <row r="116" spans="1:6">
      <c r="A116" s="28" t="str">
        <f>IF(PlanDP!B116="","",PlanDP!A116)</f>
        <v/>
      </c>
      <c r="B116" s="29" t="str">
        <f>IF(PlanDP!B116="","",PlanDP!E116)</f>
        <v/>
      </c>
      <c r="C116" s="30" t="str">
        <f>IF(PlanDP!B116="","",PlanDP!H116)</f>
        <v/>
      </c>
      <c r="D116" s="146" t="str">
        <f>IF(PlanDP!B116="","",PlanDP!B116)</f>
        <v/>
      </c>
      <c r="E116" s="150" t="str">
        <f>IF(PlanDP!O116="","",PlanDP!O116)</f>
        <v/>
      </c>
      <c r="F116" s="45"/>
    </row>
    <row r="117" spans="1:6">
      <c r="A117" s="28" t="str">
        <f>IF(PlanDP!B117="","",PlanDP!A117)</f>
        <v/>
      </c>
      <c r="B117" s="29" t="str">
        <f>IF(PlanDP!B117="","",PlanDP!E117)</f>
        <v/>
      </c>
      <c r="C117" s="30" t="str">
        <f>IF(PlanDP!B117="","",PlanDP!H117)</f>
        <v/>
      </c>
      <c r="D117" s="146" t="str">
        <f>IF(PlanDP!B117="","",PlanDP!B117)</f>
        <v/>
      </c>
      <c r="E117" s="150" t="str">
        <f>IF(PlanDP!O117="","",PlanDP!O117)</f>
        <v/>
      </c>
      <c r="F117" s="45"/>
    </row>
    <row r="118" spans="1:6">
      <c r="A118" s="28" t="str">
        <f>IF(PlanDP!B118="","",PlanDP!A118)</f>
        <v/>
      </c>
      <c r="B118" s="29" t="str">
        <f>IF(PlanDP!B118="","",PlanDP!E118)</f>
        <v/>
      </c>
      <c r="C118" s="30" t="str">
        <f>IF(PlanDP!B118="","",PlanDP!H118)</f>
        <v/>
      </c>
      <c r="D118" s="146" t="str">
        <f>IF(PlanDP!B118="","",PlanDP!B118)</f>
        <v/>
      </c>
      <c r="E118" s="150" t="str">
        <f>IF(PlanDP!O118="","",PlanDP!O118)</f>
        <v/>
      </c>
      <c r="F118" s="45"/>
    </row>
    <row r="119" spans="1:6">
      <c r="A119" s="28" t="str">
        <f>IF(PlanDP!B119="","",PlanDP!A119)</f>
        <v/>
      </c>
      <c r="B119" s="29" t="str">
        <f>IF(PlanDP!B119="","",PlanDP!E119)</f>
        <v/>
      </c>
      <c r="C119" s="30" t="str">
        <f>IF(PlanDP!B119="","",PlanDP!H119)</f>
        <v/>
      </c>
      <c r="D119" s="146" t="str">
        <f>IF(PlanDP!B119="","",PlanDP!B119)</f>
        <v/>
      </c>
      <c r="E119" s="150" t="str">
        <f>IF(PlanDP!O119="","",PlanDP!O119)</f>
        <v/>
      </c>
      <c r="F119" s="45"/>
    </row>
    <row r="120" spans="1:6">
      <c r="A120" s="28" t="str">
        <f>IF(PlanDP!B120="","",PlanDP!A120)</f>
        <v/>
      </c>
      <c r="B120" s="29" t="str">
        <f>IF(PlanDP!B120="","",PlanDP!E120)</f>
        <v/>
      </c>
      <c r="C120" s="30" t="str">
        <f>IF(PlanDP!B120="","",PlanDP!H120)</f>
        <v/>
      </c>
      <c r="D120" s="146" t="str">
        <f>IF(PlanDP!B120="","",PlanDP!B120)</f>
        <v/>
      </c>
      <c r="E120" s="150" t="str">
        <f>IF(PlanDP!O120="","",PlanDP!O120)</f>
        <v/>
      </c>
      <c r="F120" s="45"/>
    </row>
    <row r="121" spans="1:6">
      <c r="A121" s="28" t="str">
        <f>IF(PlanDP!B121="","",PlanDP!A121)</f>
        <v/>
      </c>
      <c r="B121" s="29" t="str">
        <f>IF(PlanDP!B121="","",PlanDP!E121)</f>
        <v/>
      </c>
      <c r="C121" s="30" t="str">
        <f>IF(PlanDP!B121="","",PlanDP!H121)</f>
        <v/>
      </c>
      <c r="D121" s="146" t="str">
        <f>IF(PlanDP!B121="","",PlanDP!B121)</f>
        <v/>
      </c>
      <c r="E121" s="150" t="str">
        <f>IF(PlanDP!O121="","",PlanDP!O121)</f>
        <v/>
      </c>
      <c r="F121" s="45"/>
    </row>
    <row r="122" spans="1:6">
      <c r="A122" s="28" t="str">
        <f>IF(PlanDP!B122="","",PlanDP!A122)</f>
        <v/>
      </c>
      <c r="B122" s="29" t="str">
        <f>IF(PlanDP!B122="","",PlanDP!E122)</f>
        <v/>
      </c>
      <c r="C122" s="30" t="str">
        <f>IF(PlanDP!B122="","",PlanDP!H122)</f>
        <v/>
      </c>
      <c r="D122" s="146" t="str">
        <f>IF(PlanDP!B122="","",PlanDP!B122)</f>
        <v/>
      </c>
      <c r="E122" s="150" t="str">
        <f>IF(PlanDP!O122="","",PlanDP!O122)</f>
        <v/>
      </c>
      <c r="F122" s="45"/>
    </row>
    <row r="123" spans="1:6">
      <c r="A123" s="28" t="str">
        <f>IF(PlanDP!B123="","",PlanDP!A123)</f>
        <v/>
      </c>
      <c r="B123" s="29" t="str">
        <f>IF(PlanDP!B123="","",PlanDP!E123)</f>
        <v/>
      </c>
      <c r="C123" s="30" t="str">
        <f>IF(PlanDP!B123="","",PlanDP!H123)</f>
        <v/>
      </c>
      <c r="D123" s="146" t="str">
        <f>IF(PlanDP!B123="","",PlanDP!B123)</f>
        <v/>
      </c>
      <c r="E123" s="150" t="str">
        <f>IF(PlanDP!O123="","",PlanDP!O123)</f>
        <v/>
      </c>
      <c r="F123" s="45"/>
    </row>
    <row r="124" spans="1:6">
      <c r="A124" s="28" t="str">
        <f>IF(PlanDP!B124="","",PlanDP!A124)</f>
        <v/>
      </c>
      <c r="B124" s="29" t="str">
        <f>IF(PlanDP!B124="","",PlanDP!E124)</f>
        <v/>
      </c>
      <c r="C124" s="30" t="str">
        <f>IF(PlanDP!B124="","",PlanDP!H124)</f>
        <v/>
      </c>
      <c r="D124" s="146" t="str">
        <f>IF(PlanDP!B124="","",PlanDP!B124)</f>
        <v/>
      </c>
      <c r="E124" s="150" t="str">
        <f>IF(PlanDP!O124="","",PlanDP!O124)</f>
        <v/>
      </c>
      <c r="F124" s="45"/>
    </row>
    <row r="125" spans="1:6">
      <c r="A125" s="28" t="str">
        <f>IF(PlanDP!B125="","",PlanDP!A125)</f>
        <v/>
      </c>
      <c r="B125" s="29" t="str">
        <f>IF(PlanDP!B125="","",PlanDP!E125)</f>
        <v/>
      </c>
      <c r="C125" s="30" t="str">
        <f>IF(PlanDP!B125="","",PlanDP!H125)</f>
        <v/>
      </c>
      <c r="D125" s="146" t="str">
        <f>IF(PlanDP!B125="","",PlanDP!B125)</f>
        <v/>
      </c>
      <c r="E125" s="150" t="str">
        <f>IF(PlanDP!O125="","",PlanDP!O125)</f>
        <v/>
      </c>
      <c r="F125" s="45"/>
    </row>
    <row r="126" spans="1:6">
      <c r="A126" s="28" t="str">
        <f>IF(PlanDP!B126="","",PlanDP!A126)</f>
        <v/>
      </c>
      <c r="B126" s="29" t="str">
        <f>IF(PlanDP!B126="","",PlanDP!E126)</f>
        <v/>
      </c>
      <c r="C126" s="30" t="str">
        <f>IF(PlanDP!B126="","",PlanDP!H126)</f>
        <v/>
      </c>
      <c r="D126" s="146" t="str">
        <f>IF(PlanDP!B126="","",PlanDP!B126)</f>
        <v/>
      </c>
      <c r="E126" s="150" t="str">
        <f>IF(PlanDP!O126="","",PlanDP!O126)</f>
        <v/>
      </c>
      <c r="F126" s="45"/>
    </row>
    <row r="127" spans="1:6">
      <c r="A127" s="28" t="str">
        <f>IF(PlanDP!B127="","",PlanDP!A127)</f>
        <v/>
      </c>
      <c r="B127" s="29" t="str">
        <f>IF(PlanDP!B127="","",PlanDP!E127)</f>
        <v/>
      </c>
      <c r="C127" s="30" t="str">
        <f>IF(PlanDP!B127="","",PlanDP!H127)</f>
        <v/>
      </c>
      <c r="D127" s="146" t="str">
        <f>IF(PlanDP!B127="","",PlanDP!B127)</f>
        <v/>
      </c>
      <c r="E127" s="150" t="str">
        <f>IF(PlanDP!O127="","",PlanDP!O127)</f>
        <v/>
      </c>
      <c r="F127" s="45"/>
    </row>
    <row r="128" spans="1:6">
      <c r="A128" s="28" t="str">
        <f>IF(PlanDP!B128="","",PlanDP!A128)</f>
        <v/>
      </c>
      <c r="B128" s="29" t="str">
        <f>IF(PlanDP!B128="","",PlanDP!E128)</f>
        <v/>
      </c>
      <c r="C128" s="30" t="str">
        <f>IF(PlanDP!B128="","",PlanDP!H128)</f>
        <v/>
      </c>
      <c r="D128" s="146" t="str">
        <f>IF(PlanDP!B128="","",PlanDP!B128)</f>
        <v/>
      </c>
      <c r="E128" s="150" t="str">
        <f>IF(PlanDP!O128="","",PlanDP!O128)</f>
        <v/>
      </c>
      <c r="F128" s="45"/>
    </row>
    <row r="129" spans="1:6">
      <c r="A129" s="28" t="str">
        <f>IF(PlanDP!B129="","",PlanDP!A129)</f>
        <v/>
      </c>
      <c r="B129" s="29" t="str">
        <f>IF(PlanDP!B129="","",PlanDP!E129)</f>
        <v/>
      </c>
      <c r="C129" s="30" t="str">
        <f>IF(PlanDP!B129="","",PlanDP!H129)</f>
        <v/>
      </c>
      <c r="D129" s="146" t="str">
        <f>IF(PlanDP!B129="","",PlanDP!B129)</f>
        <v/>
      </c>
      <c r="E129" s="150" t="str">
        <f>IF(PlanDP!O129="","",PlanDP!O129)</f>
        <v/>
      </c>
      <c r="F129" s="45"/>
    </row>
    <row r="130" spans="1:6">
      <c r="A130" s="28" t="str">
        <f>IF(PlanDP!B130="","",PlanDP!A130)</f>
        <v/>
      </c>
      <c r="B130" s="29" t="str">
        <f>IF(PlanDP!B130="","",PlanDP!E130)</f>
        <v/>
      </c>
      <c r="C130" s="30" t="str">
        <f>IF(PlanDP!B130="","",PlanDP!H130)</f>
        <v/>
      </c>
      <c r="D130" s="146" t="str">
        <f>IF(PlanDP!B130="","",PlanDP!B130)</f>
        <v/>
      </c>
      <c r="E130" s="150" t="str">
        <f>IF(PlanDP!O130="","",PlanDP!O130)</f>
        <v/>
      </c>
      <c r="F130" s="45"/>
    </row>
    <row r="131" spans="1:6">
      <c r="A131" s="28" t="str">
        <f>IF(PlanDP!B131="","",PlanDP!A131)</f>
        <v/>
      </c>
      <c r="B131" s="29" t="str">
        <f>IF(PlanDP!B131="","",PlanDP!E131)</f>
        <v/>
      </c>
      <c r="C131" s="30" t="str">
        <f>IF(PlanDP!B131="","",PlanDP!H131)</f>
        <v/>
      </c>
      <c r="D131" s="146" t="str">
        <f>IF(PlanDP!B131="","",PlanDP!B131)</f>
        <v/>
      </c>
      <c r="E131" s="150" t="str">
        <f>IF(PlanDP!O131="","",PlanDP!O131)</f>
        <v/>
      </c>
      <c r="F131" s="45"/>
    </row>
    <row r="132" spans="1:6">
      <c r="A132" s="28" t="str">
        <f>IF(PlanDP!B132="","",PlanDP!A132)</f>
        <v/>
      </c>
      <c r="B132" s="29" t="str">
        <f>IF(PlanDP!B132="","",PlanDP!E132)</f>
        <v/>
      </c>
      <c r="C132" s="30" t="str">
        <f>IF(PlanDP!B132="","",PlanDP!H132)</f>
        <v/>
      </c>
      <c r="D132" s="146" t="str">
        <f>IF(PlanDP!B132="","",PlanDP!B132)</f>
        <v/>
      </c>
      <c r="E132" s="150" t="str">
        <f>IF(PlanDP!O132="","",PlanDP!O132)</f>
        <v/>
      </c>
      <c r="F132" s="45"/>
    </row>
    <row r="133" spans="1:6">
      <c r="A133" s="28" t="str">
        <f>IF(PlanDP!B133="","",PlanDP!A133)</f>
        <v/>
      </c>
      <c r="B133" s="29" t="str">
        <f>IF(PlanDP!B133="","",PlanDP!E133)</f>
        <v/>
      </c>
      <c r="C133" s="30" t="str">
        <f>IF(PlanDP!B133="","",PlanDP!H133)</f>
        <v/>
      </c>
      <c r="D133" s="146" t="str">
        <f>IF(PlanDP!B133="","",PlanDP!B133)</f>
        <v/>
      </c>
      <c r="E133" s="150" t="str">
        <f>IF(PlanDP!O133="","",PlanDP!O133)</f>
        <v/>
      </c>
      <c r="F133" s="45"/>
    </row>
    <row r="134" spans="1:6">
      <c r="A134" s="28" t="str">
        <f>IF(PlanDP!B134="","",PlanDP!A134)</f>
        <v/>
      </c>
      <c r="B134" s="29" t="str">
        <f>IF(PlanDP!B134="","",PlanDP!E134)</f>
        <v/>
      </c>
      <c r="C134" s="30" t="str">
        <f>IF(PlanDP!B134="","",PlanDP!H134)</f>
        <v/>
      </c>
      <c r="D134" s="146" t="str">
        <f>IF(PlanDP!B134="","",PlanDP!B134)</f>
        <v/>
      </c>
      <c r="E134" s="150" t="str">
        <f>IF(PlanDP!O134="","",PlanDP!O134)</f>
        <v/>
      </c>
      <c r="F134" s="45"/>
    </row>
    <row r="135" spans="1:6">
      <c r="A135" s="28" t="str">
        <f>IF(PlanDP!B135="","",PlanDP!A135)</f>
        <v/>
      </c>
      <c r="B135" s="29" t="str">
        <f>IF(PlanDP!B135="","",PlanDP!E135)</f>
        <v/>
      </c>
      <c r="C135" s="30" t="str">
        <f>IF(PlanDP!B135="","",PlanDP!H135)</f>
        <v/>
      </c>
      <c r="D135" s="146" t="str">
        <f>IF(PlanDP!B135="","",PlanDP!B135)</f>
        <v/>
      </c>
      <c r="E135" s="150" t="str">
        <f>IF(PlanDP!O135="","",PlanDP!O135)</f>
        <v/>
      </c>
      <c r="F135" s="45"/>
    </row>
    <row r="136" spans="1:6">
      <c r="A136" s="28" t="str">
        <f>IF(PlanDP!B136="","",PlanDP!A136)</f>
        <v/>
      </c>
      <c r="B136" s="29" t="str">
        <f>IF(PlanDP!B136="","",PlanDP!E136)</f>
        <v/>
      </c>
      <c r="C136" s="30" t="str">
        <f>IF(PlanDP!B136="","",PlanDP!H136)</f>
        <v/>
      </c>
      <c r="D136" s="146" t="str">
        <f>IF(PlanDP!B136="","",PlanDP!B136)</f>
        <v/>
      </c>
      <c r="E136" s="150" t="str">
        <f>IF(PlanDP!O136="","",PlanDP!O136)</f>
        <v/>
      </c>
      <c r="F136" s="45"/>
    </row>
    <row r="137" spans="1:6">
      <c r="A137" s="28" t="str">
        <f>IF(PlanDP!B137="","",PlanDP!A137)</f>
        <v/>
      </c>
      <c r="B137" s="29" t="str">
        <f>IF(PlanDP!B137="","",PlanDP!E137)</f>
        <v/>
      </c>
      <c r="C137" s="30" t="str">
        <f>IF(PlanDP!B137="","",PlanDP!H137)</f>
        <v/>
      </c>
      <c r="D137" s="146" t="str">
        <f>IF(PlanDP!B137="","",PlanDP!B137)</f>
        <v/>
      </c>
      <c r="E137" s="150" t="str">
        <f>IF(PlanDP!O137="","",PlanDP!O137)</f>
        <v/>
      </c>
      <c r="F137" s="45"/>
    </row>
    <row r="138" spans="1:6">
      <c r="A138" s="28" t="str">
        <f>IF(PlanDP!B138="","",PlanDP!A138)</f>
        <v/>
      </c>
      <c r="B138" s="29" t="str">
        <f>IF(PlanDP!B138="","",PlanDP!E138)</f>
        <v/>
      </c>
      <c r="C138" s="30" t="str">
        <f>IF(PlanDP!B138="","",PlanDP!H138)</f>
        <v/>
      </c>
      <c r="D138" s="146" t="str">
        <f>IF(PlanDP!B138="","",PlanDP!B138)</f>
        <v/>
      </c>
      <c r="E138" s="150" t="str">
        <f>IF(PlanDP!O138="","",PlanDP!O138)</f>
        <v/>
      </c>
      <c r="F138" s="45"/>
    </row>
    <row r="139" spans="1:6">
      <c r="A139" s="28" t="str">
        <f>IF(PlanDP!B139="","",PlanDP!A139)</f>
        <v/>
      </c>
      <c r="B139" s="29" t="str">
        <f>IF(PlanDP!B139="","",PlanDP!E139)</f>
        <v/>
      </c>
      <c r="C139" s="30" t="str">
        <f>IF(PlanDP!B139="","",PlanDP!H139)</f>
        <v/>
      </c>
      <c r="D139" s="146" t="str">
        <f>IF(PlanDP!B139="","",PlanDP!B139)</f>
        <v/>
      </c>
      <c r="E139" s="150" t="str">
        <f>IF(PlanDP!O139="","",PlanDP!O139)</f>
        <v/>
      </c>
      <c r="F139" s="45"/>
    </row>
    <row r="140" spans="1:6">
      <c r="A140" s="28" t="str">
        <f>IF(PlanDP!B140="","",PlanDP!A140)</f>
        <v/>
      </c>
      <c r="B140" s="29" t="str">
        <f>IF(PlanDP!B140="","",PlanDP!E140)</f>
        <v/>
      </c>
      <c r="C140" s="30" t="str">
        <f>IF(PlanDP!B140="","",PlanDP!H140)</f>
        <v/>
      </c>
      <c r="D140" s="146" t="str">
        <f>IF(PlanDP!B140="","",PlanDP!B140)</f>
        <v/>
      </c>
      <c r="E140" s="150" t="str">
        <f>IF(PlanDP!O140="","",PlanDP!O140)</f>
        <v/>
      </c>
      <c r="F140" s="45"/>
    </row>
    <row r="141" spans="1:6">
      <c r="A141" s="28" t="str">
        <f>IF(PlanDP!B141="","",PlanDP!A141)</f>
        <v/>
      </c>
      <c r="B141" s="29" t="str">
        <f>IF(PlanDP!B141="","",PlanDP!E141)</f>
        <v/>
      </c>
      <c r="C141" s="30" t="str">
        <f>IF(PlanDP!B141="","",PlanDP!H141)</f>
        <v/>
      </c>
      <c r="D141" s="146" t="str">
        <f>IF(PlanDP!B141="","",PlanDP!B141)</f>
        <v/>
      </c>
      <c r="E141" s="150" t="str">
        <f>IF(PlanDP!O141="","",PlanDP!O141)</f>
        <v/>
      </c>
      <c r="F141" s="45"/>
    </row>
    <row r="142" spans="1:6">
      <c r="A142" s="28" t="str">
        <f>IF(PlanDP!B142="","",PlanDP!A142)</f>
        <v/>
      </c>
      <c r="B142" s="29" t="str">
        <f>IF(PlanDP!B142="","",PlanDP!E142)</f>
        <v/>
      </c>
      <c r="C142" s="30" t="str">
        <f>IF(PlanDP!B142="","",PlanDP!H142)</f>
        <v/>
      </c>
      <c r="D142" s="146" t="str">
        <f>IF(PlanDP!B142="","",PlanDP!B142)</f>
        <v/>
      </c>
      <c r="E142" s="150" t="str">
        <f>IF(PlanDP!O142="","",PlanDP!O142)</f>
        <v/>
      </c>
      <c r="F142" s="45"/>
    </row>
    <row r="143" spans="1:6">
      <c r="A143" s="28" t="str">
        <f>IF(PlanDP!B143="","",PlanDP!A143)</f>
        <v/>
      </c>
      <c r="B143" s="29" t="str">
        <f>IF(PlanDP!B143="","",PlanDP!E143)</f>
        <v/>
      </c>
      <c r="C143" s="30" t="str">
        <f>IF(PlanDP!B143="","",PlanDP!H143)</f>
        <v/>
      </c>
      <c r="D143" s="146" t="str">
        <f>IF(PlanDP!B143="","",PlanDP!B143)</f>
        <v/>
      </c>
      <c r="E143" s="150" t="str">
        <f>IF(PlanDP!O143="","",PlanDP!O143)</f>
        <v/>
      </c>
      <c r="F143" s="45"/>
    </row>
    <row r="144" spans="1:6">
      <c r="A144" s="28" t="str">
        <f>IF(PlanDP!B144="","",PlanDP!A144)</f>
        <v/>
      </c>
      <c r="B144" s="29" t="str">
        <f>IF(PlanDP!B144="","",PlanDP!E144)</f>
        <v/>
      </c>
      <c r="C144" s="30" t="str">
        <f>IF(PlanDP!B144="","",PlanDP!H144)</f>
        <v/>
      </c>
      <c r="D144" s="146" t="str">
        <f>IF(PlanDP!B144="","",PlanDP!B144)</f>
        <v/>
      </c>
      <c r="E144" s="150" t="str">
        <f>IF(PlanDP!O144="","",PlanDP!O144)</f>
        <v/>
      </c>
      <c r="F144" s="45"/>
    </row>
    <row r="145" spans="1:6">
      <c r="A145" s="28" t="str">
        <f>IF(PlanDP!B145="","",PlanDP!A145)</f>
        <v/>
      </c>
      <c r="B145" s="29" t="str">
        <f>IF(PlanDP!B145="","",PlanDP!E145)</f>
        <v/>
      </c>
      <c r="C145" s="30" t="str">
        <f>IF(PlanDP!B145="","",PlanDP!H145)</f>
        <v/>
      </c>
      <c r="D145" s="146" t="str">
        <f>IF(PlanDP!B145="","",PlanDP!B145)</f>
        <v/>
      </c>
      <c r="E145" s="150" t="str">
        <f>IF(PlanDP!O145="","",PlanDP!O145)</f>
        <v/>
      </c>
      <c r="F145" s="45"/>
    </row>
    <row r="146" spans="1:6">
      <c r="A146" s="28" t="str">
        <f>IF(PlanDP!B146="","",PlanDP!A146)</f>
        <v/>
      </c>
      <c r="B146" s="29" t="str">
        <f>IF(PlanDP!B146="","",PlanDP!E146)</f>
        <v/>
      </c>
      <c r="C146" s="30" t="str">
        <f>IF(PlanDP!B146="","",PlanDP!H146)</f>
        <v/>
      </c>
      <c r="D146" s="146" t="str">
        <f>IF(PlanDP!B146="","",PlanDP!B146)</f>
        <v/>
      </c>
      <c r="E146" s="150" t="str">
        <f>IF(PlanDP!O146="","",PlanDP!O146)</f>
        <v/>
      </c>
      <c r="F146" s="45"/>
    </row>
    <row r="147" spans="1:6">
      <c r="A147" s="28" t="str">
        <f>IF(PlanDP!B147="","",PlanDP!A147)</f>
        <v/>
      </c>
      <c r="B147" s="29" t="str">
        <f>IF(PlanDP!B147="","",PlanDP!E147)</f>
        <v/>
      </c>
      <c r="C147" s="30" t="str">
        <f>IF(PlanDP!B147="","",PlanDP!H147)</f>
        <v/>
      </c>
      <c r="D147" s="146" t="str">
        <f>IF(PlanDP!B147="","",PlanDP!B147)</f>
        <v/>
      </c>
      <c r="E147" s="150" t="str">
        <f>IF(PlanDP!O147="","",PlanDP!O147)</f>
        <v/>
      </c>
      <c r="F147" s="45"/>
    </row>
    <row r="148" spans="1:6">
      <c r="A148" s="28" t="str">
        <f>IF(PlanDP!B148="","",PlanDP!A148)</f>
        <v/>
      </c>
      <c r="B148" s="29" t="str">
        <f>IF(PlanDP!B148="","",PlanDP!E148)</f>
        <v/>
      </c>
      <c r="C148" s="30" t="str">
        <f>IF(PlanDP!B148="","",PlanDP!H148)</f>
        <v/>
      </c>
      <c r="D148" s="146" t="str">
        <f>IF(PlanDP!B148="","",PlanDP!B148)</f>
        <v/>
      </c>
      <c r="E148" s="150" t="str">
        <f>IF(PlanDP!O148="","",PlanDP!O148)</f>
        <v/>
      </c>
      <c r="F148" s="45"/>
    </row>
    <row r="149" spans="1:6">
      <c r="A149" s="28" t="str">
        <f>IF(PlanDP!B149="","",PlanDP!A149)</f>
        <v/>
      </c>
      <c r="B149" s="29" t="str">
        <f>IF(PlanDP!B149="","",PlanDP!E149)</f>
        <v/>
      </c>
      <c r="C149" s="30" t="str">
        <f>IF(PlanDP!B149="","",PlanDP!H149)</f>
        <v/>
      </c>
      <c r="D149" s="146" t="str">
        <f>IF(PlanDP!B149="","",PlanDP!B149)</f>
        <v/>
      </c>
      <c r="E149" s="150" t="str">
        <f>IF(PlanDP!O149="","",PlanDP!O149)</f>
        <v/>
      </c>
      <c r="F149" s="45"/>
    </row>
    <row r="150" spans="1:6">
      <c r="A150" s="28" t="str">
        <f>IF(PlanDP!B150="","",PlanDP!A150)</f>
        <v/>
      </c>
      <c r="B150" s="29" t="str">
        <f>IF(PlanDP!B150="","",PlanDP!E150)</f>
        <v/>
      </c>
      <c r="C150" s="30" t="str">
        <f>IF(PlanDP!B150="","",PlanDP!H150)</f>
        <v/>
      </c>
      <c r="D150" s="146" t="str">
        <f>IF(PlanDP!B150="","",PlanDP!B150)</f>
        <v/>
      </c>
      <c r="E150" s="150" t="str">
        <f>IF(PlanDP!O150="","",PlanDP!O150)</f>
        <v/>
      </c>
      <c r="F150" s="45"/>
    </row>
    <row r="151" spans="1:6">
      <c r="A151" s="28" t="str">
        <f>IF(PlanDP!B151="","",PlanDP!A151)</f>
        <v/>
      </c>
      <c r="B151" s="29" t="str">
        <f>IF(PlanDP!B151="","",PlanDP!E151)</f>
        <v/>
      </c>
      <c r="C151" s="30" t="str">
        <f>IF(PlanDP!B151="","",PlanDP!H151)</f>
        <v/>
      </c>
      <c r="D151" s="146" t="str">
        <f>IF(PlanDP!B151="","",PlanDP!B151)</f>
        <v/>
      </c>
      <c r="E151" s="150" t="str">
        <f>IF(PlanDP!O151="","",PlanDP!O151)</f>
        <v/>
      </c>
      <c r="F151" s="45"/>
    </row>
    <row r="152" spans="1:6">
      <c r="A152" s="28" t="str">
        <f>IF(PlanDP!B152="","",PlanDP!A152)</f>
        <v/>
      </c>
      <c r="B152" s="29" t="str">
        <f>IF(PlanDP!B152="","",PlanDP!E152)</f>
        <v/>
      </c>
      <c r="C152" s="30" t="str">
        <f>IF(PlanDP!B152="","",PlanDP!H152)</f>
        <v/>
      </c>
      <c r="D152" s="146" t="str">
        <f>IF(PlanDP!B152="","",PlanDP!B152)</f>
        <v/>
      </c>
      <c r="E152" s="150" t="str">
        <f>IF(PlanDP!O152="","",PlanDP!O152)</f>
        <v/>
      </c>
      <c r="F152" s="45"/>
    </row>
    <row r="153" spans="1:6">
      <c r="A153" s="28" t="str">
        <f>IF(PlanDP!B153="","",PlanDP!A153)</f>
        <v/>
      </c>
      <c r="B153" s="29" t="str">
        <f>IF(PlanDP!B153="","",PlanDP!E153)</f>
        <v/>
      </c>
      <c r="C153" s="30" t="str">
        <f>IF(PlanDP!B153="","",PlanDP!H153)</f>
        <v/>
      </c>
      <c r="D153" s="146" t="str">
        <f>IF(PlanDP!B153="","",PlanDP!B153)</f>
        <v/>
      </c>
      <c r="E153" s="150" t="str">
        <f>IF(PlanDP!O153="","",PlanDP!O153)</f>
        <v/>
      </c>
      <c r="F153" s="45"/>
    </row>
    <row r="154" spans="1:6">
      <c r="A154" s="28" t="str">
        <f>IF(PlanDP!B154="","",PlanDP!A154)</f>
        <v/>
      </c>
      <c r="B154" s="29" t="str">
        <f>IF(PlanDP!B154="","",PlanDP!E154)</f>
        <v/>
      </c>
      <c r="C154" s="30" t="str">
        <f>IF(PlanDP!B154="","",PlanDP!H154)</f>
        <v/>
      </c>
      <c r="D154" s="146" t="str">
        <f>IF(PlanDP!B154="","",PlanDP!B154)</f>
        <v/>
      </c>
      <c r="E154" s="150" t="str">
        <f>IF(PlanDP!O154="","",PlanDP!O154)</f>
        <v/>
      </c>
      <c r="F154" s="45"/>
    </row>
    <row r="155" spans="1:6">
      <c r="A155" s="28" t="str">
        <f>IF(PlanDP!B155="","",PlanDP!A155)</f>
        <v/>
      </c>
      <c r="B155" s="29" t="str">
        <f>IF(PlanDP!B155="","",PlanDP!E155)</f>
        <v/>
      </c>
      <c r="C155" s="30" t="str">
        <f>IF(PlanDP!B155="","",PlanDP!H155)</f>
        <v/>
      </c>
      <c r="D155" s="146" t="str">
        <f>IF(PlanDP!B155="","",PlanDP!B155)</f>
        <v/>
      </c>
      <c r="E155" s="150" t="str">
        <f>IF(PlanDP!O155="","",PlanDP!O155)</f>
        <v/>
      </c>
      <c r="F155" s="45"/>
    </row>
    <row r="156" spans="1:6">
      <c r="A156" s="28" t="str">
        <f>IF(PlanDP!B156="","",PlanDP!A156)</f>
        <v/>
      </c>
      <c r="B156" s="29" t="str">
        <f>IF(PlanDP!B156="","",PlanDP!E156)</f>
        <v/>
      </c>
      <c r="C156" s="30" t="str">
        <f>IF(PlanDP!B156="","",PlanDP!H156)</f>
        <v/>
      </c>
      <c r="D156" s="146" t="str">
        <f>IF(PlanDP!B156="","",PlanDP!B156)</f>
        <v/>
      </c>
      <c r="E156" s="150" t="str">
        <f>IF(PlanDP!O156="","",PlanDP!O156)</f>
        <v/>
      </c>
      <c r="F156" s="45"/>
    </row>
    <row r="157" spans="1:6">
      <c r="A157" s="28" t="str">
        <f>IF(PlanDP!B157="","",PlanDP!A157)</f>
        <v/>
      </c>
      <c r="B157" s="29" t="str">
        <f>IF(PlanDP!B157="","",PlanDP!E157)</f>
        <v/>
      </c>
      <c r="C157" s="30" t="str">
        <f>IF(PlanDP!B157="","",PlanDP!H157)</f>
        <v/>
      </c>
      <c r="D157" s="146" t="str">
        <f>IF(PlanDP!B157="","",PlanDP!B157)</f>
        <v/>
      </c>
      <c r="E157" s="150" t="str">
        <f>IF(PlanDP!O157="","",PlanDP!O157)</f>
        <v/>
      </c>
      <c r="F157" s="45"/>
    </row>
    <row r="158" spans="1:6">
      <c r="A158" s="28" t="str">
        <f>IF(PlanDP!B158="","",PlanDP!A158)</f>
        <v/>
      </c>
      <c r="B158" s="29" t="str">
        <f>IF(PlanDP!B158="","",PlanDP!E158)</f>
        <v/>
      </c>
      <c r="C158" s="30" t="str">
        <f>IF(PlanDP!B158="","",PlanDP!H158)</f>
        <v/>
      </c>
      <c r="D158" s="146" t="str">
        <f>IF(PlanDP!B158="","",PlanDP!B158)</f>
        <v/>
      </c>
      <c r="E158" s="150" t="str">
        <f>IF(PlanDP!O158="","",PlanDP!O158)</f>
        <v/>
      </c>
      <c r="F158" s="45"/>
    </row>
    <row r="159" spans="1:6">
      <c r="A159" s="28" t="str">
        <f>IF(PlanDP!B159="","",PlanDP!A159)</f>
        <v/>
      </c>
      <c r="B159" s="29" t="str">
        <f>IF(PlanDP!B159="","",PlanDP!E159)</f>
        <v/>
      </c>
      <c r="C159" s="30" t="str">
        <f>IF(PlanDP!B159="","",PlanDP!H159)</f>
        <v/>
      </c>
      <c r="D159" s="146" t="str">
        <f>IF(PlanDP!B159="","",PlanDP!B159)</f>
        <v/>
      </c>
      <c r="E159" s="150" t="str">
        <f>IF(PlanDP!O159="","",PlanDP!O159)</f>
        <v/>
      </c>
      <c r="F159" s="45"/>
    </row>
    <row r="160" spans="1:6">
      <c r="A160" s="28" t="str">
        <f>IF(PlanDP!B160="","",PlanDP!A160)</f>
        <v/>
      </c>
      <c r="B160" s="29" t="str">
        <f>IF(PlanDP!B160="","",PlanDP!E160)</f>
        <v/>
      </c>
      <c r="C160" s="30" t="str">
        <f>IF(PlanDP!B160="","",PlanDP!H160)</f>
        <v/>
      </c>
      <c r="D160" s="146" t="str">
        <f>IF(PlanDP!B160="","",PlanDP!B160)</f>
        <v/>
      </c>
      <c r="E160" s="150" t="str">
        <f>IF(PlanDP!O160="","",PlanDP!O160)</f>
        <v/>
      </c>
      <c r="F160" s="45"/>
    </row>
    <row r="161" spans="1:6">
      <c r="A161" s="28" t="str">
        <f>IF(PlanDP!B161="","",PlanDP!A161)</f>
        <v/>
      </c>
      <c r="B161" s="29" t="str">
        <f>IF(PlanDP!B161="","",PlanDP!E161)</f>
        <v/>
      </c>
      <c r="C161" s="30" t="str">
        <f>IF(PlanDP!B161="","",PlanDP!H161)</f>
        <v/>
      </c>
      <c r="D161" s="146" t="str">
        <f>IF(PlanDP!B161="","",PlanDP!B161)</f>
        <v/>
      </c>
      <c r="E161" s="150" t="str">
        <f>IF(PlanDP!O161="","",PlanDP!O161)</f>
        <v/>
      </c>
      <c r="F161" s="45"/>
    </row>
    <row r="162" spans="1:6">
      <c r="A162" s="28" t="str">
        <f>IF(PlanDP!B162="","",PlanDP!A162)</f>
        <v/>
      </c>
      <c r="B162" s="29" t="str">
        <f>IF(PlanDP!B162="","",PlanDP!E162)</f>
        <v/>
      </c>
      <c r="C162" s="30" t="str">
        <f>IF(PlanDP!B162="","",PlanDP!H162)</f>
        <v/>
      </c>
      <c r="D162" s="146" t="str">
        <f>IF(PlanDP!B162="","",PlanDP!B162)</f>
        <v/>
      </c>
      <c r="E162" s="150" t="str">
        <f>IF(PlanDP!O162="","",PlanDP!O162)</f>
        <v/>
      </c>
      <c r="F162" s="45"/>
    </row>
    <row r="163" spans="1:6">
      <c r="A163" s="28" t="str">
        <f>IF(PlanDP!B163="","",PlanDP!A163)</f>
        <v/>
      </c>
      <c r="B163" s="29" t="str">
        <f>IF(PlanDP!B163="","",PlanDP!E163)</f>
        <v/>
      </c>
      <c r="C163" s="30" t="str">
        <f>IF(PlanDP!B163="","",PlanDP!H163)</f>
        <v/>
      </c>
      <c r="D163" s="146" t="str">
        <f>IF(PlanDP!B163="","",PlanDP!B163)</f>
        <v/>
      </c>
      <c r="E163" s="150" t="str">
        <f>IF(PlanDP!O163="","",PlanDP!O163)</f>
        <v/>
      </c>
      <c r="F163" s="45"/>
    </row>
    <row r="164" spans="1:6">
      <c r="A164" s="28" t="str">
        <f>IF(PlanDP!B164="","",PlanDP!A164)</f>
        <v/>
      </c>
      <c r="B164" s="29" t="str">
        <f>IF(PlanDP!B164="","",PlanDP!E164)</f>
        <v/>
      </c>
      <c r="C164" s="30" t="str">
        <f>IF(PlanDP!B164="","",PlanDP!H164)</f>
        <v/>
      </c>
      <c r="D164" s="146" t="str">
        <f>IF(PlanDP!B164="","",PlanDP!B164)</f>
        <v/>
      </c>
      <c r="E164" s="150" t="str">
        <f>IF(PlanDP!O164="","",PlanDP!O164)</f>
        <v/>
      </c>
      <c r="F164" s="45"/>
    </row>
    <row r="165" spans="1:6">
      <c r="A165" s="28" t="str">
        <f>IF(PlanDP!B165="","",PlanDP!A165)</f>
        <v/>
      </c>
      <c r="B165" s="29" t="str">
        <f>IF(PlanDP!B165="","",PlanDP!E165)</f>
        <v/>
      </c>
      <c r="C165" s="30" t="str">
        <f>IF(PlanDP!B165="","",PlanDP!H165)</f>
        <v/>
      </c>
      <c r="D165" s="146" t="str">
        <f>IF(PlanDP!B165="","",PlanDP!B165)</f>
        <v/>
      </c>
      <c r="E165" s="150" t="str">
        <f>IF(PlanDP!O165="","",PlanDP!O165)</f>
        <v/>
      </c>
      <c r="F165" s="45"/>
    </row>
    <row r="166" spans="1:6">
      <c r="A166" s="28" t="str">
        <f>IF(PlanDP!B166="","",PlanDP!A166)</f>
        <v/>
      </c>
      <c r="B166" s="29" t="str">
        <f>IF(PlanDP!B166="","",PlanDP!E166)</f>
        <v/>
      </c>
      <c r="C166" s="30" t="str">
        <f>IF(PlanDP!B166="","",PlanDP!H166)</f>
        <v/>
      </c>
      <c r="D166" s="146" t="str">
        <f>IF(PlanDP!B166="","",PlanDP!B166)</f>
        <v/>
      </c>
      <c r="E166" s="150" t="str">
        <f>IF(PlanDP!O166="","",PlanDP!O166)</f>
        <v/>
      </c>
      <c r="F166" s="45"/>
    </row>
    <row r="167" spans="1:6">
      <c r="A167" s="28" t="str">
        <f>IF(PlanDP!B167="","",PlanDP!A167)</f>
        <v/>
      </c>
      <c r="B167" s="29" t="str">
        <f>IF(PlanDP!B167="","",PlanDP!E167)</f>
        <v/>
      </c>
      <c r="C167" s="30" t="str">
        <f>IF(PlanDP!B167="","",PlanDP!H167)</f>
        <v/>
      </c>
      <c r="D167" s="146" t="str">
        <f>IF(PlanDP!B167="","",PlanDP!B167)</f>
        <v/>
      </c>
      <c r="E167" s="150" t="str">
        <f>IF(PlanDP!O167="","",PlanDP!O167)</f>
        <v/>
      </c>
      <c r="F167" s="45"/>
    </row>
    <row r="168" spans="1:6">
      <c r="A168" s="28" t="str">
        <f>IF(PlanDP!B168="","",PlanDP!A168)</f>
        <v/>
      </c>
      <c r="B168" s="29" t="str">
        <f>IF(PlanDP!B168="","",PlanDP!E168)</f>
        <v/>
      </c>
      <c r="C168" s="30" t="str">
        <f>IF(PlanDP!B168="","",PlanDP!H168)</f>
        <v/>
      </c>
      <c r="D168" s="146" t="str">
        <f>IF(PlanDP!B168="","",PlanDP!B168)</f>
        <v/>
      </c>
      <c r="E168" s="150" t="str">
        <f>IF(PlanDP!O168="","",PlanDP!O168)</f>
        <v/>
      </c>
      <c r="F168" s="45"/>
    </row>
    <row r="169" spans="1:6">
      <c r="A169" s="28" t="str">
        <f>IF(PlanDP!B169="","",PlanDP!A169)</f>
        <v/>
      </c>
      <c r="B169" s="29" t="str">
        <f>IF(PlanDP!B169="","",PlanDP!E169)</f>
        <v/>
      </c>
      <c r="C169" s="30" t="str">
        <f>IF(PlanDP!B169="","",PlanDP!H169)</f>
        <v/>
      </c>
      <c r="D169" s="146" t="str">
        <f>IF(PlanDP!B169="","",PlanDP!B169)</f>
        <v/>
      </c>
      <c r="E169" s="150" t="str">
        <f>IF(PlanDP!O169="","",PlanDP!O169)</f>
        <v/>
      </c>
      <c r="F169" s="45"/>
    </row>
    <row r="170" spans="1:6">
      <c r="A170" s="28" t="str">
        <f>IF(PlanDP!B170="","",PlanDP!A170)</f>
        <v/>
      </c>
      <c r="B170" s="29" t="str">
        <f>IF(PlanDP!B170="","",PlanDP!E170)</f>
        <v/>
      </c>
      <c r="C170" s="30" t="str">
        <f>IF(PlanDP!B170="","",PlanDP!H170)</f>
        <v/>
      </c>
      <c r="D170" s="146" t="str">
        <f>IF(PlanDP!B170="","",PlanDP!B170)</f>
        <v/>
      </c>
      <c r="E170" s="150" t="str">
        <f>IF(PlanDP!O170="","",PlanDP!O170)</f>
        <v/>
      </c>
      <c r="F170" s="45"/>
    </row>
    <row r="171" spans="1:6">
      <c r="A171" s="28" t="str">
        <f>IF(PlanDP!B171="","",PlanDP!A171)</f>
        <v/>
      </c>
      <c r="B171" s="29" t="str">
        <f>IF(PlanDP!B171="","",PlanDP!E171)</f>
        <v/>
      </c>
      <c r="C171" s="30" t="str">
        <f>IF(PlanDP!B171="","",PlanDP!H171)</f>
        <v/>
      </c>
      <c r="D171" s="146" t="str">
        <f>IF(PlanDP!B171="","",PlanDP!B171)</f>
        <v/>
      </c>
      <c r="E171" s="150" t="str">
        <f>IF(PlanDP!O171="","",PlanDP!O171)</f>
        <v/>
      </c>
      <c r="F171" s="45"/>
    </row>
    <row r="172" spans="1:6">
      <c r="A172" s="28" t="str">
        <f>IF(PlanDP!B172="","",PlanDP!A172)</f>
        <v/>
      </c>
      <c r="B172" s="29" t="str">
        <f>IF(PlanDP!B172="","",PlanDP!E172)</f>
        <v/>
      </c>
      <c r="C172" s="30" t="str">
        <f>IF(PlanDP!B172="","",PlanDP!H172)</f>
        <v/>
      </c>
      <c r="D172" s="146" t="str">
        <f>IF(PlanDP!B172="","",PlanDP!B172)</f>
        <v/>
      </c>
      <c r="E172" s="150" t="str">
        <f>IF(PlanDP!O172="","",PlanDP!O172)</f>
        <v/>
      </c>
      <c r="F172" s="45"/>
    </row>
    <row r="173" spans="1:6">
      <c r="A173" s="28" t="str">
        <f>IF(PlanDP!B173="","",PlanDP!A173)</f>
        <v/>
      </c>
      <c r="B173" s="29" t="str">
        <f>IF(PlanDP!B173="","",PlanDP!E173)</f>
        <v/>
      </c>
      <c r="C173" s="30" t="str">
        <f>IF(PlanDP!B173="","",PlanDP!H173)</f>
        <v/>
      </c>
      <c r="D173" s="146" t="str">
        <f>IF(PlanDP!B173="","",PlanDP!B173)</f>
        <v/>
      </c>
      <c r="E173" s="150" t="str">
        <f>IF(PlanDP!O173="","",PlanDP!O173)</f>
        <v/>
      </c>
      <c r="F173" s="45"/>
    </row>
    <row r="174" spans="1:6">
      <c r="A174" s="28" t="str">
        <f>IF(PlanDP!B174="","",PlanDP!A174)</f>
        <v/>
      </c>
      <c r="B174" s="29" t="str">
        <f>IF(PlanDP!B174="","",PlanDP!E174)</f>
        <v/>
      </c>
      <c r="C174" s="30" t="str">
        <f>IF(PlanDP!B174="","",PlanDP!H174)</f>
        <v/>
      </c>
      <c r="D174" s="146" t="str">
        <f>IF(PlanDP!B174="","",PlanDP!B174)</f>
        <v/>
      </c>
      <c r="E174" s="150" t="str">
        <f>IF(PlanDP!O174="","",PlanDP!O174)</f>
        <v/>
      </c>
      <c r="F174" s="45"/>
    </row>
    <row r="175" spans="1:6">
      <c r="A175" s="28" t="str">
        <f>IF(PlanDP!B175="","",PlanDP!A175)</f>
        <v/>
      </c>
      <c r="B175" s="29" t="str">
        <f>IF(PlanDP!B175="","",PlanDP!E175)</f>
        <v/>
      </c>
      <c r="C175" s="30" t="str">
        <f>IF(PlanDP!B175="","",PlanDP!H175)</f>
        <v/>
      </c>
      <c r="D175" s="146" t="str">
        <f>IF(PlanDP!B175="","",PlanDP!B175)</f>
        <v/>
      </c>
      <c r="E175" s="150" t="str">
        <f>IF(PlanDP!O175="","",PlanDP!O175)</f>
        <v/>
      </c>
      <c r="F175" s="45"/>
    </row>
    <row r="176" spans="1:6">
      <c r="A176" s="28" t="str">
        <f>IF(PlanDP!B176="","",PlanDP!A176)</f>
        <v/>
      </c>
      <c r="B176" s="29" t="str">
        <f>IF(PlanDP!B176="","",PlanDP!E176)</f>
        <v/>
      </c>
      <c r="C176" s="30" t="str">
        <f>IF(PlanDP!B176="","",PlanDP!H176)</f>
        <v/>
      </c>
      <c r="D176" s="146" t="str">
        <f>IF(PlanDP!B176="","",PlanDP!B176)</f>
        <v/>
      </c>
      <c r="E176" s="150" t="str">
        <f>IF(PlanDP!O176="","",PlanDP!O176)</f>
        <v/>
      </c>
      <c r="F176" s="45"/>
    </row>
    <row r="177" spans="1:6">
      <c r="A177" s="28" t="str">
        <f>IF(PlanDP!B177="","",PlanDP!A177)</f>
        <v/>
      </c>
      <c r="B177" s="29" t="str">
        <f>IF(PlanDP!B177="","",PlanDP!E177)</f>
        <v/>
      </c>
      <c r="C177" s="30" t="str">
        <f>IF(PlanDP!B177="","",PlanDP!H177)</f>
        <v/>
      </c>
      <c r="D177" s="146" t="str">
        <f>IF(PlanDP!B177="","",PlanDP!B177)</f>
        <v/>
      </c>
      <c r="E177" s="150" t="str">
        <f>IF(PlanDP!O177="","",PlanDP!O177)</f>
        <v/>
      </c>
      <c r="F177" s="45"/>
    </row>
    <row r="178" spans="1:6">
      <c r="A178" s="28" t="str">
        <f>IF(PlanDP!B178="","",PlanDP!A178)</f>
        <v/>
      </c>
      <c r="B178" s="29" t="str">
        <f>IF(PlanDP!B178="","",PlanDP!E178)</f>
        <v/>
      </c>
      <c r="C178" s="30" t="str">
        <f>IF(PlanDP!B178="","",PlanDP!H178)</f>
        <v/>
      </c>
      <c r="D178" s="146" t="str">
        <f>IF(PlanDP!B178="","",PlanDP!B178)</f>
        <v/>
      </c>
      <c r="E178" s="150" t="str">
        <f>IF(PlanDP!O178="","",PlanDP!O178)</f>
        <v/>
      </c>
      <c r="F178" s="45"/>
    </row>
    <row r="179" spans="1:6">
      <c r="A179" s="28" t="str">
        <f>IF(PlanDP!B179="","",PlanDP!A179)</f>
        <v/>
      </c>
      <c r="B179" s="29" t="str">
        <f>IF(PlanDP!B179="","",PlanDP!E179)</f>
        <v/>
      </c>
      <c r="C179" s="30" t="str">
        <f>IF(PlanDP!B179="","",PlanDP!H179)</f>
        <v/>
      </c>
      <c r="D179" s="146" t="str">
        <f>IF(PlanDP!B179="","",PlanDP!B179)</f>
        <v/>
      </c>
      <c r="E179" s="150" t="str">
        <f>IF(PlanDP!O179="","",PlanDP!O179)</f>
        <v/>
      </c>
      <c r="F179" s="45"/>
    </row>
    <row r="180" spans="1:6">
      <c r="A180" s="28" t="str">
        <f>IF(PlanDP!B180="","",PlanDP!A180)</f>
        <v/>
      </c>
      <c r="B180" s="29" t="str">
        <f>IF(PlanDP!B180="","",PlanDP!E180)</f>
        <v/>
      </c>
      <c r="C180" s="30" t="str">
        <f>IF(PlanDP!B180="","",PlanDP!H180)</f>
        <v/>
      </c>
      <c r="D180" s="146" t="str">
        <f>IF(PlanDP!B180="","",PlanDP!B180)</f>
        <v/>
      </c>
      <c r="E180" s="150" t="str">
        <f>IF(PlanDP!O180="","",PlanDP!O180)</f>
        <v/>
      </c>
      <c r="F180" s="45"/>
    </row>
    <row r="181" spans="1:6">
      <c r="A181" s="28" t="str">
        <f>IF(PlanDP!B181="","",PlanDP!A181)</f>
        <v/>
      </c>
      <c r="B181" s="29" t="str">
        <f>IF(PlanDP!B181="","",PlanDP!E181)</f>
        <v/>
      </c>
      <c r="C181" s="30" t="str">
        <f>IF(PlanDP!B181="","",PlanDP!H181)</f>
        <v/>
      </c>
      <c r="D181" s="146" t="str">
        <f>IF(PlanDP!B181="","",PlanDP!B181)</f>
        <v/>
      </c>
      <c r="E181" s="150" t="str">
        <f>IF(PlanDP!O181="","",PlanDP!O181)</f>
        <v/>
      </c>
      <c r="F181" s="45"/>
    </row>
    <row r="182" spans="1:6">
      <c r="A182" s="28" t="str">
        <f>IF(PlanDP!B182="","",PlanDP!A182)</f>
        <v/>
      </c>
      <c r="B182" s="29" t="str">
        <f>IF(PlanDP!B182="","",PlanDP!E182)</f>
        <v/>
      </c>
      <c r="C182" s="30" t="str">
        <f>IF(PlanDP!B182="","",PlanDP!H182)</f>
        <v/>
      </c>
      <c r="D182" s="146" t="str">
        <f>IF(PlanDP!B182="","",PlanDP!B182)</f>
        <v/>
      </c>
      <c r="E182" s="150" t="str">
        <f>IF(PlanDP!O182="","",PlanDP!O182)</f>
        <v/>
      </c>
      <c r="F182" s="45"/>
    </row>
    <row r="183" spans="1:6">
      <c r="A183" s="28" t="str">
        <f>IF(PlanDP!B183="","",PlanDP!A183)</f>
        <v/>
      </c>
      <c r="B183" s="29" t="str">
        <f>IF(PlanDP!B183="","",PlanDP!E183)</f>
        <v/>
      </c>
      <c r="C183" s="30" t="str">
        <f>IF(PlanDP!B183="","",PlanDP!H183)</f>
        <v/>
      </c>
      <c r="D183" s="146" t="str">
        <f>IF(PlanDP!B183="","",PlanDP!B183)</f>
        <v/>
      </c>
      <c r="E183" s="150" t="str">
        <f>IF(PlanDP!O183="","",PlanDP!O183)</f>
        <v/>
      </c>
      <c r="F183" s="45"/>
    </row>
    <row r="184" spans="1:6">
      <c r="A184" s="28" t="str">
        <f>IF(PlanDP!B184="","",PlanDP!A184)</f>
        <v/>
      </c>
      <c r="B184" s="29" t="str">
        <f>IF(PlanDP!B184="","",PlanDP!E184)</f>
        <v/>
      </c>
      <c r="C184" s="30" t="str">
        <f>IF(PlanDP!B184="","",PlanDP!H184)</f>
        <v/>
      </c>
      <c r="D184" s="146" t="str">
        <f>IF(PlanDP!B184="","",PlanDP!B184)</f>
        <v/>
      </c>
      <c r="E184" s="150" t="str">
        <f>IF(PlanDP!O184="","",PlanDP!O184)</f>
        <v/>
      </c>
      <c r="F184" s="45"/>
    </row>
    <row r="185" spans="1:6">
      <c r="A185" s="28" t="str">
        <f>IF(PlanDP!B185="","",PlanDP!A185)</f>
        <v/>
      </c>
      <c r="B185" s="29" t="str">
        <f>IF(PlanDP!B185="","",PlanDP!E185)</f>
        <v/>
      </c>
      <c r="C185" s="30" t="str">
        <f>IF(PlanDP!B185="","",PlanDP!H185)</f>
        <v/>
      </c>
      <c r="D185" s="146" t="str">
        <f>IF(PlanDP!B185="","",PlanDP!B185)</f>
        <v/>
      </c>
      <c r="E185" s="150" t="str">
        <f>IF(PlanDP!O185="","",PlanDP!O185)</f>
        <v/>
      </c>
      <c r="F185" s="45"/>
    </row>
    <row r="186" spans="1:6">
      <c r="A186" s="28" t="str">
        <f>IF(PlanDP!B186="","",PlanDP!A186)</f>
        <v/>
      </c>
      <c r="B186" s="29" t="str">
        <f>IF(PlanDP!B186="","",PlanDP!E186)</f>
        <v/>
      </c>
      <c r="C186" s="30" t="str">
        <f>IF(PlanDP!B186="","",PlanDP!H186)</f>
        <v/>
      </c>
      <c r="D186" s="146" t="str">
        <f>IF(PlanDP!B186="","",PlanDP!B186)</f>
        <v/>
      </c>
      <c r="E186" s="150" t="str">
        <f>IF(PlanDP!O186="","",PlanDP!O186)</f>
        <v/>
      </c>
      <c r="F186" s="45"/>
    </row>
    <row r="187" spans="1:6">
      <c r="A187" s="28" t="str">
        <f>IF(PlanDP!B187="","",PlanDP!A187)</f>
        <v/>
      </c>
      <c r="B187" s="29" t="str">
        <f>IF(PlanDP!B187="","",PlanDP!E187)</f>
        <v/>
      </c>
      <c r="C187" s="30" t="str">
        <f>IF(PlanDP!B187="","",PlanDP!H187)</f>
        <v/>
      </c>
      <c r="D187" s="146" t="str">
        <f>IF(PlanDP!B187="","",PlanDP!B187)</f>
        <v/>
      </c>
      <c r="E187" s="150" t="str">
        <f>IF(PlanDP!O187="","",PlanDP!O187)</f>
        <v/>
      </c>
      <c r="F187" s="45"/>
    </row>
    <row r="188" spans="1:6">
      <c r="A188" s="28" t="str">
        <f>IF(PlanDP!B188="","",PlanDP!A188)</f>
        <v/>
      </c>
      <c r="B188" s="29" t="str">
        <f>IF(PlanDP!B188="","",PlanDP!E188)</f>
        <v/>
      </c>
      <c r="C188" s="30" t="str">
        <f>IF(PlanDP!B188="","",PlanDP!H188)</f>
        <v/>
      </c>
      <c r="D188" s="146" t="str">
        <f>IF(PlanDP!B188="","",PlanDP!B188)</f>
        <v/>
      </c>
      <c r="E188" s="150" t="str">
        <f>IF(PlanDP!O188="","",PlanDP!O188)</f>
        <v/>
      </c>
      <c r="F188" s="45"/>
    </row>
    <row r="189" spans="1:6">
      <c r="A189" s="28" t="str">
        <f>IF(PlanDP!B189="","",PlanDP!A189)</f>
        <v/>
      </c>
      <c r="B189" s="29" t="str">
        <f>IF(PlanDP!B189="","",PlanDP!E189)</f>
        <v/>
      </c>
      <c r="C189" s="30" t="str">
        <f>IF(PlanDP!B189="","",PlanDP!H189)</f>
        <v/>
      </c>
      <c r="D189" s="146" t="str">
        <f>IF(PlanDP!B189="","",PlanDP!B189)</f>
        <v/>
      </c>
      <c r="E189" s="150" t="str">
        <f>IF(PlanDP!O189="","",PlanDP!O189)</f>
        <v/>
      </c>
      <c r="F189" s="45"/>
    </row>
    <row r="190" spans="1:6">
      <c r="A190" s="28" t="str">
        <f>IF(PlanDP!B190="","",PlanDP!A190)</f>
        <v/>
      </c>
      <c r="B190" s="29" t="str">
        <f>IF(PlanDP!B190="","",PlanDP!E190)</f>
        <v/>
      </c>
      <c r="C190" s="30" t="str">
        <f>IF(PlanDP!B190="","",PlanDP!H190)</f>
        <v/>
      </c>
      <c r="D190" s="146" t="str">
        <f>IF(PlanDP!B190="","",PlanDP!B190)</f>
        <v/>
      </c>
      <c r="E190" s="150" t="str">
        <f>IF(PlanDP!O190="","",PlanDP!O190)</f>
        <v/>
      </c>
      <c r="F190" s="45"/>
    </row>
    <row r="191" spans="1:6">
      <c r="A191" s="28" t="str">
        <f>IF(PlanDP!B191="","",PlanDP!A191)</f>
        <v/>
      </c>
      <c r="B191" s="29" t="str">
        <f>IF(PlanDP!B191="","",PlanDP!E191)</f>
        <v/>
      </c>
      <c r="C191" s="30" t="str">
        <f>IF(PlanDP!B191="","",PlanDP!H191)</f>
        <v/>
      </c>
      <c r="D191" s="146" t="str">
        <f>IF(PlanDP!B191="","",PlanDP!B191)</f>
        <v/>
      </c>
      <c r="E191" s="150" t="str">
        <f>IF(PlanDP!O191="","",PlanDP!O191)</f>
        <v/>
      </c>
      <c r="F191" s="45"/>
    </row>
    <row r="192" spans="1:6">
      <c r="A192" s="28" t="str">
        <f>IF(PlanDP!B192="","",PlanDP!A192)</f>
        <v/>
      </c>
      <c r="B192" s="29" t="str">
        <f>IF(PlanDP!B192="","",PlanDP!E192)</f>
        <v/>
      </c>
      <c r="C192" s="30" t="str">
        <f>IF(PlanDP!B192="","",PlanDP!H192)</f>
        <v/>
      </c>
      <c r="D192" s="146" t="str">
        <f>IF(PlanDP!B192="","",PlanDP!B192)</f>
        <v/>
      </c>
      <c r="E192" s="150" t="str">
        <f>IF(PlanDP!O192="","",PlanDP!O192)</f>
        <v/>
      </c>
      <c r="F192" s="45"/>
    </row>
    <row r="193" spans="1:6">
      <c r="A193" s="28" t="str">
        <f>IF(PlanDP!B193="","",PlanDP!A193)</f>
        <v/>
      </c>
      <c r="B193" s="29" t="str">
        <f>IF(PlanDP!B193="","",PlanDP!E193)</f>
        <v/>
      </c>
      <c r="C193" s="30" t="str">
        <f>IF(PlanDP!B193="","",PlanDP!H193)</f>
        <v/>
      </c>
      <c r="D193" s="146" t="str">
        <f>IF(PlanDP!B193="","",PlanDP!B193)</f>
        <v/>
      </c>
      <c r="E193" s="150" t="str">
        <f>IF(PlanDP!O193="","",PlanDP!O193)</f>
        <v/>
      </c>
      <c r="F193" s="45"/>
    </row>
    <row r="194" spans="1:6">
      <c r="A194" s="28" t="str">
        <f>IF(PlanDP!B194="","",PlanDP!A194)</f>
        <v/>
      </c>
      <c r="B194" s="29" t="str">
        <f>IF(PlanDP!B194="","",PlanDP!E194)</f>
        <v/>
      </c>
      <c r="C194" s="30" t="str">
        <f>IF(PlanDP!B194="","",PlanDP!H194)</f>
        <v/>
      </c>
      <c r="D194" s="146" t="str">
        <f>IF(PlanDP!B194="","",PlanDP!B194)</f>
        <v/>
      </c>
      <c r="E194" s="150" t="str">
        <f>IF(PlanDP!O194="","",PlanDP!O194)</f>
        <v/>
      </c>
      <c r="F194" s="45"/>
    </row>
    <row r="195" spans="1:6">
      <c r="A195" s="28" t="str">
        <f>IF(PlanDP!B195="","",PlanDP!A195)</f>
        <v/>
      </c>
      <c r="B195" s="29" t="str">
        <f>IF(PlanDP!B195="","",PlanDP!E195)</f>
        <v/>
      </c>
      <c r="C195" s="30" t="str">
        <f>IF(PlanDP!B195="","",PlanDP!H195)</f>
        <v/>
      </c>
      <c r="D195" s="146" t="str">
        <f>IF(PlanDP!B195="","",PlanDP!B195)</f>
        <v/>
      </c>
      <c r="E195" s="150" t="str">
        <f>IF(PlanDP!O195="","",PlanDP!O195)</f>
        <v/>
      </c>
      <c r="F195" s="45"/>
    </row>
    <row r="196" spans="1:6">
      <c r="A196" s="28" t="str">
        <f>IF(PlanDP!B196="","",PlanDP!A196)</f>
        <v/>
      </c>
      <c r="B196" s="29" t="str">
        <f>IF(PlanDP!B196="","",PlanDP!E196)</f>
        <v/>
      </c>
      <c r="C196" s="30" t="str">
        <f>IF(PlanDP!B196="","",PlanDP!H196)</f>
        <v/>
      </c>
      <c r="D196" s="146" t="str">
        <f>IF(PlanDP!B196="","",PlanDP!B196)</f>
        <v/>
      </c>
      <c r="E196" s="150" t="str">
        <f>IF(PlanDP!O196="","",PlanDP!O196)</f>
        <v/>
      </c>
      <c r="F196" s="45"/>
    </row>
    <row r="197" spans="1:6">
      <c r="A197" s="28" t="str">
        <f>IF(PlanDP!B197="","",PlanDP!A197)</f>
        <v/>
      </c>
      <c r="B197" s="29" t="str">
        <f>IF(PlanDP!B197="","",PlanDP!E197)</f>
        <v/>
      </c>
      <c r="C197" s="30" t="str">
        <f>IF(PlanDP!B197="","",PlanDP!H197)</f>
        <v/>
      </c>
      <c r="D197" s="146" t="str">
        <f>IF(PlanDP!B197="","",PlanDP!B197)</f>
        <v/>
      </c>
      <c r="E197" s="150" t="str">
        <f>IF(PlanDP!O197="","",PlanDP!O197)</f>
        <v/>
      </c>
      <c r="F197" s="45"/>
    </row>
    <row r="198" spans="1:6">
      <c r="A198" s="28" t="str">
        <f>IF(PlanDP!B198="","",PlanDP!A198)</f>
        <v/>
      </c>
      <c r="B198" s="29" t="str">
        <f>IF(PlanDP!B198="","",PlanDP!E198)</f>
        <v/>
      </c>
      <c r="C198" s="30" t="str">
        <f>IF(PlanDP!B198="","",PlanDP!H198)</f>
        <v/>
      </c>
      <c r="D198" s="146" t="str">
        <f>IF(PlanDP!B198="","",PlanDP!B198)</f>
        <v/>
      </c>
      <c r="E198" s="150" t="str">
        <f>IF(PlanDP!O198="","",PlanDP!O198)</f>
        <v/>
      </c>
      <c r="F198" s="45"/>
    </row>
    <row r="199" spans="1:6">
      <c r="A199" s="28" t="str">
        <f>IF(PlanDP!B199="","",PlanDP!A199)</f>
        <v/>
      </c>
      <c r="B199" s="29" t="str">
        <f>IF(PlanDP!B199="","",PlanDP!E199)</f>
        <v/>
      </c>
      <c r="C199" s="30" t="str">
        <f>IF(PlanDP!B199="","",PlanDP!H199)</f>
        <v/>
      </c>
      <c r="D199" s="146" t="str">
        <f>IF(PlanDP!B199="","",PlanDP!B199)</f>
        <v/>
      </c>
      <c r="E199" s="150" t="str">
        <f>IF(PlanDP!O199="","",PlanDP!O199)</f>
        <v/>
      </c>
      <c r="F199" s="45"/>
    </row>
    <row r="200" spans="1:6">
      <c r="A200" s="28" t="str">
        <f>IF(PlanDP!B200="","",PlanDP!A200)</f>
        <v/>
      </c>
      <c r="B200" s="29" t="str">
        <f>IF(PlanDP!B200="","",PlanDP!E200)</f>
        <v/>
      </c>
      <c r="C200" s="30" t="str">
        <f>IF(PlanDP!B200="","",PlanDP!H200)</f>
        <v/>
      </c>
      <c r="D200" s="146" t="str">
        <f>IF(PlanDP!B200="","",PlanDP!B200)</f>
        <v/>
      </c>
      <c r="E200" s="150" t="str">
        <f>IF(PlanDP!O200="","",PlanDP!O200)</f>
        <v/>
      </c>
      <c r="F200" s="45"/>
    </row>
    <row r="201" spans="1:6">
      <c r="A201" s="28" t="str">
        <f>IF(PlanDP!B201="","",PlanDP!A201)</f>
        <v/>
      </c>
      <c r="B201" s="29" t="str">
        <f>IF(PlanDP!B201="","",PlanDP!E201)</f>
        <v/>
      </c>
      <c r="C201" s="30" t="str">
        <f>IF(PlanDP!B201="","",PlanDP!H201)</f>
        <v/>
      </c>
      <c r="D201" s="146" t="str">
        <f>IF(PlanDP!B201="","",PlanDP!B201)</f>
        <v/>
      </c>
      <c r="E201" s="150" t="str">
        <f>IF(PlanDP!O201="","",PlanDP!O201)</f>
        <v/>
      </c>
      <c r="F201" s="45"/>
    </row>
    <row r="202" spans="1:6">
      <c r="A202" s="28" t="str">
        <f>IF(PlanDP!B202="","",PlanDP!A202)</f>
        <v/>
      </c>
      <c r="B202" s="29" t="str">
        <f>IF(PlanDP!B202="","",PlanDP!E202)</f>
        <v/>
      </c>
      <c r="C202" s="30" t="str">
        <f>IF(PlanDP!B202="","",PlanDP!H202)</f>
        <v/>
      </c>
      <c r="D202" s="146" t="str">
        <f>IF(PlanDP!B202="","",PlanDP!B202)</f>
        <v/>
      </c>
      <c r="E202" s="150" t="str">
        <f>IF(PlanDP!O202="","",PlanDP!O202)</f>
        <v/>
      </c>
      <c r="F202" s="45"/>
    </row>
    <row r="203" spans="1:6">
      <c r="A203" s="28" t="str">
        <f>IF(PlanDP!B203="","",PlanDP!A203)</f>
        <v/>
      </c>
      <c r="B203" s="29" t="str">
        <f>IF(PlanDP!B203="","",PlanDP!E203)</f>
        <v/>
      </c>
      <c r="C203" s="30" t="str">
        <f>IF(PlanDP!B203="","",PlanDP!H203)</f>
        <v/>
      </c>
      <c r="D203" s="146" t="str">
        <f>IF(PlanDP!B203="","",PlanDP!B203)</f>
        <v/>
      </c>
      <c r="E203" s="150" t="str">
        <f>IF(PlanDP!O203="","",PlanDP!O203)</f>
        <v/>
      </c>
      <c r="F203" s="45"/>
    </row>
    <row r="204" spans="1:6">
      <c r="A204" s="28" t="str">
        <f>IF(PlanDP!B204="","",PlanDP!A204)</f>
        <v/>
      </c>
      <c r="B204" s="29" t="str">
        <f>IF(PlanDP!B204="","",PlanDP!E204)</f>
        <v/>
      </c>
      <c r="C204" s="30" t="str">
        <f>IF(PlanDP!B204="","",PlanDP!H204)</f>
        <v/>
      </c>
      <c r="D204" s="146" t="str">
        <f>IF(PlanDP!B204="","",PlanDP!B204)</f>
        <v/>
      </c>
      <c r="E204" s="150" t="str">
        <f>IF(PlanDP!O204="","",PlanDP!O204)</f>
        <v/>
      </c>
      <c r="F204" s="45"/>
    </row>
    <row r="205" spans="1:6">
      <c r="A205" s="28" t="str">
        <f>IF(PlanDP!B205="","",PlanDP!A205)</f>
        <v/>
      </c>
      <c r="B205" s="29" t="str">
        <f>IF(PlanDP!B205="","",PlanDP!E205)</f>
        <v/>
      </c>
      <c r="C205" s="30" t="str">
        <f>IF(PlanDP!B205="","",PlanDP!H205)</f>
        <v/>
      </c>
      <c r="D205" s="146" t="str">
        <f>IF(PlanDP!B205="","",PlanDP!B205)</f>
        <v/>
      </c>
      <c r="E205" s="150" t="str">
        <f>IF(PlanDP!O205="","",PlanDP!O205)</f>
        <v/>
      </c>
      <c r="F205" s="45"/>
    </row>
    <row r="206" spans="1:6">
      <c r="A206" s="28" t="str">
        <f>IF(PlanDP!B206="","",PlanDP!A206)</f>
        <v/>
      </c>
      <c r="B206" s="29" t="str">
        <f>IF(PlanDP!B206="","",PlanDP!E206)</f>
        <v/>
      </c>
      <c r="C206" s="30" t="str">
        <f>IF(PlanDP!B206="","",PlanDP!H206)</f>
        <v/>
      </c>
      <c r="D206" s="146" t="str">
        <f>IF(PlanDP!B206="","",PlanDP!B206)</f>
        <v/>
      </c>
      <c r="E206" s="150" t="str">
        <f>IF(PlanDP!O206="","",PlanDP!O206)</f>
        <v/>
      </c>
      <c r="F206" s="45"/>
    </row>
    <row r="207" spans="1:6">
      <c r="A207" s="28" t="str">
        <f>IF(PlanDP!B207="","",PlanDP!A207)</f>
        <v/>
      </c>
      <c r="B207" s="29" t="str">
        <f>IF(PlanDP!B207="","",PlanDP!E207)</f>
        <v/>
      </c>
      <c r="C207" s="30" t="str">
        <f>IF(PlanDP!B207="","",PlanDP!H207)</f>
        <v/>
      </c>
      <c r="D207" s="146" t="str">
        <f>IF(PlanDP!B207="","",PlanDP!B207)</f>
        <v/>
      </c>
      <c r="E207" s="150" t="str">
        <f>IF(PlanDP!O207="","",PlanDP!O207)</f>
        <v/>
      </c>
      <c r="F207" s="45"/>
    </row>
    <row r="208" spans="1:6">
      <c r="A208" s="28" t="str">
        <f>IF(PlanDP!B208="","",PlanDP!A208)</f>
        <v/>
      </c>
      <c r="B208" s="29" t="str">
        <f>IF(PlanDP!B208="","",PlanDP!E208)</f>
        <v/>
      </c>
      <c r="C208" s="30" t="str">
        <f>IF(PlanDP!B208="","",PlanDP!H208)</f>
        <v/>
      </c>
      <c r="D208" s="146" t="str">
        <f>IF(PlanDP!B208="","",PlanDP!B208)</f>
        <v/>
      </c>
      <c r="E208" s="150" t="str">
        <f>IF(PlanDP!O208="","",PlanDP!O208)</f>
        <v/>
      </c>
      <c r="F208" s="45"/>
    </row>
    <row r="209" spans="1:6">
      <c r="A209" s="28" t="str">
        <f>IF(PlanDP!B209="","",PlanDP!A209)</f>
        <v/>
      </c>
      <c r="B209" s="29" t="str">
        <f>IF(PlanDP!B209="","",PlanDP!E209)</f>
        <v/>
      </c>
      <c r="C209" s="30" t="str">
        <f>IF(PlanDP!B209="","",PlanDP!H209)</f>
        <v/>
      </c>
      <c r="D209" s="146" t="str">
        <f>IF(PlanDP!B209="","",PlanDP!B209)</f>
        <v/>
      </c>
      <c r="E209" s="150" t="str">
        <f>IF(PlanDP!O209="","",PlanDP!O209)</f>
        <v/>
      </c>
      <c r="F209" s="45"/>
    </row>
    <row r="210" spans="1:6">
      <c r="A210" s="28" t="str">
        <f>IF(PlanDP!B210="","",PlanDP!A210)</f>
        <v/>
      </c>
      <c r="B210" s="29" t="str">
        <f>IF(PlanDP!B210="","",PlanDP!E210)</f>
        <v/>
      </c>
      <c r="C210" s="30" t="str">
        <f>IF(PlanDP!B210="","",PlanDP!H210)</f>
        <v/>
      </c>
      <c r="D210" s="146" t="str">
        <f>IF(PlanDP!B210="","",PlanDP!B210)</f>
        <v/>
      </c>
      <c r="E210" s="150" t="str">
        <f>IF(PlanDP!O210="","",PlanDP!O210)</f>
        <v/>
      </c>
      <c r="F210" s="45"/>
    </row>
    <row r="211" spans="1:6">
      <c r="A211" s="28" t="str">
        <f>IF(PlanDP!B211="","",PlanDP!A211)</f>
        <v/>
      </c>
      <c r="B211" s="29" t="str">
        <f>IF(PlanDP!B211="","",PlanDP!E211)</f>
        <v/>
      </c>
      <c r="C211" s="30" t="str">
        <f>IF(PlanDP!B211="","",PlanDP!H211)</f>
        <v/>
      </c>
      <c r="D211" s="146" t="str">
        <f>IF(PlanDP!B211="","",PlanDP!B211)</f>
        <v/>
      </c>
      <c r="E211" s="150" t="str">
        <f>IF(PlanDP!O211="","",PlanDP!O211)</f>
        <v/>
      </c>
      <c r="F211" s="45"/>
    </row>
    <row r="212" spans="1:6">
      <c r="A212" s="28" t="str">
        <f>IF(PlanDP!B212="","",PlanDP!A212)</f>
        <v/>
      </c>
      <c r="B212" s="29" t="str">
        <f>IF(PlanDP!B212="","",PlanDP!E212)</f>
        <v/>
      </c>
      <c r="C212" s="30" t="str">
        <f>IF(PlanDP!B212="","",PlanDP!H212)</f>
        <v/>
      </c>
      <c r="D212" s="146" t="str">
        <f>IF(PlanDP!B212="","",PlanDP!B212)</f>
        <v/>
      </c>
      <c r="E212" s="150" t="str">
        <f>IF(PlanDP!O212="","",PlanDP!O212)</f>
        <v/>
      </c>
      <c r="F212" s="45"/>
    </row>
    <row r="213" spans="1:6">
      <c r="A213" s="28" t="str">
        <f>IF(PlanDP!B213="","",PlanDP!A213)</f>
        <v/>
      </c>
      <c r="B213" s="29" t="str">
        <f>IF(PlanDP!B213="","",PlanDP!E213)</f>
        <v/>
      </c>
      <c r="C213" s="30" t="str">
        <f>IF(PlanDP!B213="","",PlanDP!H213)</f>
        <v/>
      </c>
      <c r="D213" s="146" t="str">
        <f>IF(PlanDP!B213="","",PlanDP!B213)</f>
        <v/>
      </c>
      <c r="E213" s="150" t="str">
        <f>IF(PlanDP!O213="","",PlanDP!O213)</f>
        <v/>
      </c>
      <c r="F213" s="45"/>
    </row>
    <row r="214" spans="1:6">
      <c r="A214" s="28" t="str">
        <f>IF(PlanDP!B214="","",PlanDP!A214)</f>
        <v/>
      </c>
      <c r="B214" s="29" t="str">
        <f>IF(PlanDP!B214="","",PlanDP!E214)</f>
        <v/>
      </c>
      <c r="C214" s="30" t="str">
        <f>IF(PlanDP!B214="","",PlanDP!H214)</f>
        <v/>
      </c>
      <c r="D214" s="146" t="str">
        <f>IF(PlanDP!B214="","",PlanDP!B214)</f>
        <v/>
      </c>
      <c r="E214" s="150" t="str">
        <f>IF(PlanDP!O214="","",PlanDP!O214)</f>
        <v/>
      </c>
      <c r="F214" s="45"/>
    </row>
    <row r="215" spans="1:6">
      <c r="A215" s="28" t="str">
        <f>IF(PlanDP!B215="","",PlanDP!A215)</f>
        <v/>
      </c>
      <c r="B215" s="29" t="str">
        <f>IF(PlanDP!B215="","",PlanDP!E215)</f>
        <v/>
      </c>
      <c r="C215" s="30" t="str">
        <f>IF(PlanDP!B215="","",PlanDP!H215)</f>
        <v/>
      </c>
      <c r="D215" s="146" t="str">
        <f>IF(PlanDP!B215="","",PlanDP!B215)</f>
        <v/>
      </c>
      <c r="E215" s="150" t="str">
        <f>IF(PlanDP!O215="","",PlanDP!O215)</f>
        <v/>
      </c>
      <c r="F215" s="45"/>
    </row>
    <row r="216" spans="1:6">
      <c r="A216" s="28" t="str">
        <f>IF(PlanDP!B216="","",PlanDP!A216)</f>
        <v/>
      </c>
      <c r="B216" s="29" t="str">
        <f>IF(PlanDP!B216="","",PlanDP!E216)</f>
        <v/>
      </c>
      <c r="C216" s="30" t="str">
        <f>IF(PlanDP!B216="","",PlanDP!H216)</f>
        <v/>
      </c>
      <c r="D216" s="146" t="str">
        <f>IF(PlanDP!B216="","",PlanDP!B216)</f>
        <v/>
      </c>
      <c r="E216" s="150" t="str">
        <f>IF(PlanDP!O216="","",PlanDP!O216)</f>
        <v/>
      </c>
      <c r="F216" s="45"/>
    </row>
    <row r="217" spans="1:6">
      <c r="A217" s="28" t="str">
        <f>IF(PlanDP!B217="","",PlanDP!A217)</f>
        <v/>
      </c>
      <c r="B217" s="29" t="str">
        <f>IF(PlanDP!B217="","",PlanDP!E217)</f>
        <v/>
      </c>
      <c r="C217" s="30" t="str">
        <f>IF(PlanDP!B217="","",PlanDP!H217)</f>
        <v/>
      </c>
      <c r="D217" s="146" t="str">
        <f>IF(PlanDP!B217="","",PlanDP!B217)</f>
        <v/>
      </c>
      <c r="E217" s="150" t="str">
        <f>IF(PlanDP!O217="","",PlanDP!O217)</f>
        <v/>
      </c>
      <c r="F217" s="45"/>
    </row>
    <row r="218" spans="1:6">
      <c r="A218" s="28" t="str">
        <f>IF(PlanDP!B218="","",PlanDP!A218)</f>
        <v/>
      </c>
      <c r="B218" s="29" t="str">
        <f>IF(PlanDP!B218="","",PlanDP!E218)</f>
        <v/>
      </c>
      <c r="C218" s="30" t="str">
        <f>IF(PlanDP!B218="","",PlanDP!H218)</f>
        <v/>
      </c>
      <c r="D218" s="146" t="str">
        <f>IF(PlanDP!B218="","",PlanDP!B218)</f>
        <v/>
      </c>
      <c r="E218" s="150" t="str">
        <f>IF(PlanDP!O218="","",PlanDP!O218)</f>
        <v/>
      </c>
      <c r="F218" s="45"/>
    </row>
    <row r="219" spans="1:6">
      <c r="A219" s="28" t="str">
        <f>IF(PlanDP!B219="","",PlanDP!A219)</f>
        <v/>
      </c>
      <c r="B219" s="29" t="str">
        <f>IF(PlanDP!B219="","",PlanDP!E219)</f>
        <v/>
      </c>
      <c r="C219" s="30" t="str">
        <f>IF(PlanDP!B219="","",PlanDP!H219)</f>
        <v/>
      </c>
      <c r="D219" s="146" t="str">
        <f>IF(PlanDP!B219="","",PlanDP!B219)</f>
        <v/>
      </c>
      <c r="E219" s="150" t="str">
        <f>IF(PlanDP!O219="","",PlanDP!O219)</f>
        <v/>
      </c>
      <c r="F219" s="45"/>
    </row>
    <row r="220" spans="1:6">
      <c r="A220" s="28" t="str">
        <f>IF(PlanDP!B220="","",PlanDP!A220)</f>
        <v/>
      </c>
      <c r="B220" s="29" t="str">
        <f>IF(PlanDP!B220="","",PlanDP!E220)</f>
        <v/>
      </c>
      <c r="C220" s="30" t="str">
        <f>IF(PlanDP!B220="","",PlanDP!H220)</f>
        <v/>
      </c>
      <c r="D220" s="146" t="str">
        <f>IF(PlanDP!B220="","",PlanDP!B220)</f>
        <v/>
      </c>
      <c r="E220" s="150" t="str">
        <f>IF(PlanDP!O220="","",PlanDP!O220)</f>
        <v/>
      </c>
      <c r="F220" s="45"/>
    </row>
    <row r="221" spans="1:6">
      <c r="A221" s="28" t="str">
        <f>IF(PlanDP!B221="","",PlanDP!A221)</f>
        <v/>
      </c>
      <c r="B221" s="29" t="str">
        <f>IF(PlanDP!B221="","",PlanDP!E221)</f>
        <v/>
      </c>
      <c r="C221" s="30" t="str">
        <f>IF(PlanDP!B221="","",PlanDP!H221)</f>
        <v/>
      </c>
      <c r="D221" s="146" t="str">
        <f>IF(PlanDP!B221="","",PlanDP!B221)</f>
        <v/>
      </c>
      <c r="E221" s="150" t="str">
        <f>IF(PlanDP!O221="","",PlanDP!O221)</f>
        <v/>
      </c>
      <c r="F221" s="45"/>
    </row>
    <row r="222" spans="1:6">
      <c r="A222" s="28" t="str">
        <f>IF(PlanDP!B222="","",PlanDP!A222)</f>
        <v/>
      </c>
      <c r="B222" s="29" t="str">
        <f>IF(PlanDP!B222="","",PlanDP!E222)</f>
        <v/>
      </c>
      <c r="C222" s="30" t="str">
        <f>IF(PlanDP!B222="","",PlanDP!H222)</f>
        <v/>
      </c>
      <c r="D222" s="146" t="str">
        <f>IF(PlanDP!B222="","",PlanDP!B222)</f>
        <v/>
      </c>
      <c r="E222" s="150" t="str">
        <f>IF(PlanDP!O222="","",PlanDP!O222)</f>
        <v/>
      </c>
      <c r="F222" s="45"/>
    </row>
    <row r="223" spans="1:6">
      <c r="A223" s="28" t="str">
        <f>IF(PlanDP!B223="","",PlanDP!A223)</f>
        <v/>
      </c>
      <c r="B223" s="29" t="str">
        <f>IF(PlanDP!B223="","",PlanDP!E223)</f>
        <v/>
      </c>
      <c r="C223" s="30" t="str">
        <f>IF(PlanDP!B223="","",PlanDP!H223)</f>
        <v/>
      </c>
      <c r="D223" s="146" t="str">
        <f>IF(PlanDP!B223="","",PlanDP!B223)</f>
        <v/>
      </c>
      <c r="E223" s="150" t="str">
        <f>IF(PlanDP!O223="","",PlanDP!O223)</f>
        <v/>
      </c>
      <c r="F223" s="45"/>
    </row>
    <row r="224" spans="1:6">
      <c r="A224" s="28" t="str">
        <f>IF(PlanDP!B224="","",PlanDP!A224)</f>
        <v/>
      </c>
      <c r="B224" s="29" t="str">
        <f>IF(PlanDP!B224="","",PlanDP!E224)</f>
        <v/>
      </c>
      <c r="C224" s="30" t="str">
        <f>IF(PlanDP!B224="","",PlanDP!H224)</f>
        <v/>
      </c>
      <c r="D224" s="146" t="str">
        <f>IF(PlanDP!B224="","",PlanDP!B224)</f>
        <v/>
      </c>
      <c r="E224" s="150" t="str">
        <f>IF(PlanDP!O224="","",PlanDP!O224)</f>
        <v/>
      </c>
      <c r="F224" s="45"/>
    </row>
    <row r="225" spans="1:6">
      <c r="A225" s="28" t="str">
        <f>IF(PlanDP!B225="","",PlanDP!A225)</f>
        <v/>
      </c>
      <c r="B225" s="29" t="str">
        <f>IF(PlanDP!B225="","",PlanDP!E225)</f>
        <v/>
      </c>
      <c r="C225" s="30" t="str">
        <f>IF(PlanDP!B225="","",PlanDP!H225)</f>
        <v/>
      </c>
      <c r="D225" s="146" t="str">
        <f>IF(PlanDP!B225="","",PlanDP!B225)</f>
        <v/>
      </c>
      <c r="E225" s="150" t="str">
        <f>IF(PlanDP!O225="","",PlanDP!O225)</f>
        <v/>
      </c>
      <c r="F225" s="45"/>
    </row>
    <row r="226" spans="1:6">
      <c r="A226" s="28" t="str">
        <f>IF(PlanDP!B226="","",PlanDP!A226)</f>
        <v/>
      </c>
      <c r="B226" s="29" t="str">
        <f>IF(PlanDP!B226="","",PlanDP!E226)</f>
        <v/>
      </c>
      <c r="C226" s="30" t="str">
        <f>IF(PlanDP!B226="","",PlanDP!H226)</f>
        <v/>
      </c>
      <c r="D226" s="146" t="str">
        <f>IF(PlanDP!B226="","",PlanDP!B226)</f>
        <v/>
      </c>
      <c r="E226" s="150" t="str">
        <f>IF(PlanDP!O226="","",PlanDP!O226)</f>
        <v/>
      </c>
      <c r="F226" s="45"/>
    </row>
    <row r="227" spans="1:6">
      <c r="A227" s="28" t="str">
        <f>IF(PlanDP!B227="","",PlanDP!A227)</f>
        <v/>
      </c>
      <c r="B227" s="29" t="str">
        <f>IF(PlanDP!B227="","",PlanDP!E227)</f>
        <v/>
      </c>
      <c r="C227" s="30" t="str">
        <f>IF(PlanDP!B227="","",PlanDP!H227)</f>
        <v/>
      </c>
      <c r="D227" s="146" t="str">
        <f>IF(PlanDP!B227="","",PlanDP!B227)</f>
        <v/>
      </c>
      <c r="E227" s="150" t="str">
        <f>IF(PlanDP!O227="","",PlanDP!O227)</f>
        <v/>
      </c>
      <c r="F227" s="45"/>
    </row>
    <row r="228" spans="1:6">
      <c r="A228" s="28" t="str">
        <f>IF(PlanDP!B228="","",PlanDP!A228)</f>
        <v/>
      </c>
      <c r="B228" s="29" t="str">
        <f>IF(PlanDP!B228="","",PlanDP!E228)</f>
        <v/>
      </c>
      <c r="C228" s="30" t="str">
        <f>IF(PlanDP!B228="","",PlanDP!H228)</f>
        <v/>
      </c>
      <c r="D228" s="146" t="str">
        <f>IF(PlanDP!B228="","",PlanDP!B228)</f>
        <v/>
      </c>
      <c r="E228" s="150" t="str">
        <f>IF(PlanDP!O228="","",PlanDP!O228)</f>
        <v/>
      </c>
      <c r="F228" s="45"/>
    </row>
    <row r="229" spans="1:6">
      <c r="A229" s="28" t="str">
        <f>IF(PlanDP!B229="","",PlanDP!A229)</f>
        <v/>
      </c>
      <c r="B229" s="29" t="str">
        <f>IF(PlanDP!B229="","",PlanDP!E229)</f>
        <v/>
      </c>
      <c r="C229" s="30" t="str">
        <f>IF(PlanDP!B229="","",PlanDP!H229)</f>
        <v/>
      </c>
      <c r="D229" s="146" t="str">
        <f>IF(PlanDP!B229="","",PlanDP!B229)</f>
        <v/>
      </c>
      <c r="E229" s="150" t="str">
        <f>IF(PlanDP!O229="","",PlanDP!O229)</f>
        <v/>
      </c>
      <c r="F229" s="45"/>
    </row>
    <row r="230" spans="1:6">
      <c r="A230" s="28" t="str">
        <f>IF(PlanDP!B230="","",PlanDP!A230)</f>
        <v/>
      </c>
      <c r="B230" s="29" t="str">
        <f>IF(PlanDP!B230="","",PlanDP!E230)</f>
        <v/>
      </c>
      <c r="C230" s="30" t="str">
        <f>IF(PlanDP!B230="","",PlanDP!H230)</f>
        <v/>
      </c>
      <c r="D230" s="146" t="str">
        <f>IF(PlanDP!B230="","",PlanDP!B230)</f>
        <v/>
      </c>
      <c r="E230" s="150" t="str">
        <f>IF(PlanDP!O230="","",PlanDP!O230)</f>
        <v/>
      </c>
      <c r="F230" s="45"/>
    </row>
    <row r="231" spans="1:6">
      <c r="A231" s="28" t="str">
        <f>IF(PlanDP!B231="","",PlanDP!A231)</f>
        <v/>
      </c>
      <c r="B231" s="29" t="str">
        <f>IF(PlanDP!B231="","",PlanDP!E231)</f>
        <v/>
      </c>
      <c r="C231" s="30" t="str">
        <f>IF(PlanDP!B231="","",PlanDP!H231)</f>
        <v/>
      </c>
      <c r="D231" s="146" t="str">
        <f>IF(PlanDP!B231="","",PlanDP!B231)</f>
        <v/>
      </c>
      <c r="E231" s="150" t="str">
        <f>IF(PlanDP!O231="","",PlanDP!O231)</f>
        <v/>
      </c>
      <c r="F231" s="45"/>
    </row>
    <row r="232" spans="1:6">
      <c r="A232" s="28" t="str">
        <f>IF(PlanDP!B232="","",PlanDP!A232)</f>
        <v/>
      </c>
      <c r="B232" s="29" t="str">
        <f>IF(PlanDP!B232="","",PlanDP!E232)</f>
        <v/>
      </c>
      <c r="C232" s="30" t="str">
        <f>IF(PlanDP!B232="","",PlanDP!H232)</f>
        <v/>
      </c>
      <c r="D232" s="146" t="str">
        <f>IF(PlanDP!B232="","",PlanDP!B232)</f>
        <v/>
      </c>
      <c r="E232" s="150" t="str">
        <f>IF(PlanDP!O232="","",PlanDP!O232)</f>
        <v/>
      </c>
      <c r="F232" s="45"/>
    </row>
    <row r="233" spans="1:6">
      <c r="A233" s="28" t="str">
        <f>IF(PlanDP!B233="","",PlanDP!A233)</f>
        <v/>
      </c>
      <c r="B233" s="29" t="str">
        <f>IF(PlanDP!B233="","",PlanDP!E233)</f>
        <v/>
      </c>
      <c r="C233" s="30" t="str">
        <f>IF(PlanDP!B233="","",PlanDP!H233)</f>
        <v/>
      </c>
      <c r="D233" s="146" t="str">
        <f>IF(PlanDP!B233="","",PlanDP!B233)</f>
        <v/>
      </c>
      <c r="E233" s="150" t="str">
        <f>IF(PlanDP!O233="","",PlanDP!O233)</f>
        <v/>
      </c>
      <c r="F233" s="45"/>
    </row>
    <row r="234" spans="1:6">
      <c r="A234" s="28" t="str">
        <f>IF(PlanDP!B234="","",PlanDP!A234)</f>
        <v/>
      </c>
      <c r="B234" s="29" t="str">
        <f>IF(PlanDP!B234="","",PlanDP!E234)</f>
        <v/>
      </c>
      <c r="C234" s="30" t="str">
        <f>IF(PlanDP!B234="","",PlanDP!H234)</f>
        <v/>
      </c>
      <c r="D234" s="146" t="str">
        <f>IF(PlanDP!B234="","",PlanDP!B234)</f>
        <v/>
      </c>
      <c r="E234" s="150" t="str">
        <f>IF(PlanDP!O234="","",PlanDP!O234)</f>
        <v/>
      </c>
      <c r="F234" s="45"/>
    </row>
    <row r="235" spans="1:6">
      <c r="A235" s="28" t="str">
        <f>IF(PlanDP!B235="","",PlanDP!A235)</f>
        <v/>
      </c>
      <c r="B235" s="29" t="str">
        <f>IF(PlanDP!B235="","",PlanDP!E235)</f>
        <v/>
      </c>
      <c r="C235" s="30" t="str">
        <f>IF(PlanDP!B235="","",PlanDP!H235)</f>
        <v/>
      </c>
      <c r="D235" s="146" t="str">
        <f>IF(PlanDP!B235="","",PlanDP!B235)</f>
        <v/>
      </c>
      <c r="E235" s="150" t="str">
        <f>IF(PlanDP!O235="","",PlanDP!O235)</f>
        <v/>
      </c>
      <c r="F235" s="45"/>
    </row>
    <row r="236" spans="1:6">
      <c r="A236" s="28" t="str">
        <f>IF(PlanDP!B236="","",PlanDP!A236)</f>
        <v/>
      </c>
      <c r="B236" s="29" t="str">
        <f>IF(PlanDP!B236="","",PlanDP!E236)</f>
        <v/>
      </c>
      <c r="C236" s="30" t="str">
        <f>IF(PlanDP!B236="","",PlanDP!H236)</f>
        <v/>
      </c>
      <c r="D236" s="146" t="str">
        <f>IF(PlanDP!B236="","",PlanDP!B236)</f>
        <v/>
      </c>
      <c r="E236" s="150" t="str">
        <f>IF(PlanDP!O236="","",PlanDP!O236)</f>
        <v/>
      </c>
      <c r="F236" s="45"/>
    </row>
    <row r="237" spans="1:6">
      <c r="A237" s="28" t="str">
        <f>IF(PlanDP!B237="","",PlanDP!A237)</f>
        <v/>
      </c>
      <c r="B237" s="29" t="str">
        <f>IF(PlanDP!B237="","",PlanDP!E237)</f>
        <v/>
      </c>
      <c r="C237" s="30" t="str">
        <f>IF(PlanDP!B237="","",PlanDP!H237)</f>
        <v/>
      </c>
      <c r="D237" s="146" t="str">
        <f>IF(PlanDP!B237="","",PlanDP!B237)</f>
        <v/>
      </c>
      <c r="E237" s="150" t="str">
        <f>IF(PlanDP!O237="","",PlanDP!O237)</f>
        <v/>
      </c>
      <c r="F237" s="45"/>
    </row>
    <row r="238" spans="1:6">
      <c r="A238" s="28" t="str">
        <f>IF(PlanDP!B238="","",PlanDP!A238)</f>
        <v/>
      </c>
      <c r="B238" s="29" t="str">
        <f>IF(PlanDP!B238="","",PlanDP!E238)</f>
        <v/>
      </c>
      <c r="C238" s="30" t="str">
        <f>IF(PlanDP!B238="","",PlanDP!H238)</f>
        <v/>
      </c>
      <c r="D238" s="146" t="str">
        <f>IF(PlanDP!B238="","",PlanDP!B238)</f>
        <v/>
      </c>
      <c r="E238" s="150" t="str">
        <f>IF(PlanDP!O238="","",PlanDP!O238)</f>
        <v/>
      </c>
      <c r="F238" s="45"/>
    </row>
    <row r="239" spans="1:6">
      <c r="A239" s="28" t="str">
        <f>IF(PlanDP!B239="","",PlanDP!A239)</f>
        <v/>
      </c>
      <c r="B239" s="29" t="str">
        <f>IF(PlanDP!B239="","",PlanDP!E239)</f>
        <v/>
      </c>
      <c r="C239" s="30" t="str">
        <f>IF(PlanDP!B239="","",PlanDP!H239)</f>
        <v/>
      </c>
      <c r="D239" s="146" t="str">
        <f>IF(PlanDP!B239="","",PlanDP!B239)</f>
        <v/>
      </c>
      <c r="E239" s="150" t="str">
        <f>IF(PlanDP!O239="","",PlanDP!O239)</f>
        <v/>
      </c>
      <c r="F239" s="45"/>
    </row>
    <row r="240" spans="1:6">
      <c r="A240" s="28" t="str">
        <f>IF(PlanDP!B240="","",PlanDP!A240)</f>
        <v/>
      </c>
      <c r="B240" s="29" t="str">
        <f>IF(PlanDP!B240="","",PlanDP!E240)</f>
        <v/>
      </c>
      <c r="C240" s="30" t="str">
        <f>IF(PlanDP!B240="","",PlanDP!H240)</f>
        <v/>
      </c>
      <c r="D240" s="146" t="str">
        <f>IF(PlanDP!B240="","",PlanDP!B240)</f>
        <v/>
      </c>
      <c r="E240" s="150" t="str">
        <f>IF(PlanDP!O240="","",PlanDP!O240)</f>
        <v/>
      </c>
      <c r="F240" s="45"/>
    </row>
    <row r="241" spans="1:6">
      <c r="A241" s="28" t="str">
        <f>IF(PlanDP!B241="","",PlanDP!A241)</f>
        <v/>
      </c>
      <c r="B241" s="29" t="str">
        <f>IF(PlanDP!B241="","",PlanDP!E241)</f>
        <v/>
      </c>
      <c r="C241" s="30" t="str">
        <f>IF(PlanDP!B241="","",PlanDP!H241)</f>
        <v/>
      </c>
      <c r="D241" s="146" t="str">
        <f>IF(PlanDP!B241="","",PlanDP!B241)</f>
        <v/>
      </c>
      <c r="E241" s="150" t="str">
        <f>IF(PlanDP!O241="","",PlanDP!O241)</f>
        <v/>
      </c>
      <c r="F241" s="45"/>
    </row>
    <row r="242" spans="1:6">
      <c r="A242" s="28" t="str">
        <f>IF(PlanDP!B242="","",PlanDP!A242)</f>
        <v/>
      </c>
      <c r="B242" s="29" t="str">
        <f>IF(PlanDP!B242="","",PlanDP!E242)</f>
        <v/>
      </c>
      <c r="C242" s="30" t="str">
        <f>IF(PlanDP!B242="","",PlanDP!H242)</f>
        <v/>
      </c>
      <c r="D242" s="146" t="str">
        <f>IF(PlanDP!B242="","",PlanDP!B242)</f>
        <v/>
      </c>
      <c r="E242" s="150" t="str">
        <f>IF(PlanDP!O242="","",PlanDP!O242)</f>
        <v/>
      </c>
      <c r="F242" s="45"/>
    </row>
    <row r="243" spans="1:6">
      <c r="A243" s="28" t="str">
        <f>IF(PlanDP!B243="","",PlanDP!A243)</f>
        <v/>
      </c>
      <c r="B243" s="29" t="str">
        <f>IF(PlanDP!B243="","",PlanDP!E243)</f>
        <v/>
      </c>
      <c r="C243" s="30" t="str">
        <f>IF(PlanDP!B243="","",PlanDP!H243)</f>
        <v/>
      </c>
      <c r="D243" s="146" t="str">
        <f>IF(PlanDP!B243="","",PlanDP!B243)</f>
        <v/>
      </c>
      <c r="E243" s="150" t="str">
        <f>IF(PlanDP!O243="","",PlanDP!O243)</f>
        <v/>
      </c>
      <c r="F243" s="45"/>
    </row>
    <row r="244" spans="1:6">
      <c r="A244" s="28" t="str">
        <f>IF(PlanDP!B244="","",PlanDP!A244)</f>
        <v/>
      </c>
      <c r="B244" s="29" t="str">
        <f>IF(PlanDP!B244="","",PlanDP!E244)</f>
        <v/>
      </c>
      <c r="C244" s="30" t="str">
        <f>IF(PlanDP!B244="","",PlanDP!H244)</f>
        <v/>
      </c>
      <c r="D244" s="146" t="str">
        <f>IF(PlanDP!B244="","",PlanDP!B244)</f>
        <v/>
      </c>
      <c r="E244" s="150" t="str">
        <f>IF(PlanDP!O244="","",PlanDP!O244)</f>
        <v/>
      </c>
      <c r="F244" s="45"/>
    </row>
    <row r="245" spans="1:6">
      <c r="A245" s="28" t="str">
        <f>IF(PlanDP!B245="","",PlanDP!A245)</f>
        <v/>
      </c>
      <c r="B245" s="29" t="str">
        <f>IF(PlanDP!B245="","",PlanDP!E245)</f>
        <v/>
      </c>
      <c r="C245" s="30" t="str">
        <f>IF(PlanDP!B245="","",PlanDP!H245)</f>
        <v/>
      </c>
      <c r="D245" s="146" t="str">
        <f>IF(PlanDP!B245="","",PlanDP!B245)</f>
        <v/>
      </c>
      <c r="E245" s="150" t="str">
        <f>IF(PlanDP!O245="","",PlanDP!O245)</f>
        <v/>
      </c>
      <c r="F245" s="45"/>
    </row>
    <row r="246" spans="1:6">
      <c r="A246" s="28" t="str">
        <f>IF(PlanDP!B246="","",PlanDP!A246)</f>
        <v/>
      </c>
      <c r="B246" s="29" t="str">
        <f>IF(PlanDP!B246="","",PlanDP!E246)</f>
        <v/>
      </c>
      <c r="C246" s="30" t="str">
        <f>IF(PlanDP!B246="","",PlanDP!H246)</f>
        <v/>
      </c>
      <c r="D246" s="146" t="str">
        <f>IF(PlanDP!B246="","",PlanDP!B246)</f>
        <v/>
      </c>
      <c r="E246" s="150" t="str">
        <f>IF(PlanDP!O246="","",PlanDP!O246)</f>
        <v/>
      </c>
      <c r="F246" s="45"/>
    </row>
    <row r="247" spans="1:6">
      <c r="A247" s="28" t="str">
        <f>IF(PlanDP!B247="","",PlanDP!A247)</f>
        <v/>
      </c>
      <c r="B247" s="29" t="str">
        <f>IF(PlanDP!B247="","",PlanDP!E247)</f>
        <v/>
      </c>
      <c r="C247" s="30" t="str">
        <f>IF(PlanDP!B247="","",PlanDP!H247)</f>
        <v/>
      </c>
      <c r="D247" s="146" t="str">
        <f>IF(PlanDP!B247="","",PlanDP!B247)</f>
        <v/>
      </c>
      <c r="E247" s="150" t="str">
        <f>IF(PlanDP!O247="","",PlanDP!O247)</f>
        <v/>
      </c>
      <c r="F247" s="45"/>
    </row>
    <row r="248" spans="1:6">
      <c r="A248" s="28" t="str">
        <f>IF(PlanDP!B248="","",PlanDP!A248)</f>
        <v/>
      </c>
      <c r="B248" s="29" t="str">
        <f>IF(PlanDP!B248="","",PlanDP!E248)</f>
        <v/>
      </c>
      <c r="C248" s="30" t="str">
        <f>IF(PlanDP!B248="","",PlanDP!H248)</f>
        <v/>
      </c>
      <c r="D248" s="146" t="str">
        <f>IF(PlanDP!B248="","",PlanDP!B248)</f>
        <v/>
      </c>
      <c r="E248" s="150" t="str">
        <f>IF(PlanDP!O248="","",PlanDP!O248)</f>
        <v/>
      </c>
      <c r="F248" s="45"/>
    </row>
    <row r="249" spans="1:6">
      <c r="A249" s="28" t="str">
        <f>IF(PlanDP!B249="","",PlanDP!A249)</f>
        <v/>
      </c>
      <c r="B249" s="29" t="str">
        <f>IF(PlanDP!B249="","",PlanDP!E249)</f>
        <v/>
      </c>
      <c r="C249" s="30" t="str">
        <f>IF(PlanDP!B249="","",PlanDP!H249)</f>
        <v/>
      </c>
      <c r="D249" s="146" t="str">
        <f>IF(PlanDP!B249="","",PlanDP!B249)</f>
        <v/>
      </c>
      <c r="E249" s="150" t="str">
        <f>IF(PlanDP!O249="","",PlanDP!O249)</f>
        <v/>
      </c>
      <c r="F249" s="45"/>
    </row>
    <row r="250" spans="1:6">
      <c r="A250" s="28" t="str">
        <f>IF(PlanDP!B250="","",PlanDP!A250)</f>
        <v/>
      </c>
      <c r="B250" s="29" t="str">
        <f>IF(PlanDP!B250="","",PlanDP!E250)</f>
        <v/>
      </c>
      <c r="C250" s="30" t="str">
        <f>IF(PlanDP!B250="","",PlanDP!H250)</f>
        <v/>
      </c>
      <c r="D250" s="146" t="str">
        <f>IF(PlanDP!B250="","",PlanDP!B250)</f>
        <v/>
      </c>
      <c r="E250" s="150" t="str">
        <f>IF(PlanDP!O250="","",PlanDP!O250)</f>
        <v/>
      </c>
      <c r="F250" s="45"/>
    </row>
    <row r="251" spans="1:6">
      <c r="A251" s="28" t="str">
        <f>IF(PlanDP!B251="","",PlanDP!A251)</f>
        <v/>
      </c>
      <c r="B251" s="29" t="str">
        <f>IF(PlanDP!B251="","",PlanDP!E251)</f>
        <v/>
      </c>
      <c r="C251" s="30" t="str">
        <f>IF(PlanDP!B251="","",PlanDP!H251)</f>
        <v/>
      </c>
      <c r="D251" s="146" t="str">
        <f>IF(PlanDP!B251="","",PlanDP!B251)</f>
        <v/>
      </c>
      <c r="E251" s="150" t="str">
        <f>IF(PlanDP!O251="","",PlanDP!O251)</f>
        <v/>
      </c>
      <c r="F251" s="45"/>
    </row>
    <row r="252" spans="1:6">
      <c r="A252" s="28" t="str">
        <f>IF(PlanDP!B252="","",PlanDP!A252)</f>
        <v/>
      </c>
      <c r="B252" s="29" t="str">
        <f>IF(PlanDP!B252="","",PlanDP!E252)</f>
        <v/>
      </c>
      <c r="C252" s="30" t="str">
        <f>IF(PlanDP!B252="","",PlanDP!H252)</f>
        <v/>
      </c>
      <c r="D252" s="146" t="str">
        <f>IF(PlanDP!B252="","",PlanDP!B252)</f>
        <v/>
      </c>
      <c r="E252" s="150" t="str">
        <f>IF(PlanDP!O252="","",PlanDP!O252)</f>
        <v/>
      </c>
      <c r="F252" s="45"/>
    </row>
    <row r="253" spans="1:6">
      <c r="A253" s="28" t="str">
        <f>IF(PlanDP!B253="","",PlanDP!A253)</f>
        <v/>
      </c>
      <c r="B253" s="29" t="str">
        <f>IF(PlanDP!B253="","",PlanDP!E253)</f>
        <v/>
      </c>
      <c r="C253" s="30" t="str">
        <f>IF(PlanDP!B253="","",PlanDP!H253)</f>
        <v/>
      </c>
      <c r="D253" s="146" t="str">
        <f>IF(PlanDP!B253="","",PlanDP!B253)</f>
        <v/>
      </c>
      <c r="E253" s="150" t="str">
        <f>IF(PlanDP!O253="","",PlanDP!O253)</f>
        <v/>
      </c>
      <c r="F253" s="45"/>
    </row>
    <row r="254" spans="1:6">
      <c r="A254" s="28" t="str">
        <f>IF(PlanDP!B254="","",PlanDP!A254)</f>
        <v/>
      </c>
      <c r="B254" s="29" t="str">
        <f>IF(PlanDP!B254="","",PlanDP!E254)</f>
        <v/>
      </c>
      <c r="C254" s="30" t="str">
        <f>IF(PlanDP!B254="","",PlanDP!H254)</f>
        <v/>
      </c>
      <c r="D254" s="146" t="str">
        <f>IF(PlanDP!B254="","",PlanDP!B254)</f>
        <v/>
      </c>
      <c r="E254" s="150" t="str">
        <f>IF(PlanDP!O254="","",PlanDP!O254)</f>
        <v/>
      </c>
      <c r="F254" s="45"/>
    </row>
    <row r="255" spans="1:6">
      <c r="A255" s="28" t="str">
        <f>IF(PlanDP!B255="","",PlanDP!A255)</f>
        <v/>
      </c>
      <c r="B255" s="29" t="str">
        <f>IF(PlanDP!B255="","",PlanDP!E255)</f>
        <v/>
      </c>
      <c r="C255" s="30" t="str">
        <f>IF(PlanDP!B255="","",PlanDP!H255)</f>
        <v/>
      </c>
      <c r="D255" s="146" t="str">
        <f>IF(PlanDP!B255="","",PlanDP!B255)</f>
        <v/>
      </c>
      <c r="E255" s="150" t="str">
        <f>IF(PlanDP!O255="","",PlanDP!O255)</f>
        <v/>
      </c>
      <c r="F255" s="45"/>
    </row>
    <row r="256" spans="1:6">
      <c r="A256" s="28" t="str">
        <f>IF(PlanDP!B256="","",PlanDP!A256)</f>
        <v/>
      </c>
      <c r="B256" s="29" t="str">
        <f>IF(PlanDP!B256="","",PlanDP!E256)</f>
        <v/>
      </c>
      <c r="C256" s="30" t="str">
        <f>IF(PlanDP!B256="","",PlanDP!H256)</f>
        <v/>
      </c>
      <c r="D256" s="146" t="str">
        <f>IF(PlanDP!B256="","",PlanDP!B256)</f>
        <v/>
      </c>
      <c r="E256" s="150" t="str">
        <f>IF(PlanDP!O256="","",PlanDP!O256)</f>
        <v/>
      </c>
      <c r="F256" s="45"/>
    </row>
    <row r="257" spans="1:6">
      <c r="A257" s="28" t="str">
        <f>IF(PlanDP!B257="","",PlanDP!A257)</f>
        <v/>
      </c>
      <c r="B257" s="29" t="str">
        <f>IF(PlanDP!B257="","",PlanDP!E257)</f>
        <v/>
      </c>
      <c r="C257" s="30" t="str">
        <f>IF(PlanDP!B257="","",PlanDP!H257)</f>
        <v/>
      </c>
      <c r="D257" s="146" t="str">
        <f>IF(PlanDP!B257="","",PlanDP!B257)</f>
        <v/>
      </c>
      <c r="E257" s="150" t="str">
        <f>IF(PlanDP!O257="","",PlanDP!O257)</f>
        <v/>
      </c>
      <c r="F257" s="45"/>
    </row>
    <row r="258" spans="1:6">
      <c r="A258" s="28" t="str">
        <f>IF(PlanDP!B258="","",PlanDP!A258)</f>
        <v/>
      </c>
      <c r="B258" s="29" t="str">
        <f>IF(PlanDP!B258="","",PlanDP!E258)</f>
        <v/>
      </c>
      <c r="C258" s="30" t="str">
        <f>IF(PlanDP!B258="","",PlanDP!H258)</f>
        <v/>
      </c>
      <c r="D258" s="146" t="str">
        <f>IF(PlanDP!B258="","",PlanDP!B258)</f>
        <v/>
      </c>
      <c r="E258" s="150" t="str">
        <f>IF(PlanDP!O258="","",PlanDP!O258)</f>
        <v/>
      </c>
      <c r="F258" s="45"/>
    </row>
    <row r="259" spans="1:6">
      <c r="A259" s="28" t="str">
        <f>IF(PlanDP!B259="","",PlanDP!A259)</f>
        <v/>
      </c>
      <c r="B259" s="29" t="str">
        <f>IF(PlanDP!B259="","",PlanDP!E259)</f>
        <v/>
      </c>
      <c r="C259" s="30" t="str">
        <f>IF(PlanDP!B259="","",PlanDP!H259)</f>
        <v/>
      </c>
      <c r="D259" s="146" t="str">
        <f>IF(PlanDP!B259="","",PlanDP!B259)</f>
        <v/>
      </c>
      <c r="E259" s="150" t="str">
        <f>IF(PlanDP!O259="","",PlanDP!O259)</f>
        <v/>
      </c>
      <c r="F259" s="45"/>
    </row>
    <row r="260" spans="1:6">
      <c r="A260" s="28" t="str">
        <f>IF(PlanDP!B260="","",PlanDP!A260)</f>
        <v/>
      </c>
      <c r="B260" s="29" t="str">
        <f>IF(PlanDP!B260="","",PlanDP!E260)</f>
        <v/>
      </c>
      <c r="C260" s="30" t="str">
        <f>IF(PlanDP!B260="","",PlanDP!H260)</f>
        <v/>
      </c>
      <c r="D260" s="146" t="str">
        <f>IF(PlanDP!B260="","",PlanDP!B260)</f>
        <v/>
      </c>
      <c r="E260" s="150" t="str">
        <f>IF(PlanDP!O260="","",PlanDP!O260)</f>
        <v/>
      </c>
      <c r="F260" s="45"/>
    </row>
    <row r="261" spans="1:6">
      <c r="A261" s="28" t="str">
        <f>IF(PlanDP!B261="","",PlanDP!A261)</f>
        <v/>
      </c>
      <c r="B261" s="29" t="str">
        <f>IF(PlanDP!B261="","",PlanDP!E261)</f>
        <v/>
      </c>
      <c r="C261" s="30" t="str">
        <f>IF(PlanDP!B261="","",PlanDP!H261)</f>
        <v/>
      </c>
      <c r="D261" s="146" t="str">
        <f>IF(PlanDP!B261="","",PlanDP!B261)</f>
        <v/>
      </c>
      <c r="E261" s="150" t="str">
        <f>IF(PlanDP!O261="","",PlanDP!O261)</f>
        <v/>
      </c>
      <c r="F261" s="45"/>
    </row>
    <row r="262" spans="1:6">
      <c r="A262" s="28" t="str">
        <f>IF(PlanDP!B262="","",PlanDP!A262)</f>
        <v/>
      </c>
      <c r="B262" s="29" t="str">
        <f>IF(PlanDP!B262="","",PlanDP!E262)</f>
        <v/>
      </c>
      <c r="C262" s="30" t="str">
        <f>IF(PlanDP!B262="","",PlanDP!H262)</f>
        <v/>
      </c>
      <c r="D262" s="146" t="str">
        <f>IF(PlanDP!B262="","",PlanDP!B262)</f>
        <v/>
      </c>
      <c r="E262" s="150" t="str">
        <f>IF(PlanDP!O262="","",PlanDP!O262)</f>
        <v/>
      </c>
      <c r="F262" s="45"/>
    </row>
    <row r="263" spans="1:6">
      <c r="A263" s="28" t="str">
        <f>IF(PlanDP!B263="","",PlanDP!A263)</f>
        <v/>
      </c>
      <c r="B263" s="29" t="str">
        <f>IF(PlanDP!B263="","",PlanDP!E263)</f>
        <v/>
      </c>
      <c r="C263" s="30" t="str">
        <f>IF(PlanDP!B263="","",PlanDP!H263)</f>
        <v/>
      </c>
      <c r="D263" s="146" t="str">
        <f>IF(PlanDP!B263="","",PlanDP!B263)</f>
        <v/>
      </c>
      <c r="E263" s="150" t="str">
        <f>IF(PlanDP!O263="","",PlanDP!O263)</f>
        <v/>
      </c>
      <c r="F263" s="45"/>
    </row>
    <row r="264" spans="1:6">
      <c r="A264" s="28" t="str">
        <f>IF(PlanDP!B264="","",PlanDP!A264)</f>
        <v/>
      </c>
      <c r="B264" s="29" t="str">
        <f>IF(PlanDP!B264="","",PlanDP!E264)</f>
        <v/>
      </c>
      <c r="C264" s="30" t="str">
        <f>IF(PlanDP!B264="","",PlanDP!H264)</f>
        <v/>
      </c>
      <c r="D264" s="146" t="str">
        <f>IF(PlanDP!B264="","",PlanDP!B264)</f>
        <v/>
      </c>
      <c r="E264" s="150" t="str">
        <f>IF(PlanDP!O264="","",PlanDP!O264)</f>
        <v/>
      </c>
      <c r="F264" s="45"/>
    </row>
    <row r="265" spans="1:6">
      <c r="A265" s="28" t="str">
        <f>IF(PlanDP!B265="","",PlanDP!A265)</f>
        <v/>
      </c>
      <c r="B265" s="29" t="str">
        <f>IF(PlanDP!B265="","",PlanDP!E265)</f>
        <v/>
      </c>
      <c r="C265" s="30" t="str">
        <f>IF(PlanDP!B265="","",PlanDP!H265)</f>
        <v/>
      </c>
      <c r="D265" s="146" t="str">
        <f>IF(PlanDP!B265="","",PlanDP!B265)</f>
        <v/>
      </c>
      <c r="E265" s="150" t="str">
        <f>IF(PlanDP!O265="","",PlanDP!O265)</f>
        <v/>
      </c>
      <c r="F265" s="45"/>
    </row>
    <row r="266" spans="1:6">
      <c r="A266" s="28" t="str">
        <f>IF(PlanDP!B266="","",PlanDP!A266)</f>
        <v/>
      </c>
      <c r="B266" s="29" t="str">
        <f>IF(PlanDP!B266="","",PlanDP!E266)</f>
        <v/>
      </c>
      <c r="C266" s="30" t="str">
        <f>IF(PlanDP!B266="","",PlanDP!H266)</f>
        <v/>
      </c>
      <c r="D266" s="146" t="str">
        <f>IF(PlanDP!B266="","",PlanDP!B266)</f>
        <v/>
      </c>
      <c r="E266" s="150" t="str">
        <f>IF(PlanDP!O266="","",PlanDP!O266)</f>
        <v/>
      </c>
      <c r="F266" s="45"/>
    </row>
    <row r="267" spans="1:6">
      <c r="A267" s="28" t="str">
        <f>IF(PlanDP!B267="","",PlanDP!A267)</f>
        <v/>
      </c>
      <c r="B267" s="29" t="str">
        <f>IF(PlanDP!B267="","",PlanDP!E267)</f>
        <v/>
      </c>
      <c r="C267" s="30" t="str">
        <f>IF(PlanDP!B267="","",PlanDP!H267)</f>
        <v/>
      </c>
      <c r="D267" s="146" t="str">
        <f>IF(PlanDP!B267="","",PlanDP!B267)</f>
        <v/>
      </c>
      <c r="E267" s="150" t="str">
        <f>IF(PlanDP!O267="","",PlanDP!O267)</f>
        <v/>
      </c>
      <c r="F267" s="45"/>
    </row>
    <row r="268" spans="1:6">
      <c r="A268" s="28" t="str">
        <f>IF(PlanDP!B268="","",PlanDP!A268)</f>
        <v/>
      </c>
      <c r="B268" s="29" t="str">
        <f>IF(PlanDP!B268="","",PlanDP!E268)</f>
        <v/>
      </c>
      <c r="C268" s="30" t="str">
        <f>IF(PlanDP!B268="","",PlanDP!H268)</f>
        <v/>
      </c>
      <c r="D268" s="146" t="str">
        <f>IF(PlanDP!B268="","",PlanDP!B268)</f>
        <v/>
      </c>
      <c r="E268" s="150" t="str">
        <f>IF(PlanDP!O268="","",PlanDP!O268)</f>
        <v/>
      </c>
      <c r="F268" s="45"/>
    </row>
    <row r="269" spans="1:6">
      <c r="A269" s="28" t="str">
        <f>IF(PlanDP!B269="","",PlanDP!A269)</f>
        <v/>
      </c>
      <c r="B269" s="29" t="str">
        <f>IF(PlanDP!B269="","",PlanDP!E269)</f>
        <v/>
      </c>
      <c r="C269" s="30" t="str">
        <f>IF(PlanDP!B269="","",PlanDP!H269)</f>
        <v/>
      </c>
      <c r="D269" s="146" t="str">
        <f>IF(PlanDP!B269="","",PlanDP!B269)</f>
        <v/>
      </c>
      <c r="E269" s="150" t="str">
        <f>IF(PlanDP!O269="","",PlanDP!O269)</f>
        <v/>
      </c>
      <c r="F269" s="45"/>
    </row>
    <row r="270" spans="1:6">
      <c r="A270" s="28" t="str">
        <f>IF(PlanDP!B270="","",PlanDP!A270)</f>
        <v/>
      </c>
      <c r="B270" s="29" t="str">
        <f>IF(PlanDP!B270="","",PlanDP!E270)</f>
        <v/>
      </c>
      <c r="C270" s="30" t="str">
        <f>IF(PlanDP!B270="","",PlanDP!H270)</f>
        <v/>
      </c>
      <c r="D270" s="146" t="str">
        <f>IF(PlanDP!B270="","",PlanDP!B270)</f>
        <v/>
      </c>
      <c r="E270" s="150" t="str">
        <f>IF(PlanDP!O270="","",PlanDP!O270)</f>
        <v/>
      </c>
      <c r="F270" s="45"/>
    </row>
    <row r="271" spans="1:6">
      <c r="A271" s="28" t="str">
        <f>IF(PlanDP!B271="","",PlanDP!A271)</f>
        <v/>
      </c>
      <c r="B271" s="29" t="str">
        <f>IF(PlanDP!B271="","",PlanDP!E271)</f>
        <v/>
      </c>
      <c r="C271" s="30" t="str">
        <f>IF(PlanDP!B271="","",PlanDP!H271)</f>
        <v/>
      </c>
      <c r="D271" s="146" t="str">
        <f>IF(PlanDP!B271="","",PlanDP!B271)</f>
        <v/>
      </c>
      <c r="E271" s="150" t="str">
        <f>IF(PlanDP!O271="","",PlanDP!O271)</f>
        <v/>
      </c>
      <c r="F271" s="45"/>
    </row>
    <row r="272" spans="1:6">
      <c r="A272" s="28" t="str">
        <f>IF(PlanDP!B272="","",PlanDP!A272)</f>
        <v/>
      </c>
      <c r="B272" s="29" t="str">
        <f>IF(PlanDP!B272="","",PlanDP!E272)</f>
        <v/>
      </c>
      <c r="C272" s="30" t="str">
        <f>IF(PlanDP!B272="","",PlanDP!H272)</f>
        <v/>
      </c>
      <c r="D272" s="146" t="str">
        <f>IF(PlanDP!B272="","",PlanDP!B272)</f>
        <v/>
      </c>
      <c r="E272" s="150" t="str">
        <f>IF(PlanDP!O272="","",PlanDP!O272)</f>
        <v/>
      </c>
      <c r="F272" s="45"/>
    </row>
    <row r="273" spans="1:6">
      <c r="A273" s="28" t="str">
        <f>IF(PlanDP!B273="","",PlanDP!A273)</f>
        <v/>
      </c>
      <c r="B273" s="29" t="str">
        <f>IF(PlanDP!B273="","",PlanDP!E273)</f>
        <v/>
      </c>
      <c r="C273" s="30" t="str">
        <f>IF(PlanDP!B273="","",PlanDP!H273)</f>
        <v/>
      </c>
      <c r="D273" s="146" t="str">
        <f>IF(PlanDP!B273="","",PlanDP!B273)</f>
        <v/>
      </c>
      <c r="E273" s="150" t="str">
        <f>IF(PlanDP!O273="","",PlanDP!O273)</f>
        <v/>
      </c>
      <c r="F273" s="45"/>
    </row>
    <row r="274" spans="1:6">
      <c r="A274" s="28" t="str">
        <f>IF(PlanDP!B274="","",PlanDP!A274)</f>
        <v/>
      </c>
      <c r="B274" s="29" t="str">
        <f>IF(PlanDP!B274="","",PlanDP!E274)</f>
        <v/>
      </c>
      <c r="C274" s="30" t="str">
        <f>IF(PlanDP!B274="","",PlanDP!H274)</f>
        <v/>
      </c>
      <c r="D274" s="146" t="str">
        <f>IF(PlanDP!B274="","",PlanDP!B274)</f>
        <v/>
      </c>
      <c r="E274" s="150" t="str">
        <f>IF(PlanDP!O274="","",PlanDP!O274)</f>
        <v/>
      </c>
      <c r="F274" s="45"/>
    </row>
    <row r="275" spans="1:6">
      <c r="A275" s="28" t="str">
        <f>IF(PlanDP!B275="","",PlanDP!A275)</f>
        <v/>
      </c>
      <c r="B275" s="29" t="str">
        <f>IF(PlanDP!B275="","",PlanDP!E275)</f>
        <v/>
      </c>
      <c r="C275" s="30" t="str">
        <f>IF(PlanDP!B275="","",PlanDP!H275)</f>
        <v/>
      </c>
      <c r="D275" s="146" t="str">
        <f>IF(PlanDP!B275="","",PlanDP!B275)</f>
        <v/>
      </c>
      <c r="E275" s="150" t="str">
        <f>IF(PlanDP!O275="","",PlanDP!O275)</f>
        <v/>
      </c>
      <c r="F275" s="45"/>
    </row>
    <row r="276" spans="1:6">
      <c r="A276" s="28" t="str">
        <f>IF(PlanDP!B276="","",PlanDP!A276)</f>
        <v/>
      </c>
      <c r="B276" s="29" t="str">
        <f>IF(PlanDP!B276="","",PlanDP!E276)</f>
        <v/>
      </c>
      <c r="C276" s="30" t="str">
        <f>IF(PlanDP!B276="","",PlanDP!H276)</f>
        <v/>
      </c>
      <c r="D276" s="146" t="str">
        <f>IF(PlanDP!B276="","",PlanDP!B276)</f>
        <v/>
      </c>
      <c r="E276" s="150" t="str">
        <f>IF(PlanDP!O276="","",PlanDP!O276)</f>
        <v/>
      </c>
      <c r="F276" s="45"/>
    </row>
    <row r="277" spans="1:6">
      <c r="A277" s="28" t="str">
        <f>IF(PlanDP!B277="","",PlanDP!A277)</f>
        <v/>
      </c>
      <c r="B277" s="29" t="str">
        <f>IF(PlanDP!B277="","",PlanDP!E277)</f>
        <v/>
      </c>
      <c r="C277" s="30" t="str">
        <f>IF(PlanDP!B277="","",PlanDP!H277)</f>
        <v/>
      </c>
      <c r="D277" s="146" t="str">
        <f>IF(PlanDP!B277="","",PlanDP!B277)</f>
        <v/>
      </c>
      <c r="E277" s="150" t="str">
        <f>IF(PlanDP!O277="","",PlanDP!O277)</f>
        <v/>
      </c>
      <c r="F277" s="45"/>
    </row>
    <row r="278" spans="1:6">
      <c r="A278" s="28" t="str">
        <f>IF(PlanDP!B278="","",PlanDP!A278)</f>
        <v/>
      </c>
      <c r="B278" s="29" t="str">
        <f>IF(PlanDP!B278="","",PlanDP!E278)</f>
        <v/>
      </c>
      <c r="C278" s="30" t="str">
        <f>IF(PlanDP!B278="","",PlanDP!H278)</f>
        <v/>
      </c>
      <c r="D278" s="146" t="str">
        <f>IF(PlanDP!B278="","",PlanDP!B278)</f>
        <v/>
      </c>
      <c r="E278" s="150" t="str">
        <f>IF(PlanDP!O278="","",PlanDP!O278)</f>
        <v/>
      </c>
      <c r="F278" s="45"/>
    </row>
    <row r="279" spans="1:6">
      <c r="A279" s="28" t="str">
        <f>IF(PlanDP!B279="","",PlanDP!A279)</f>
        <v/>
      </c>
      <c r="B279" s="29" t="str">
        <f>IF(PlanDP!B279="","",PlanDP!E279)</f>
        <v/>
      </c>
      <c r="C279" s="30" t="str">
        <f>IF(PlanDP!B279="","",PlanDP!H279)</f>
        <v/>
      </c>
      <c r="D279" s="146" t="str">
        <f>IF(PlanDP!B279="","",PlanDP!B279)</f>
        <v/>
      </c>
      <c r="E279" s="150" t="str">
        <f>IF(PlanDP!O279="","",PlanDP!O279)</f>
        <v/>
      </c>
      <c r="F279" s="45"/>
    </row>
    <row r="280" spans="1:6">
      <c r="A280" s="28" t="str">
        <f>IF(PlanDP!B280="","",PlanDP!A280)</f>
        <v/>
      </c>
      <c r="B280" s="29" t="str">
        <f>IF(PlanDP!B280="","",PlanDP!E280)</f>
        <v/>
      </c>
      <c r="C280" s="30" t="str">
        <f>IF(PlanDP!B280="","",PlanDP!H280)</f>
        <v/>
      </c>
      <c r="D280" s="146" t="str">
        <f>IF(PlanDP!B280="","",PlanDP!B280)</f>
        <v/>
      </c>
      <c r="E280" s="150" t="str">
        <f>IF(PlanDP!O280="","",PlanDP!O280)</f>
        <v/>
      </c>
      <c r="F280" s="45"/>
    </row>
    <row r="281" spans="1:6">
      <c r="A281" s="28" t="str">
        <f>IF(PlanDP!B281="","",PlanDP!A281)</f>
        <v/>
      </c>
      <c r="B281" s="29" t="str">
        <f>IF(PlanDP!B281="","",PlanDP!E281)</f>
        <v/>
      </c>
      <c r="C281" s="30" t="str">
        <f>IF(PlanDP!B281="","",PlanDP!H281)</f>
        <v/>
      </c>
      <c r="D281" s="146" t="str">
        <f>IF(PlanDP!B281="","",PlanDP!B281)</f>
        <v/>
      </c>
      <c r="E281" s="150" t="str">
        <f>IF(PlanDP!O281="","",PlanDP!O281)</f>
        <v/>
      </c>
      <c r="F281" s="45"/>
    </row>
    <row r="282" spans="1:6">
      <c r="A282" s="28" t="str">
        <f>IF(PlanDP!B282="","",PlanDP!A282)</f>
        <v/>
      </c>
      <c r="B282" s="29" t="str">
        <f>IF(PlanDP!B282="","",PlanDP!E282)</f>
        <v/>
      </c>
      <c r="C282" s="30" t="str">
        <f>IF(PlanDP!B282="","",PlanDP!H282)</f>
        <v/>
      </c>
      <c r="D282" s="146" t="str">
        <f>IF(PlanDP!B282="","",PlanDP!B282)</f>
        <v/>
      </c>
      <c r="E282" s="150" t="str">
        <f>IF(PlanDP!O282="","",PlanDP!O282)</f>
        <v/>
      </c>
      <c r="F282" s="45"/>
    </row>
    <row r="283" spans="1:6">
      <c r="A283" s="28" t="str">
        <f>IF(PlanDP!B283="","",PlanDP!A283)</f>
        <v/>
      </c>
      <c r="B283" s="29" t="str">
        <f>IF(PlanDP!B283="","",PlanDP!E283)</f>
        <v/>
      </c>
      <c r="C283" s="30" t="str">
        <f>IF(PlanDP!B283="","",PlanDP!H283)</f>
        <v/>
      </c>
      <c r="D283" s="146" t="str">
        <f>IF(PlanDP!B283="","",PlanDP!B283)</f>
        <v/>
      </c>
      <c r="E283" s="150" t="str">
        <f>IF(PlanDP!O283="","",PlanDP!O283)</f>
        <v/>
      </c>
      <c r="F283" s="45"/>
    </row>
    <row r="284" spans="1:6">
      <c r="A284" s="28" t="str">
        <f>IF(PlanDP!B284="","",PlanDP!A284)</f>
        <v/>
      </c>
      <c r="B284" s="29" t="str">
        <f>IF(PlanDP!B284="","",PlanDP!E284)</f>
        <v/>
      </c>
      <c r="C284" s="30" t="str">
        <f>IF(PlanDP!B284="","",PlanDP!H284)</f>
        <v/>
      </c>
      <c r="D284" s="146" t="str">
        <f>IF(PlanDP!B284="","",PlanDP!B284)</f>
        <v/>
      </c>
      <c r="E284" s="150" t="str">
        <f>IF(PlanDP!O284="","",PlanDP!O284)</f>
        <v/>
      </c>
      <c r="F284" s="45"/>
    </row>
    <row r="285" spans="1:6">
      <c r="A285" s="28" t="str">
        <f>IF(PlanDP!B285="","",PlanDP!A285)</f>
        <v/>
      </c>
      <c r="B285" s="29" t="str">
        <f>IF(PlanDP!B285="","",PlanDP!E285)</f>
        <v/>
      </c>
      <c r="C285" s="30" t="str">
        <f>IF(PlanDP!B285="","",PlanDP!H285)</f>
        <v/>
      </c>
      <c r="D285" s="146" t="str">
        <f>IF(PlanDP!B285="","",PlanDP!B285)</f>
        <v/>
      </c>
      <c r="E285" s="150" t="str">
        <f>IF(PlanDP!O285="","",PlanDP!O285)</f>
        <v/>
      </c>
      <c r="F285" s="45"/>
    </row>
    <row r="286" spans="1:6">
      <c r="A286" s="28" t="str">
        <f>IF(PlanDP!B286="","",PlanDP!A286)</f>
        <v/>
      </c>
      <c r="B286" s="29" t="str">
        <f>IF(PlanDP!B286="","",PlanDP!E286)</f>
        <v/>
      </c>
      <c r="C286" s="30" t="str">
        <f>IF(PlanDP!B286="","",PlanDP!H286)</f>
        <v/>
      </c>
      <c r="D286" s="146" t="str">
        <f>IF(PlanDP!B286="","",PlanDP!B286)</f>
        <v/>
      </c>
      <c r="E286" s="150" t="str">
        <f>IF(PlanDP!O286="","",PlanDP!O286)</f>
        <v/>
      </c>
      <c r="F286" s="45"/>
    </row>
    <row r="287" spans="1:6">
      <c r="A287" s="28" t="str">
        <f>IF(PlanDP!B287="","",PlanDP!A287)</f>
        <v/>
      </c>
      <c r="B287" s="29" t="str">
        <f>IF(PlanDP!B287="","",PlanDP!E287)</f>
        <v/>
      </c>
      <c r="C287" s="30" t="str">
        <f>IF(PlanDP!B287="","",PlanDP!H287)</f>
        <v/>
      </c>
      <c r="D287" s="146" t="str">
        <f>IF(PlanDP!B287="","",PlanDP!B287)</f>
        <v/>
      </c>
      <c r="E287" s="150" t="str">
        <f>IF(PlanDP!O287="","",PlanDP!O287)</f>
        <v/>
      </c>
      <c r="F287" s="45"/>
    </row>
    <row r="288" spans="1:6">
      <c r="A288" s="28" t="str">
        <f>IF(PlanDP!B288="","",PlanDP!A288)</f>
        <v/>
      </c>
      <c r="B288" s="29" t="str">
        <f>IF(PlanDP!B288="","",PlanDP!E288)</f>
        <v/>
      </c>
      <c r="C288" s="30" t="str">
        <f>IF(PlanDP!B288="","",PlanDP!H288)</f>
        <v/>
      </c>
      <c r="D288" s="146" t="str">
        <f>IF(PlanDP!B288="","",PlanDP!B288)</f>
        <v/>
      </c>
      <c r="E288" s="150" t="str">
        <f>IF(PlanDP!O288="","",PlanDP!O288)</f>
        <v/>
      </c>
      <c r="F288" s="45"/>
    </row>
    <row r="289" spans="1:6">
      <c r="A289" s="28" t="str">
        <f>IF(PlanDP!B289="","",PlanDP!A289)</f>
        <v/>
      </c>
      <c r="B289" s="29" t="str">
        <f>IF(PlanDP!B289="","",PlanDP!E289)</f>
        <v/>
      </c>
      <c r="C289" s="30" t="str">
        <f>IF(PlanDP!B289="","",PlanDP!H289)</f>
        <v/>
      </c>
      <c r="D289" s="146" t="str">
        <f>IF(PlanDP!B289="","",PlanDP!B289)</f>
        <v/>
      </c>
      <c r="E289" s="150" t="str">
        <f>IF(PlanDP!O289="","",PlanDP!O289)</f>
        <v/>
      </c>
      <c r="F289" s="45"/>
    </row>
    <row r="290" spans="1:6">
      <c r="A290" s="28" t="str">
        <f>IF(PlanDP!B290="","",PlanDP!A290)</f>
        <v/>
      </c>
      <c r="B290" s="29" t="str">
        <f>IF(PlanDP!B290="","",PlanDP!E290)</f>
        <v/>
      </c>
      <c r="C290" s="30" t="str">
        <f>IF(PlanDP!B290="","",PlanDP!H290)</f>
        <v/>
      </c>
      <c r="D290" s="146" t="str">
        <f>IF(PlanDP!B290="","",PlanDP!B290)</f>
        <v/>
      </c>
      <c r="E290" s="150" t="str">
        <f>IF(PlanDP!O290="","",PlanDP!O290)</f>
        <v/>
      </c>
      <c r="F290" s="45"/>
    </row>
    <row r="291" spans="1:6">
      <c r="A291" s="28" t="str">
        <f>IF(PlanDP!B291="","",PlanDP!A291)</f>
        <v/>
      </c>
      <c r="B291" s="29" t="str">
        <f>IF(PlanDP!B291="","",PlanDP!E291)</f>
        <v/>
      </c>
      <c r="C291" s="30" t="str">
        <f>IF(PlanDP!B291="","",PlanDP!H291)</f>
        <v/>
      </c>
      <c r="D291" s="146" t="str">
        <f>IF(PlanDP!B291="","",PlanDP!B291)</f>
        <v/>
      </c>
      <c r="E291" s="150" t="str">
        <f>IF(PlanDP!O291="","",PlanDP!O291)</f>
        <v/>
      </c>
      <c r="F291" s="45"/>
    </row>
    <row r="292" spans="1:6">
      <c r="A292" s="28" t="str">
        <f>IF(PlanDP!B292="","",PlanDP!A292)</f>
        <v/>
      </c>
      <c r="B292" s="29" t="str">
        <f>IF(PlanDP!B292="","",PlanDP!E292)</f>
        <v/>
      </c>
      <c r="C292" s="30" t="str">
        <f>IF(PlanDP!B292="","",PlanDP!H292)</f>
        <v/>
      </c>
      <c r="D292" s="146" t="str">
        <f>IF(PlanDP!B292="","",PlanDP!B292)</f>
        <v/>
      </c>
      <c r="E292" s="150" t="str">
        <f>IF(PlanDP!O292="","",PlanDP!O292)</f>
        <v/>
      </c>
      <c r="F292" s="45"/>
    </row>
    <row r="293" spans="1:6">
      <c r="A293" s="28" t="str">
        <f>IF(PlanDP!B293="","",PlanDP!A293)</f>
        <v/>
      </c>
      <c r="B293" s="29" t="str">
        <f>IF(PlanDP!B293="","",PlanDP!E293)</f>
        <v/>
      </c>
      <c r="C293" s="30" t="str">
        <f>IF(PlanDP!B293="","",PlanDP!H293)</f>
        <v/>
      </c>
      <c r="D293" s="146" t="str">
        <f>IF(PlanDP!B293="","",PlanDP!B293)</f>
        <v/>
      </c>
      <c r="E293" s="150" t="str">
        <f>IF(PlanDP!O293="","",PlanDP!O293)</f>
        <v/>
      </c>
      <c r="F293" s="45"/>
    </row>
    <row r="294" spans="1:6">
      <c r="A294" s="28" t="str">
        <f>IF(PlanDP!B294="","",PlanDP!A294)</f>
        <v/>
      </c>
      <c r="B294" s="29" t="str">
        <f>IF(PlanDP!B294="","",PlanDP!E294)</f>
        <v/>
      </c>
      <c r="C294" s="30" t="str">
        <f>IF(PlanDP!B294="","",PlanDP!H294)</f>
        <v/>
      </c>
      <c r="D294" s="146" t="str">
        <f>IF(PlanDP!B294="","",PlanDP!B294)</f>
        <v/>
      </c>
      <c r="E294" s="150" t="str">
        <f>IF(PlanDP!O294="","",PlanDP!O294)</f>
        <v/>
      </c>
      <c r="F294" s="45"/>
    </row>
    <row r="295" spans="1:6">
      <c r="A295" s="28" t="str">
        <f>IF(PlanDP!B295="","",PlanDP!A295)</f>
        <v/>
      </c>
      <c r="B295" s="29" t="str">
        <f>IF(PlanDP!B295="","",PlanDP!E295)</f>
        <v/>
      </c>
      <c r="C295" s="30" t="str">
        <f>IF(PlanDP!B295="","",PlanDP!H295)</f>
        <v/>
      </c>
      <c r="D295" s="146" t="str">
        <f>IF(PlanDP!B295="","",PlanDP!B295)</f>
        <v/>
      </c>
      <c r="E295" s="150" t="str">
        <f>IF(PlanDP!O295="","",PlanDP!O295)</f>
        <v/>
      </c>
      <c r="F295" s="45"/>
    </row>
    <row r="296" spans="1:6">
      <c r="A296" s="28" t="str">
        <f>IF(PlanDP!B296="","",PlanDP!A296)</f>
        <v/>
      </c>
      <c r="B296" s="29" t="str">
        <f>IF(PlanDP!B296="","",PlanDP!E296)</f>
        <v/>
      </c>
      <c r="C296" s="30" t="str">
        <f>IF(PlanDP!B296="","",PlanDP!H296)</f>
        <v/>
      </c>
      <c r="D296" s="146" t="str">
        <f>IF(PlanDP!B296="","",PlanDP!B296)</f>
        <v/>
      </c>
      <c r="E296" s="150" t="str">
        <f>IF(PlanDP!O296="","",PlanDP!O296)</f>
        <v/>
      </c>
      <c r="F296" s="45"/>
    </row>
    <row r="297" spans="1:6">
      <c r="A297" s="28" t="str">
        <f>IF(PlanDP!B297="","",PlanDP!A297)</f>
        <v/>
      </c>
      <c r="B297" s="29" t="str">
        <f>IF(PlanDP!B297="","",PlanDP!E297)</f>
        <v/>
      </c>
      <c r="C297" s="30" t="str">
        <f>IF(PlanDP!B297="","",PlanDP!H297)</f>
        <v/>
      </c>
      <c r="D297" s="146" t="str">
        <f>IF(PlanDP!B297="","",PlanDP!B297)</f>
        <v/>
      </c>
      <c r="E297" s="150" t="str">
        <f>IF(PlanDP!O297="","",PlanDP!O297)</f>
        <v/>
      </c>
      <c r="F297" s="45"/>
    </row>
    <row r="298" spans="1:6">
      <c r="A298" s="28" t="str">
        <f>IF(PlanDP!B298="","",PlanDP!A298)</f>
        <v/>
      </c>
      <c r="B298" s="29" t="str">
        <f>IF(PlanDP!B298="","",PlanDP!E298)</f>
        <v/>
      </c>
      <c r="C298" s="30" t="str">
        <f>IF(PlanDP!B298="","",PlanDP!H298)</f>
        <v/>
      </c>
      <c r="D298" s="146" t="str">
        <f>IF(PlanDP!B298="","",PlanDP!B298)</f>
        <v/>
      </c>
      <c r="E298" s="150" t="str">
        <f>IF(PlanDP!O298="","",PlanDP!O298)</f>
        <v/>
      </c>
      <c r="F298" s="45"/>
    </row>
    <row r="299" spans="1:6">
      <c r="A299" s="28" t="str">
        <f>IF(PlanDP!B299="","",PlanDP!A299)</f>
        <v/>
      </c>
      <c r="B299" s="29" t="str">
        <f>IF(PlanDP!B299="","",PlanDP!E299)</f>
        <v/>
      </c>
      <c r="C299" s="30" t="str">
        <f>IF(PlanDP!B299="","",PlanDP!H299)</f>
        <v/>
      </c>
      <c r="D299" s="146" t="str">
        <f>IF(PlanDP!B299="","",PlanDP!B299)</f>
        <v/>
      </c>
      <c r="E299" s="150" t="str">
        <f>IF(PlanDP!O299="","",PlanDP!O299)</f>
        <v/>
      </c>
      <c r="F299" s="45"/>
    </row>
    <row r="300" spans="1:6">
      <c r="A300" s="28" t="str">
        <f>IF(PlanDP!B300="","",PlanDP!A300)</f>
        <v/>
      </c>
      <c r="B300" s="29" t="str">
        <f>IF(PlanDP!B300="","",PlanDP!E300)</f>
        <v/>
      </c>
      <c r="C300" s="30" t="str">
        <f>IF(PlanDP!B300="","",PlanDP!H300)</f>
        <v/>
      </c>
      <c r="D300" s="146" t="str">
        <f>IF(PlanDP!B300="","",PlanDP!B300)</f>
        <v/>
      </c>
      <c r="E300" s="150" t="str">
        <f>IF(PlanDP!O300="","",PlanDP!O300)</f>
        <v/>
      </c>
      <c r="F300" s="45"/>
    </row>
    <row r="301" spans="1:6">
      <c r="A301" s="28" t="str">
        <f>IF(PlanDP!B301="","",PlanDP!A301)</f>
        <v/>
      </c>
      <c r="B301" s="29" t="str">
        <f>IF(PlanDP!B301="","",PlanDP!E301)</f>
        <v/>
      </c>
      <c r="C301" s="30" t="str">
        <f>IF(PlanDP!B301="","",PlanDP!H301)</f>
        <v/>
      </c>
      <c r="D301" s="146" t="str">
        <f>IF(PlanDP!B301="","",PlanDP!B301)</f>
        <v/>
      </c>
      <c r="E301" s="150" t="str">
        <f>IF(PlanDP!O301="","",PlanDP!O301)</f>
        <v/>
      </c>
      <c r="F301" s="45"/>
    </row>
    <row r="302" spans="1:6">
      <c r="A302" s="28" t="str">
        <f>IF(PlanDP!B302="","",PlanDP!A302)</f>
        <v/>
      </c>
      <c r="B302" s="29" t="str">
        <f>IF(PlanDP!B302="","",PlanDP!E302)</f>
        <v/>
      </c>
      <c r="C302" s="30" t="str">
        <f>IF(PlanDP!B302="","",PlanDP!H302)</f>
        <v/>
      </c>
      <c r="D302" s="146" t="str">
        <f>IF(PlanDP!B302="","",PlanDP!B302)</f>
        <v/>
      </c>
      <c r="E302" s="150" t="str">
        <f>IF(PlanDP!O302="","",PlanDP!O302)</f>
        <v/>
      </c>
      <c r="F302" s="45"/>
    </row>
    <row r="303" spans="1:6">
      <c r="A303" s="28" t="str">
        <f>IF(PlanDP!B303="","",PlanDP!A303)</f>
        <v/>
      </c>
      <c r="B303" s="29" t="str">
        <f>IF(PlanDP!B303="","",PlanDP!E303)</f>
        <v/>
      </c>
      <c r="C303" s="30" t="str">
        <f>IF(PlanDP!B303="","",PlanDP!H303)</f>
        <v/>
      </c>
      <c r="D303" s="146" t="str">
        <f>IF(PlanDP!B303="","",PlanDP!B303)</f>
        <v/>
      </c>
      <c r="E303" s="150" t="str">
        <f>IF(PlanDP!O303="","",PlanDP!O303)</f>
        <v/>
      </c>
      <c r="F303" s="45"/>
    </row>
    <row r="304" spans="1:6">
      <c r="A304" s="28" t="str">
        <f>IF(PlanDP!B304="","",PlanDP!A304)</f>
        <v/>
      </c>
      <c r="B304" s="29" t="str">
        <f>IF(PlanDP!B304="","",PlanDP!E304)</f>
        <v/>
      </c>
      <c r="C304" s="30" t="str">
        <f>IF(PlanDP!B304="","",PlanDP!H304)</f>
        <v/>
      </c>
      <c r="D304" s="146" t="str">
        <f>IF(PlanDP!B304="","",PlanDP!B304)</f>
        <v/>
      </c>
      <c r="E304" s="150" t="str">
        <f>IF(PlanDP!O304="","",PlanDP!O304)</f>
        <v/>
      </c>
      <c r="F304" s="45"/>
    </row>
    <row r="305" spans="1:6">
      <c r="A305" s="28" t="str">
        <f>IF(PlanDP!B305="","",PlanDP!A305)</f>
        <v/>
      </c>
      <c r="B305" s="29" t="str">
        <f>IF(PlanDP!B305="","",PlanDP!E305)</f>
        <v/>
      </c>
      <c r="C305" s="30" t="str">
        <f>IF(PlanDP!B305="","",PlanDP!H305)</f>
        <v/>
      </c>
      <c r="D305" s="146" t="str">
        <f>IF(PlanDP!B305="","",PlanDP!B305)</f>
        <v/>
      </c>
      <c r="E305" s="150" t="str">
        <f>IF(PlanDP!O305="","",PlanDP!O305)</f>
        <v/>
      </c>
      <c r="F305" s="45"/>
    </row>
    <row r="306" spans="1:6">
      <c r="A306" s="28" t="str">
        <f>IF(PlanDP!B306="","",PlanDP!A306)</f>
        <v/>
      </c>
      <c r="B306" s="29" t="str">
        <f>IF(PlanDP!B306="","",PlanDP!E306)</f>
        <v/>
      </c>
      <c r="C306" s="30" t="str">
        <f>IF(PlanDP!B306="","",PlanDP!H306)</f>
        <v/>
      </c>
      <c r="D306" s="146" t="str">
        <f>IF(PlanDP!B306="","",PlanDP!B306)</f>
        <v/>
      </c>
      <c r="E306" s="150" t="str">
        <f>IF(PlanDP!O306="","",PlanDP!O306)</f>
        <v/>
      </c>
      <c r="F306" s="45"/>
    </row>
    <row r="307" spans="1:6">
      <c r="A307" s="28" t="str">
        <f>IF(PlanDP!B307="","",PlanDP!A307)</f>
        <v/>
      </c>
      <c r="B307" s="29" t="str">
        <f>IF(PlanDP!B307="","",PlanDP!E307)</f>
        <v/>
      </c>
      <c r="C307" s="30" t="str">
        <f>IF(PlanDP!B307="","",PlanDP!H307)</f>
        <v/>
      </c>
      <c r="D307" s="146" t="str">
        <f>IF(PlanDP!B307="","",PlanDP!B307)</f>
        <v/>
      </c>
      <c r="E307" s="150" t="str">
        <f>IF(PlanDP!O307="","",PlanDP!O307)</f>
        <v/>
      </c>
      <c r="F307" s="45"/>
    </row>
  </sheetData>
  <phoneticPr fontId="0" type="noConversion"/>
  <pageMargins left="0" right="0" top="0.28000000000000003" bottom="0.18" header="0" footer="0"/>
  <pageSetup paperSize="9" scale="73" orientation="portrait" horizontalDpi="4294967293" verticalDpi="1200" r:id="rId1"/>
  <headerFooter alignWithMargins="0">
    <oddHeader>&amp;C&amp;18แบบฟอร์มแจ้งสั่งทำสติกเกอร์&amp;R&amp;16หน้าที่  &amp;P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B0F0"/>
  </sheetPr>
  <dimension ref="A1:BD48"/>
  <sheetViews>
    <sheetView zoomScale="85" zoomScaleNormal="85" workbookViewId="0">
      <selection activeCell="M15" sqref="M15"/>
    </sheetView>
  </sheetViews>
  <sheetFormatPr defaultColWidth="4.625" defaultRowHeight="19.8"/>
  <cols>
    <col min="1" max="1" width="6.5" style="216" customWidth="1"/>
    <col min="2" max="2" width="7.375" style="216" customWidth="1"/>
    <col min="3" max="3" width="11.375" style="216" customWidth="1"/>
    <col min="4" max="4" width="4.125" style="216" customWidth="1"/>
    <col min="5" max="5" width="12.625" style="216" customWidth="1"/>
    <col min="6" max="6" width="11.375" style="216" customWidth="1"/>
    <col min="7" max="7" width="11.625" style="216" customWidth="1"/>
    <col min="8" max="8" width="4.125" style="216" customWidth="1"/>
    <col min="9" max="9" width="39" style="216" customWidth="1"/>
    <col min="10" max="10" width="4.125" style="216" customWidth="1"/>
    <col min="11" max="11" width="7.5" style="216" customWidth="1"/>
    <col min="12" max="12" width="4.375" style="216" customWidth="1"/>
    <col min="13" max="13" width="10.5" style="216" customWidth="1"/>
    <col min="14" max="14" width="2.875" style="216" customWidth="1"/>
    <col min="15" max="15" width="2" style="216" customWidth="1"/>
    <col min="16" max="16" width="8.125" style="216" customWidth="1"/>
    <col min="17" max="17" width="7.875" style="216" customWidth="1"/>
    <col min="18" max="18" width="17.875" style="216" customWidth="1"/>
    <col min="19" max="19" width="5.625" style="216" customWidth="1"/>
    <col min="20" max="20" width="6.5" style="216" customWidth="1"/>
    <col min="21" max="21" width="7.375" style="216" customWidth="1"/>
    <col min="22" max="22" width="11.375" style="216" customWidth="1"/>
    <col min="23" max="23" width="4.125" style="216" customWidth="1"/>
    <col min="24" max="24" width="12.625" style="216" customWidth="1"/>
    <col min="25" max="25" width="11.375" style="216" customWidth="1"/>
    <col min="26" max="26" width="11.625" style="216" customWidth="1"/>
    <col min="27" max="27" width="4.125" style="216" customWidth="1"/>
    <col min="28" max="28" width="39" style="216" customWidth="1"/>
    <col min="29" max="29" width="4.125" style="216" customWidth="1"/>
    <col min="30" max="30" width="7.5" style="216" customWidth="1"/>
    <col min="31" max="31" width="4.375" style="216" customWidth="1"/>
    <col min="32" max="32" width="10.5" style="216" customWidth="1"/>
    <col min="33" max="33" width="2.875" style="216" customWidth="1"/>
    <col min="34" max="34" width="2" style="216" customWidth="1"/>
    <col min="35" max="35" width="8.125" style="216" customWidth="1"/>
    <col min="36" max="36" width="7.875" style="216" customWidth="1"/>
    <col min="37" max="37" width="17.875" style="216" customWidth="1"/>
    <col min="38" max="38" width="5.625" style="216" customWidth="1"/>
    <col min="39" max="39" width="6.5" style="216" customWidth="1"/>
    <col min="40" max="40" width="7.375" style="216" customWidth="1"/>
    <col min="41" max="41" width="11.375" style="216" customWidth="1"/>
    <col min="42" max="42" width="4.125" style="216" customWidth="1"/>
    <col min="43" max="43" width="12.625" style="216" customWidth="1"/>
    <col min="44" max="44" width="11.375" style="216" customWidth="1"/>
    <col min="45" max="45" width="11.625" style="216" customWidth="1"/>
    <col min="46" max="46" width="4.125" style="216" customWidth="1"/>
    <col min="47" max="47" width="39" style="216" customWidth="1"/>
    <col min="48" max="48" width="4.125" style="216" customWidth="1"/>
    <col min="49" max="49" width="7.5" style="216" customWidth="1"/>
    <col min="50" max="50" width="4.375" style="216" customWidth="1"/>
    <col min="51" max="51" width="10.5" style="216" customWidth="1"/>
    <col min="52" max="52" width="2.875" style="216" customWidth="1"/>
    <col min="53" max="53" width="2" style="216" customWidth="1"/>
    <col min="54" max="54" width="8.125" style="216" customWidth="1"/>
    <col min="55" max="55" width="7.875" style="216" customWidth="1"/>
    <col min="56" max="56" width="17.875" style="216" customWidth="1"/>
    <col min="57" max="257" width="5.625" style="216" customWidth="1"/>
    <col min="258" max="16384" width="4.625" style="216"/>
  </cols>
  <sheetData>
    <row r="1" spans="1:56" ht="7.5" customHeight="1">
      <c r="E1" s="217"/>
      <c r="F1" s="217"/>
      <c r="G1" s="217"/>
      <c r="J1" s="218"/>
      <c r="K1" s="218"/>
      <c r="L1" s="218"/>
      <c r="M1" s="218"/>
      <c r="N1" s="218"/>
      <c r="O1" s="218"/>
      <c r="P1" s="218"/>
      <c r="Q1" s="218"/>
      <c r="R1" s="218"/>
      <c r="X1" s="217"/>
      <c r="Y1" s="217"/>
      <c r="Z1" s="217"/>
      <c r="AC1" s="218"/>
      <c r="AD1" s="218"/>
      <c r="AE1" s="218"/>
      <c r="AF1" s="218"/>
      <c r="AG1" s="218"/>
      <c r="AH1" s="218"/>
      <c r="AI1" s="218"/>
      <c r="AJ1" s="218"/>
      <c r="AK1" s="218"/>
      <c r="AQ1" s="217"/>
      <c r="AR1" s="217"/>
      <c r="AS1" s="217"/>
      <c r="AV1" s="218"/>
      <c r="AW1" s="218"/>
      <c r="AX1" s="218"/>
      <c r="AY1" s="218"/>
      <c r="AZ1" s="218"/>
      <c r="BA1" s="218"/>
      <c r="BB1" s="218"/>
      <c r="BC1" s="218"/>
      <c r="BD1" s="218"/>
    </row>
    <row r="2" spans="1:56" ht="36" customHeight="1">
      <c r="D2" s="219"/>
      <c r="E2" s="219"/>
      <c r="F2" s="219"/>
      <c r="G2" s="219"/>
      <c r="H2" s="381" t="s">
        <v>37</v>
      </c>
      <c r="I2" s="381"/>
      <c r="J2" s="219"/>
      <c r="K2" s="219"/>
      <c r="L2" s="219"/>
      <c r="M2" s="219"/>
      <c r="N2" s="382" t="s">
        <v>93</v>
      </c>
      <c r="O2" s="383"/>
      <c r="P2" s="383"/>
      <c r="Q2" s="383"/>
      <c r="R2" s="384"/>
      <c r="W2" s="219"/>
      <c r="X2" s="219"/>
      <c r="Y2" s="219"/>
      <c r="Z2" s="219"/>
      <c r="AA2" s="381" t="s">
        <v>37</v>
      </c>
      <c r="AB2" s="381"/>
      <c r="AC2" s="219"/>
      <c r="AD2" s="219"/>
      <c r="AE2" s="219"/>
      <c r="AF2" s="219"/>
      <c r="AG2" s="382" t="s">
        <v>93</v>
      </c>
      <c r="AH2" s="383"/>
      <c r="AI2" s="383"/>
      <c r="AJ2" s="383"/>
      <c r="AK2" s="384"/>
      <c r="AP2" s="219"/>
      <c r="AQ2" s="219"/>
      <c r="AR2" s="219"/>
      <c r="AS2" s="219"/>
      <c r="AT2" s="381" t="s">
        <v>37</v>
      </c>
      <c r="AU2" s="381"/>
      <c r="AV2" s="219"/>
      <c r="AW2" s="219"/>
      <c r="AX2" s="219"/>
      <c r="AY2" s="219"/>
      <c r="AZ2" s="382" t="s">
        <v>93</v>
      </c>
      <c r="BA2" s="383"/>
      <c r="BB2" s="383"/>
      <c r="BC2" s="383"/>
      <c r="BD2" s="384"/>
    </row>
    <row r="3" spans="1:56" ht="23.25" customHeight="1">
      <c r="A3" s="220"/>
      <c r="H3" s="221"/>
      <c r="I3" s="222" t="s">
        <v>94</v>
      </c>
      <c r="J3" s="223"/>
      <c r="K3" s="222" t="s">
        <v>95</v>
      </c>
      <c r="L3" s="224"/>
      <c r="T3" s="220"/>
      <c r="AA3" s="221"/>
      <c r="AB3" s="222" t="s">
        <v>94</v>
      </c>
      <c r="AC3" s="223"/>
      <c r="AD3" s="222" t="s">
        <v>95</v>
      </c>
      <c r="AE3" s="224"/>
      <c r="AM3" s="220"/>
      <c r="AT3" s="221"/>
      <c r="AU3" s="222" t="s">
        <v>94</v>
      </c>
      <c r="AV3" s="223"/>
      <c r="AW3" s="222" t="s">
        <v>95</v>
      </c>
      <c r="AX3" s="224"/>
    </row>
    <row r="4" spans="1:56" ht="15" customHeight="1">
      <c r="A4" s="220"/>
      <c r="F4" s="225"/>
      <c r="G4" s="225"/>
      <c r="H4" s="226"/>
      <c r="I4" s="222"/>
      <c r="J4" s="226"/>
      <c r="K4" s="218"/>
      <c r="L4" s="224"/>
      <c r="T4" s="220"/>
      <c r="Y4" s="225"/>
      <c r="Z4" s="225"/>
      <c r="AA4" s="226"/>
      <c r="AB4" s="222"/>
      <c r="AC4" s="226"/>
      <c r="AD4" s="218"/>
      <c r="AE4" s="224"/>
      <c r="AM4" s="220"/>
      <c r="AR4" s="225"/>
      <c r="AS4" s="225"/>
      <c r="AT4" s="226"/>
      <c r="AU4" s="222"/>
      <c r="AV4" s="226"/>
      <c r="AW4" s="218"/>
      <c r="AX4" s="224"/>
    </row>
    <row r="5" spans="1:56" s="230" customFormat="1" ht="23.1" customHeight="1">
      <c r="A5" s="227"/>
      <c r="B5" s="380" t="s">
        <v>38</v>
      </c>
      <c r="C5" s="380"/>
      <c r="D5" s="289"/>
      <c r="E5" s="229" t="s">
        <v>96</v>
      </c>
      <c r="H5" s="231"/>
      <c r="I5" s="229" t="s">
        <v>97</v>
      </c>
      <c r="J5" s="231"/>
      <c r="K5" s="232" t="s">
        <v>98</v>
      </c>
      <c r="L5" s="232"/>
      <c r="T5" s="227"/>
      <c r="U5" s="380" t="s">
        <v>38</v>
      </c>
      <c r="V5" s="380"/>
      <c r="W5" s="289"/>
      <c r="X5" s="229" t="s">
        <v>96</v>
      </c>
      <c r="AA5" s="231"/>
      <c r="AB5" s="229" t="s">
        <v>97</v>
      </c>
      <c r="AC5" s="231"/>
      <c r="AD5" s="232" t="s">
        <v>98</v>
      </c>
      <c r="AE5" s="232"/>
      <c r="AM5" s="227"/>
      <c r="AN5" s="380" t="s">
        <v>38</v>
      </c>
      <c r="AO5" s="380"/>
      <c r="AP5" s="289"/>
      <c r="AQ5" s="229" t="s">
        <v>96</v>
      </c>
      <c r="AT5" s="231"/>
      <c r="AU5" s="229" t="s">
        <v>97</v>
      </c>
      <c r="AV5" s="231"/>
      <c r="AW5" s="232" t="s">
        <v>98</v>
      </c>
      <c r="AX5" s="232"/>
    </row>
    <row r="6" spans="1:56" ht="4.5" customHeight="1">
      <c r="A6" s="220"/>
      <c r="B6" s="218"/>
      <c r="C6" s="218"/>
      <c r="F6" s="225"/>
      <c r="G6" s="225"/>
      <c r="H6" s="226"/>
      <c r="I6" s="222"/>
      <c r="J6" s="226"/>
      <c r="K6" s="218"/>
      <c r="L6" s="224"/>
      <c r="T6" s="220"/>
      <c r="U6" s="218"/>
      <c r="V6" s="218"/>
      <c r="Y6" s="225"/>
      <c r="Z6" s="225"/>
      <c r="AA6" s="226"/>
      <c r="AB6" s="222"/>
      <c r="AC6" s="226"/>
      <c r="AD6" s="218"/>
      <c r="AE6" s="224"/>
      <c r="AM6" s="220"/>
      <c r="AN6" s="218"/>
      <c r="AO6" s="218"/>
      <c r="AR6" s="225"/>
      <c r="AS6" s="225"/>
      <c r="AT6" s="226"/>
      <c r="AU6" s="222"/>
      <c r="AV6" s="226"/>
      <c r="AW6" s="218"/>
      <c r="AX6" s="224"/>
    </row>
    <row r="7" spans="1:56" s="230" customFormat="1" ht="23.1" customHeight="1">
      <c r="A7" s="227"/>
      <c r="B7" s="380" t="s">
        <v>26</v>
      </c>
      <c r="C7" s="380"/>
      <c r="D7" s="228"/>
      <c r="E7" s="229" t="s">
        <v>99</v>
      </c>
      <c r="H7" s="231"/>
      <c r="I7" s="232" t="s">
        <v>100</v>
      </c>
      <c r="J7" s="231"/>
      <c r="K7" s="229" t="s">
        <v>101</v>
      </c>
      <c r="L7" s="233"/>
      <c r="T7" s="227"/>
      <c r="U7" s="380" t="s">
        <v>26</v>
      </c>
      <c r="V7" s="380"/>
      <c r="W7" s="228"/>
      <c r="X7" s="229" t="s">
        <v>99</v>
      </c>
      <c r="AA7" s="231"/>
      <c r="AB7" s="232" t="s">
        <v>100</v>
      </c>
      <c r="AC7" s="231"/>
      <c r="AD7" s="229" t="s">
        <v>101</v>
      </c>
      <c r="AE7" s="233"/>
      <c r="AM7" s="227"/>
      <c r="AN7" s="380" t="s">
        <v>26</v>
      </c>
      <c r="AO7" s="380"/>
      <c r="AP7" s="228"/>
      <c r="AQ7" s="229" t="s">
        <v>99</v>
      </c>
      <c r="AT7" s="231"/>
      <c r="AU7" s="232" t="s">
        <v>100</v>
      </c>
      <c r="AV7" s="231"/>
      <c r="AW7" s="229" t="s">
        <v>101</v>
      </c>
      <c r="AX7" s="233"/>
    </row>
    <row r="8" spans="1:56" s="230" customFormat="1" ht="4.5" customHeight="1">
      <c r="A8" s="227"/>
      <c r="B8" s="229"/>
      <c r="C8" s="229"/>
      <c r="E8" s="229"/>
      <c r="I8" s="232"/>
      <c r="K8" s="229"/>
      <c r="L8" s="229"/>
      <c r="T8" s="227"/>
      <c r="U8" s="229"/>
      <c r="V8" s="229"/>
      <c r="X8" s="229"/>
      <c r="AB8" s="232"/>
      <c r="AD8" s="229"/>
      <c r="AE8" s="229"/>
      <c r="AM8" s="227"/>
      <c r="AN8" s="229"/>
      <c r="AO8" s="229"/>
      <c r="AQ8" s="229"/>
      <c r="AU8" s="232"/>
      <c r="AW8" s="229"/>
      <c r="AX8" s="229"/>
    </row>
    <row r="9" spans="1:56" s="239" customFormat="1" ht="23.1" customHeight="1">
      <c r="A9" s="227"/>
      <c r="B9" s="380" t="s">
        <v>27</v>
      </c>
      <c r="C9" s="380"/>
      <c r="D9" s="231"/>
      <c r="E9" s="229" t="s">
        <v>102</v>
      </c>
      <c r="F9" s="230"/>
      <c r="G9" s="230"/>
      <c r="H9" s="234"/>
      <c r="I9" s="222" t="s">
        <v>103</v>
      </c>
      <c r="J9" s="235"/>
      <c r="K9" s="218" t="s">
        <v>104</v>
      </c>
      <c r="L9" s="236"/>
      <c r="M9" s="237"/>
      <c r="N9" s="238"/>
      <c r="O9" s="238"/>
      <c r="P9" s="238"/>
      <c r="Q9" s="238"/>
      <c r="R9" s="238"/>
      <c r="T9" s="227"/>
      <c r="U9" s="380" t="s">
        <v>27</v>
      </c>
      <c r="V9" s="380"/>
      <c r="W9" s="231"/>
      <c r="X9" s="229" t="s">
        <v>102</v>
      </c>
      <c r="Y9" s="230"/>
      <c r="Z9" s="230"/>
      <c r="AA9" s="234"/>
      <c r="AB9" s="222" t="s">
        <v>103</v>
      </c>
      <c r="AC9" s="235"/>
      <c r="AD9" s="218" t="s">
        <v>104</v>
      </c>
      <c r="AE9" s="236"/>
      <c r="AF9" s="237"/>
      <c r="AG9" s="238"/>
      <c r="AH9" s="238"/>
      <c r="AI9" s="238"/>
      <c r="AJ9" s="238"/>
      <c r="AK9" s="238"/>
      <c r="AM9" s="227"/>
      <c r="AN9" s="380" t="s">
        <v>27</v>
      </c>
      <c r="AO9" s="380"/>
      <c r="AP9" s="231"/>
      <c r="AQ9" s="229" t="s">
        <v>102</v>
      </c>
      <c r="AR9" s="230"/>
      <c r="AS9" s="230"/>
      <c r="AT9" s="234"/>
      <c r="AU9" s="222" t="s">
        <v>103</v>
      </c>
      <c r="AV9" s="235"/>
      <c r="AW9" s="218" t="s">
        <v>104</v>
      </c>
      <c r="AX9" s="236"/>
      <c r="AY9" s="237"/>
      <c r="AZ9" s="238"/>
      <c r="BA9" s="238"/>
      <c r="BB9" s="238"/>
      <c r="BC9" s="238"/>
      <c r="BD9" s="238"/>
    </row>
    <row r="10" spans="1:56" s="230" customFormat="1" ht="15" customHeight="1">
      <c r="A10" s="227"/>
      <c r="H10" s="240"/>
      <c r="J10" s="240"/>
      <c r="K10" s="241" t="s">
        <v>105</v>
      </c>
      <c r="L10" s="242"/>
      <c r="N10" s="243"/>
      <c r="P10" s="243"/>
      <c r="Q10" s="243"/>
      <c r="R10" s="243"/>
      <c r="T10" s="227"/>
      <c r="AA10" s="240"/>
      <c r="AC10" s="240"/>
      <c r="AD10" s="241" t="s">
        <v>105</v>
      </c>
      <c r="AE10" s="242"/>
      <c r="AG10" s="243"/>
      <c r="AI10" s="243"/>
      <c r="AJ10" s="243"/>
      <c r="AK10" s="243"/>
      <c r="AM10" s="227"/>
      <c r="AT10" s="240"/>
      <c r="AV10" s="240"/>
      <c r="AW10" s="241" t="s">
        <v>105</v>
      </c>
      <c r="AX10" s="242"/>
      <c r="AZ10" s="243"/>
      <c r="BB10" s="243"/>
      <c r="BC10" s="243"/>
      <c r="BD10" s="243"/>
    </row>
    <row r="11" spans="1:56" s="239" customFormat="1" ht="18" customHeight="1">
      <c r="A11" s="244"/>
      <c r="E11" s="245" t="s">
        <v>43</v>
      </c>
      <c r="F11" s="246" t="s">
        <v>39</v>
      </c>
      <c r="G11" s="247"/>
      <c r="H11" s="247"/>
      <c r="I11" s="247"/>
      <c r="J11" s="248"/>
      <c r="K11" s="248"/>
      <c r="L11" s="248"/>
      <c r="N11" s="238"/>
      <c r="O11" s="238"/>
      <c r="P11" s="238"/>
      <c r="Q11" s="238"/>
      <c r="R11" s="238"/>
      <c r="T11" s="244"/>
      <c r="X11" s="245" t="s">
        <v>43</v>
      </c>
      <c r="Y11" s="246" t="s">
        <v>39</v>
      </c>
      <c r="Z11" s="247"/>
      <c r="AA11" s="247"/>
      <c r="AB11" s="247"/>
      <c r="AC11" s="248"/>
      <c r="AD11" s="248"/>
      <c r="AE11" s="248"/>
      <c r="AG11" s="238"/>
      <c r="AH11" s="238"/>
      <c r="AI11" s="238"/>
      <c r="AJ11" s="238"/>
      <c r="AK11" s="238"/>
      <c r="AM11" s="244"/>
      <c r="AQ11" s="245" t="s">
        <v>43</v>
      </c>
      <c r="AR11" s="246" t="s">
        <v>39</v>
      </c>
      <c r="AS11" s="247"/>
      <c r="AT11" s="247"/>
      <c r="AU11" s="247"/>
      <c r="AV11" s="248"/>
      <c r="AW11" s="248"/>
      <c r="AX11" s="248"/>
      <c r="AZ11" s="238"/>
      <c r="BA11" s="238"/>
      <c r="BB11" s="238"/>
      <c r="BC11" s="238"/>
      <c r="BD11" s="238"/>
    </row>
    <row r="12" spans="1:56" s="248" customFormat="1" ht="24.9" customHeight="1">
      <c r="A12" s="249" t="s">
        <v>22</v>
      </c>
      <c r="B12" s="247"/>
      <c r="C12" s="247"/>
      <c r="D12" s="247"/>
      <c r="E12" s="250" t="s">
        <v>48</v>
      </c>
      <c r="F12" s="247"/>
      <c r="G12" s="251" t="s">
        <v>52</v>
      </c>
      <c r="H12" s="247"/>
      <c r="I12" s="247"/>
      <c r="J12" s="242" t="s">
        <v>63</v>
      </c>
      <c r="K12" s="247"/>
      <c r="L12" s="379">
        <v>45376</v>
      </c>
      <c r="M12" s="379"/>
      <c r="N12" s="247"/>
      <c r="O12" s="247"/>
      <c r="P12" s="218" t="s">
        <v>25</v>
      </c>
      <c r="Q12" s="252"/>
      <c r="R12" s="251" t="str">
        <f>CONCATENATE(PK!B3," - ",PK!F3)</f>
        <v>240329 - 1</v>
      </c>
      <c r="T12" s="249" t="s">
        <v>22</v>
      </c>
      <c r="U12" s="247"/>
      <c r="V12" s="247"/>
      <c r="W12" s="247"/>
      <c r="X12" s="250" t="s">
        <v>48</v>
      </c>
      <c r="Y12" s="247"/>
      <c r="Z12" s="251" t="s">
        <v>52</v>
      </c>
      <c r="AA12" s="247"/>
      <c r="AB12" s="247"/>
      <c r="AC12" s="242" t="s">
        <v>63</v>
      </c>
      <c r="AD12" s="247"/>
      <c r="AE12" s="379"/>
      <c r="AF12" s="379"/>
      <c r="AG12" s="247"/>
      <c r="AH12" s="247"/>
      <c r="AI12" s="218" t="s">
        <v>25</v>
      </c>
      <c r="AJ12" s="252"/>
      <c r="AK12" s="251" t="str">
        <f>CONCATENATE(PK!B3," - ",PK!F3)</f>
        <v>240329 - 1</v>
      </c>
      <c r="AM12" s="249" t="s">
        <v>22</v>
      </c>
      <c r="AN12" s="247"/>
      <c r="AO12" s="247"/>
      <c r="AP12" s="247"/>
      <c r="AQ12" s="250" t="s">
        <v>48</v>
      </c>
      <c r="AR12" s="247"/>
      <c r="AS12" s="251" t="s">
        <v>52</v>
      </c>
      <c r="AT12" s="247"/>
      <c r="AU12" s="247"/>
      <c r="AV12" s="242" t="s">
        <v>63</v>
      </c>
      <c r="AW12" s="247"/>
      <c r="AX12" s="379">
        <f>L12</f>
        <v>45376</v>
      </c>
      <c r="AY12" s="379"/>
      <c r="AZ12" s="247"/>
      <c r="BA12" s="247"/>
      <c r="BB12" s="218" t="s">
        <v>25</v>
      </c>
      <c r="BC12" s="252"/>
      <c r="BD12" s="251" t="str">
        <f>CONCATENATE(PK!B3," - ",PK!F3)</f>
        <v>240329 - 1</v>
      </c>
    </row>
    <row r="13" spans="1:56" s="239" customFormat="1" ht="6.75" customHeight="1">
      <c r="A13" s="253"/>
      <c r="L13" s="254"/>
      <c r="M13" s="238"/>
      <c r="N13" s="238"/>
      <c r="O13" s="238"/>
      <c r="P13" s="238"/>
      <c r="Q13" s="238"/>
      <c r="R13" s="238"/>
      <c r="T13" s="253"/>
      <c r="AE13" s="254"/>
      <c r="AF13" s="238"/>
      <c r="AG13" s="238"/>
      <c r="AH13" s="238"/>
      <c r="AI13" s="238"/>
      <c r="AJ13" s="238"/>
      <c r="AK13" s="238"/>
      <c r="AM13" s="253"/>
      <c r="AX13" s="254"/>
      <c r="AY13" s="238"/>
      <c r="AZ13" s="238"/>
      <c r="BA13" s="238"/>
      <c r="BB13" s="238"/>
      <c r="BC13" s="238"/>
      <c r="BD13" s="238"/>
    </row>
    <row r="14" spans="1:56" s="230" customFormat="1" ht="51" customHeight="1">
      <c r="A14" s="255" t="s">
        <v>42</v>
      </c>
      <c r="B14" s="376" t="s">
        <v>35</v>
      </c>
      <c r="C14" s="377"/>
      <c r="D14" s="377"/>
      <c r="E14" s="377"/>
      <c r="F14" s="377"/>
      <c r="G14" s="377"/>
      <c r="H14" s="377"/>
      <c r="I14" s="378"/>
      <c r="J14" s="376" t="s">
        <v>10</v>
      </c>
      <c r="K14" s="377"/>
      <c r="L14" s="378"/>
      <c r="M14" s="372" t="s">
        <v>44</v>
      </c>
      <c r="N14" s="373"/>
      <c r="O14" s="374"/>
      <c r="P14" s="372" t="s">
        <v>45</v>
      </c>
      <c r="Q14" s="375"/>
      <c r="R14" s="255" t="s">
        <v>3</v>
      </c>
      <c r="T14" s="255" t="s">
        <v>42</v>
      </c>
      <c r="U14" s="376" t="s">
        <v>35</v>
      </c>
      <c r="V14" s="377"/>
      <c r="W14" s="377"/>
      <c r="X14" s="377"/>
      <c r="Y14" s="377"/>
      <c r="Z14" s="377"/>
      <c r="AA14" s="377"/>
      <c r="AB14" s="378"/>
      <c r="AC14" s="376" t="s">
        <v>10</v>
      </c>
      <c r="AD14" s="377"/>
      <c r="AE14" s="378"/>
      <c r="AF14" s="372" t="s">
        <v>44</v>
      </c>
      <c r="AG14" s="373"/>
      <c r="AH14" s="374"/>
      <c r="AI14" s="372" t="s">
        <v>45</v>
      </c>
      <c r="AJ14" s="375"/>
      <c r="AK14" s="255" t="s">
        <v>3</v>
      </c>
      <c r="AM14" s="255" t="s">
        <v>42</v>
      </c>
      <c r="AN14" s="376" t="s">
        <v>35</v>
      </c>
      <c r="AO14" s="377"/>
      <c r="AP14" s="377"/>
      <c r="AQ14" s="377"/>
      <c r="AR14" s="377"/>
      <c r="AS14" s="377"/>
      <c r="AT14" s="377"/>
      <c r="AU14" s="378"/>
      <c r="AV14" s="376" t="s">
        <v>10</v>
      </c>
      <c r="AW14" s="377"/>
      <c r="AX14" s="378"/>
      <c r="AY14" s="372" t="s">
        <v>44</v>
      </c>
      <c r="AZ14" s="373"/>
      <c r="BA14" s="374"/>
      <c r="BB14" s="372" t="s">
        <v>45</v>
      </c>
      <c r="BC14" s="375"/>
      <c r="BD14" s="255" t="s">
        <v>3</v>
      </c>
    </row>
    <row r="15" spans="1:56" s="261" customFormat="1" ht="32.25" customHeight="1">
      <c r="A15" s="293">
        <f>IF(ISBLANK(PK!B3)," ",PK!A3)</f>
        <v>1</v>
      </c>
      <c r="B15" s="363" t="str">
        <f>IF(ISBLANK(PK!D3)," ",PK!D3)</f>
        <v>P210102-00100 (ใบ): กล่องเอาเตอร์ DO-1 (ใบ)</v>
      </c>
      <c r="C15" s="364"/>
      <c r="D15" s="364"/>
      <c r="E15" s="364"/>
      <c r="F15" s="364"/>
      <c r="G15" s="364"/>
      <c r="H15" s="364"/>
      <c r="I15" s="365"/>
      <c r="J15" s="366">
        <f>IF(ISBLANK(PK!E3)," ",ROUNDUP(PK!E3,0))</f>
        <v>71</v>
      </c>
      <c r="K15" s="367"/>
      <c r="L15" s="368"/>
      <c r="M15" s="256"/>
      <c r="N15" s="257"/>
      <c r="O15" s="258"/>
      <c r="P15" s="259"/>
      <c r="Q15" s="260"/>
      <c r="R15" s="300"/>
      <c r="T15" s="293">
        <v>1</v>
      </c>
      <c r="U15" s="363" t="s">
        <v>156</v>
      </c>
      <c r="V15" s="364"/>
      <c r="W15" s="364"/>
      <c r="X15" s="364"/>
      <c r="Y15" s="364"/>
      <c r="Z15" s="364"/>
      <c r="AA15" s="364"/>
      <c r="AB15" s="365"/>
      <c r="AC15" s="369">
        <v>843</v>
      </c>
      <c r="AD15" s="370"/>
      <c r="AE15" s="371"/>
      <c r="AF15" s="256"/>
      <c r="AG15" s="257"/>
      <c r="AH15" s="258"/>
      <c r="AI15" s="259"/>
      <c r="AJ15" s="260"/>
      <c r="AK15" s="300"/>
      <c r="AM15" s="293" t="str">
        <f>IF(ISBLANK(PK!B55)," ",PK!A55)</f>
        <v xml:space="preserve"> </v>
      </c>
      <c r="AN15" s="363" t="str">
        <f>IF(ISBLANK(PK!D55)," ",PK!D55)</f>
        <v xml:space="preserve"> </v>
      </c>
      <c r="AO15" s="364"/>
      <c r="AP15" s="364"/>
      <c r="AQ15" s="364"/>
      <c r="AR15" s="364"/>
      <c r="AS15" s="364"/>
      <c r="AT15" s="364"/>
      <c r="AU15" s="365"/>
      <c r="AV15" s="369" t="str">
        <f>IF(ISBLANK(PK!E55)," ",PK!E55)</f>
        <v xml:space="preserve"> </v>
      </c>
      <c r="AW15" s="370"/>
      <c r="AX15" s="371"/>
      <c r="AY15" s="256"/>
      <c r="AZ15" s="257"/>
      <c r="BA15" s="258"/>
      <c r="BB15" s="259"/>
      <c r="BC15" s="260"/>
      <c r="BD15" s="300"/>
    </row>
    <row r="16" spans="1:56" s="261" customFormat="1" ht="32.25" customHeight="1">
      <c r="A16" s="294">
        <f>IF(ISBLANK(PK!B4)," ",PK!A4)</f>
        <v>2</v>
      </c>
      <c r="B16" s="360" t="str">
        <f>IF(ISBLANK(PK!D4)," ",PK!D4)</f>
        <v>P210201-02220 (ใบ): กล่องดิสเบรก NAC-220 (ใบ)</v>
      </c>
      <c r="C16" s="361"/>
      <c r="D16" s="361"/>
      <c r="E16" s="361"/>
      <c r="F16" s="361"/>
      <c r="G16" s="361"/>
      <c r="H16" s="361"/>
      <c r="I16" s="362"/>
      <c r="J16" s="351">
        <f>IF(ISBLANK(PK!E4)," ",ROUNDUP(PK!E4,0))</f>
        <v>83</v>
      </c>
      <c r="K16" s="352"/>
      <c r="L16" s="353"/>
      <c r="M16" s="262"/>
      <c r="N16" s="263"/>
      <c r="O16" s="264"/>
      <c r="P16" s="256"/>
      <c r="Q16" s="258"/>
      <c r="R16" s="301"/>
      <c r="T16" s="294" t="str">
        <f>IF(ISBLANK(PK!B30)," ",PK!A30)</f>
        <v xml:space="preserve"> </v>
      </c>
      <c r="U16" s="360" t="str">
        <f>IF(ISBLANK(PK!D30)," ",PK!D30)</f>
        <v xml:space="preserve"> </v>
      </c>
      <c r="V16" s="361"/>
      <c r="W16" s="361"/>
      <c r="X16" s="361"/>
      <c r="Y16" s="361"/>
      <c r="Z16" s="361"/>
      <c r="AA16" s="361"/>
      <c r="AB16" s="362"/>
      <c r="AC16" s="354" t="str">
        <f>IF(ISBLANK(PK!E30)," ",PK!E30)</f>
        <v xml:space="preserve"> </v>
      </c>
      <c r="AD16" s="355"/>
      <c r="AE16" s="356"/>
      <c r="AF16" s="262"/>
      <c r="AG16" s="263"/>
      <c r="AH16" s="264"/>
      <c r="AI16" s="256"/>
      <c r="AJ16" s="258"/>
      <c r="AK16" s="301"/>
      <c r="AM16" s="294" t="str">
        <f>IF(ISBLANK(PK!B56)," ",PK!A56)</f>
        <v xml:space="preserve"> </v>
      </c>
      <c r="AN16" s="360" t="str">
        <f>IF(ISBLANK(PK!D56)," ",PK!D56)</f>
        <v xml:space="preserve"> </v>
      </c>
      <c r="AO16" s="361"/>
      <c r="AP16" s="361"/>
      <c r="AQ16" s="361"/>
      <c r="AR16" s="361"/>
      <c r="AS16" s="361"/>
      <c r="AT16" s="361"/>
      <c r="AU16" s="362"/>
      <c r="AV16" s="354" t="str">
        <f>IF(ISBLANK(PK!E56)," ",PK!E56)</f>
        <v xml:space="preserve"> </v>
      </c>
      <c r="AW16" s="355"/>
      <c r="AX16" s="356"/>
      <c r="AY16" s="262"/>
      <c r="AZ16" s="263"/>
      <c r="BA16" s="264"/>
      <c r="BB16" s="256"/>
      <c r="BC16" s="258"/>
      <c r="BD16" s="301"/>
    </row>
    <row r="17" spans="1:56" s="261" customFormat="1" ht="32.25" customHeight="1">
      <c r="A17" s="294">
        <f>IF(ISBLANK(PK!B5)," ",PK!A5)</f>
        <v>3</v>
      </c>
      <c r="B17" s="295" t="str">
        <f>IF(ISBLANK(PK!D5)," ",PK!D5)</f>
        <v>P210201-02420 (ใบ): กล่องดิสเบรก NAC-420 (ใบ)</v>
      </c>
      <c r="C17" s="295"/>
      <c r="D17" s="295"/>
      <c r="E17" s="295"/>
      <c r="F17" s="295"/>
      <c r="G17" s="295"/>
      <c r="H17" s="295"/>
      <c r="I17" s="295"/>
      <c r="J17" s="351">
        <f>IF(ISBLANK(PK!E5)," ",ROUNDUP(PK!E5,0))</f>
        <v>15</v>
      </c>
      <c r="K17" s="352"/>
      <c r="L17" s="353"/>
      <c r="M17" s="262"/>
      <c r="N17" s="263"/>
      <c r="O17" s="264"/>
      <c r="P17" s="256"/>
      <c r="Q17" s="258"/>
      <c r="R17" s="301"/>
      <c r="T17" s="294" t="str">
        <f>IF(ISBLANK(PK!B31)," ",PK!A31)</f>
        <v xml:space="preserve"> </v>
      </c>
      <c r="U17" s="295" t="str">
        <f>IF(ISBLANK(PK!D31)," ",PK!D31)</f>
        <v xml:space="preserve"> </v>
      </c>
      <c r="V17" s="295"/>
      <c r="W17" s="295"/>
      <c r="X17" s="295"/>
      <c r="Y17" s="295"/>
      <c r="Z17" s="295"/>
      <c r="AA17" s="295"/>
      <c r="AB17" s="295"/>
      <c r="AC17" s="354" t="str">
        <f>IF(ISBLANK(PK!E31)," ",PK!E31)</f>
        <v xml:space="preserve"> </v>
      </c>
      <c r="AD17" s="355"/>
      <c r="AE17" s="356"/>
      <c r="AF17" s="262"/>
      <c r="AG17" s="263"/>
      <c r="AH17" s="264"/>
      <c r="AI17" s="256"/>
      <c r="AJ17" s="258"/>
      <c r="AK17" s="301"/>
      <c r="AM17" s="294" t="str">
        <f>IF(ISBLANK(PK!B57)," ",PK!A57)</f>
        <v xml:space="preserve"> </v>
      </c>
      <c r="AN17" s="295" t="str">
        <f>IF(ISBLANK(PK!D57)," ",PK!D57)</f>
        <v xml:space="preserve"> </v>
      </c>
      <c r="AO17" s="295"/>
      <c r="AP17" s="295"/>
      <c r="AQ17" s="295"/>
      <c r="AR17" s="295"/>
      <c r="AS17" s="295"/>
      <c r="AT17" s="295"/>
      <c r="AU17" s="295"/>
      <c r="AV17" s="354" t="str">
        <f>IF(ISBLANK(PK!E57)," ",PK!E57)</f>
        <v xml:space="preserve"> </v>
      </c>
      <c r="AW17" s="355"/>
      <c r="AX17" s="356"/>
      <c r="AY17" s="262"/>
      <c r="AZ17" s="263"/>
      <c r="BA17" s="264"/>
      <c r="BB17" s="256"/>
      <c r="BC17" s="258"/>
      <c r="BD17" s="301"/>
    </row>
    <row r="18" spans="1:56" s="261" customFormat="1" ht="32.25" customHeight="1">
      <c r="A18" s="294">
        <f>IF(ISBLANK(PK!B6)," ",PK!A6)</f>
        <v>4</v>
      </c>
      <c r="B18" s="295" t="str">
        <f>IF(ISBLANK(PK!D6)," ",PK!D6)</f>
        <v>P210201-05220 (ใบ): กล่องดิสเบรก MCL-220 (ใบ)</v>
      </c>
      <c r="C18" s="295"/>
      <c r="D18" s="295"/>
      <c r="E18" s="295"/>
      <c r="F18" s="295"/>
      <c r="G18" s="295"/>
      <c r="H18" s="295"/>
      <c r="I18" s="295"/>
      <c r="J18" s="351">
        <f>IF(ISBLANK(PK!E6)," ",ROUNDUP(PK!E6,0))</f>
        <v>116</v>
      </c>
      <c r="K18" s="352"/>
      <c r="L18" s="353"/>
      <c r="M18" s="262"/>
      <c r="N18" s="263"/>
      <c r="O18" s="264"/>
      <c r="P18" s="256"/>
      <c r="Q18" s="258"/>
      <c r="R18" s="301"/>
      <c r="T18" s="294" t="str">
        <f>IF(ISBLANK(PK!B32)," ",PK!A32)</f>
        <v xml:space="preserve"> </v>
      </c>
      <c r="U18" s="295" t="str">
        <f>IF(ISBLANK(PK!D32)," ",PK!D32)</f>
        <v xml:space="preserve"> </v>
      </c>
      <c r="V18" s="295"/>
      <c r="W18" s="295"/>
      <c r="X18" s="295"/>
      <c r="Y18" s="295"/>
      <c r="Z18" s="295"/>
      <c r="AA18" s="295"/>
      <c r="AB18" s="295"/>
      <c r="AC18" s="354" t="str">
        <f>IF(ISBLANK(PK!E32)," ",PK!E32)</f>
        <v xml:space="preserve"> </v>
      </c>
      <c r="AD18" s="355"/>
      <c r="AE18" s="356"/>
      <c r="AF18" s="262"/>
      <c r="AG18" s="263"/>
      <c r="AH18" s="264"/>
      <c r="AI18" s="256"/>
      <c r="AJ18" s="258"/>
      <c r="AK18" s="301"/>
      <c r="AM18" s="294" t="str">
        <f>IF(ISBLANK(PK!B58)," ",PK!A58)</f>
        <v xml:space="preserve"> </v>
      </c>
      <c r="AN18" s="295" t="str">
        <f>IF(ISBLANK(PK!D58)," ",PK!D58)</f>
        <v xml:space="preserve"> </v>
      </c>
      <c r="AO18" s="295"/>
      <c r="AP18" s="295"/>
      <c r="AQ18" s="295"/>
      <c r="AR18" s="295"/>
      <c r="AS18" s="295"/>
      <c r="AT18" s="295"/>
      <c r="AU18" s="295"/>
      <c r="AV18" s="354" t="str">
        <f>IF(ISBLANK(PK!E58)," ",PK!E58)</f>
        <v xml:space="preserve"> </v>
      </c>
      <c r="AW18" s="355"/>
      <c r="AX18" s="356"/>
      <c r="AY18" s="262"/>
      <c r="AZ18" s="263"/>
      <c r="BA18" s="264"/>
      <c r="BB18" s="256"/>
      <c r="BC18" s="258"/>
      <c r="BD18" s="301"/>
    </row>
    <row r="19" spans="1:56" s="261" customFormat="1" ht="32.25" customHeight="1">
      <c r="A19" s="294">
        <f>IF(ISBLANK(PK!B7)," ",PK!A7)</f>
        <v>5</v>
      </c>
      <c r="B19" s="295" t="str">
        <f>IF(ISBLANK(PK!D7)," ",PK!D7)</f>
        <v>P210201-05420 (ใบ): กล่องดิสเบรก MCL-420 (ใบ)</v>
      </c>
      <c r="C19" s="295"/>
      <c r="D19" s="295"/>
      <c r="E19" s="295"/>
      <c r="F19" s="295"/>
      <c r="G19" s="295"/>
      <c r="H19" s="295"/>
      <c r="I19" s="295"/>
      <c r="J19" s="351">
        <f>IF(ISBLANK(PK!E7)," ",ROUNDUP(PK!E7,0))</f>
        <v>78</v>
      </c>
      <c r="K19" s="352"/>
      <c r="L19" s="353"/>
      <c r="M19" s="262"/>
      <c r="N19" s="263"/>
      <c r="O19" s="264"/>
      <c r="P19" s="256"/>
      <c r="Q19" s="258"/>
      <c r="R19" s="301"/>
      <c r="T19" s="294" t="str">
        <f>IF(ISBLANK(PK!B33)," ",PK!A33)</f>
        <v xml:space="preserve"> </v>
      </c>
      <c r="U19" s="295" t="str">
        <f>IF(ISBLANK(PK!D33)," ",PK!D33)</f>
        <v xml:space="preserve"> </v>
      </c>
      <c r="V19" s="295"/>
      <c r="W19" s="295"/>
      <c r="X19" s="295"/>
      <c r="Y19" s="295"/>
      <c r="Z19" s="295"/>
      <c r="AA19" s="295"/>
      <c r="AB19" s="295"/>
      <c r="AC19" s="354" t="str">
        <f>IF(ISBLANK(PK!E33)," ",PK!E33)</f>
        <v xml:space="preserve"> </v>
      </c>
      <c r="AD19" s="355"/>
      <c r="AE19" s="356"/>
      <c r="AF19" s="262"/>
      <c r="AG19" s="263"/>
      <c r="AH19" s="264"/>
      <c r="AI19" s="256"/>
      <c r="AJ19" s="258"/>
      <c r="AK19" s="301"/>
      <c r="AM19" s="294" t="str">
        <f>IF(ISBLANK(PK!B59)," ",PK!A59)</f>
        <v xml:space="preserve"> </v>
      </c>
      <c r="AN19" s="295" t="str">
        <f>IF(ISBLANK(PK!D59)," ",PK!D59)</f>
        <v xml:space="preserve"> </v>
      </c>
      <c r="AO19" s="295"/>
      <c r="AP19" s="295"/>
      <c r="AQ19" s="295"/>
      <c r="AR19" s="295"/>
      <c r="AS19" s="295"/>
      <c r="AT19" s="295"/>
      <c r="AU19" s="295"/>
      <c r="AV19" s="354" t="str">
        <f>IF(ISBLANK(PK!E59)," ",PK!E59)</f>
        <v xml:space="preserve"> </v>
      </c>
      <c r="AW19" s="355"/>
      <c r="AX19" s="356"/>
      <c r="AY19" s="262"/>
      <c r="AZ19" s="263"/>
      <c r="BA19" s="264"/>
      <c r="BB19" s="256"/>
      <c r="BC19" s="258"/>
      <c r="BD19" s="301"/>
    </row>
    <row r="20" spans="1:56" s="261" customFormat="1" ht="32.25" customHeight="1">
      <c r="A20" s="294">
        <f>IF(ISBLANK(PK!B8)," ",PK!A8)</f>
        <v>6</v>
      </c>
      <c r="B20" s="295" t="str">
        <f>IF(ISBLANK(PK!D8)," ",PK!D8)</f>
        <v>P210201-06220 (ใบ): กล่องดิสเบรก MC-220 (ใบ)</v>
      </c>
      <c r="C20" s="295"/>
      <c r="D20" s="295"/>
      <c r="E20" s="295"/>
      <c r="F20" s="295"/>
      <c r="G20" s="295"/>
      <c r="H20" s="295"/>
      <c r="I20" s="295"/>
      <c r="J20" s="351">
        <f>IF(ISBLANK(PK!E8)," ",ROUNDUP(PK!E8,0))</f>
        <v>331</v>
      </c>
      <c r="K20" s="352"/>
      <c r="L20" s="353"/>
      <c r="M20" s="262"/>
      <c r="N20" s="263"/>
      <c r="O20" s="264"/>
      <c r="P20" s="256"/>
      <c r="Q20" s="258"/>
      <c r="R20" s="301"/>
      <c r="T20" s="294" t="str">
        <f>IF(ISBLANK(PK!B34)," ",PK!A34)</f>
        <v xml:space="preserve"> </v>
      </c>
      <c r="U20" s="295" t="str">
        <f>IF(ISBLANK(PK!D34)," ",PK!D34)</f>
        <v xml:space="preserve"> </v>
      </c>
      <c r="V20" s="295"/>
      <c r="W20" s="295"/>
      <c r="X20" s="295"/>
      <c r="Y20" s="295"/>
      <c r="Z20" s="295"/>
      <c r="AA20" s="295"/>
      <c r="AB20" s="295"/>
      <c r="AC20" s="354" t="str">
        <f>IF(ISBLANK(PK!E34)," ",PK!E34)</f>
        <v xml:space="preserve"> </v>
      </c>
      <c r="AD20" s="355"/>
      <c r="AE20" s="356"/>
      <c r="AF20" s="262"/>
      <c r="AG20" s="263"/>
      <c r="AH20" s="264"/>
      <c r="AI20" s="256"/>
      <c r="AJ20" s="258"/>
      <c r="AK20" s="301"/>
      <c r="AM20" s="294" t="str">
        <f>IF(ISBLANK(PK!B60)," ",PK!A60)</f>
        <v xml:space="preserve"> </v>
      </c>
      <c r="AN20" s="295" t="str">
        <f>IF(ISBLANK(PK!D60)," ",PK!D60)</f>
        <v xml:space="preserve"> </v>
      </c>
      <c r="AO20" s="295"/>
      <c r="AP20" s="295"/>
      <c r="AQ20" s="295"/>
      <c r="AR20" s="295"/>
      <c r="AS20" s="295"/>
      <c r="AT20" s="295"/>
      <c r="AU20" s="295"/>
      <c r="AV20" s="354" t="str">
        <f>IF(ISBLANK(PK!E60)," ",PK!E60)</f>
        <v xml:space="preserve"> </v>
      </c>
      <c r="AW20" s="355"/>
      <c r="AX20" s="356"/>
      <c r="AY20" s="262"/>
      <c r="AZ20" s="263"/>
      <c r="BA20" s="264"/>
      <c r="BB20" s="256"/>
      <c r="BC20" s="258"/>
      <c r="BD20" s="301"/>
    </row>
    <row r="21" spans="1:56" s="261" customFormat="1" ht="32.25" customHeight="1">
      <c r="A21" s="294">
        <f>IF(ISBLANK(PK!B9)," ",PK!A9)</f>
        <v>7</v>
      </c>
      <c r="B21" s="295" t="str">
        <f>IF(ISBLANK(PK!D9)," ",PK!D9)</f>
        <v>P210201-06420 (ใบ): กล่องดิสเบรก MC-420 (ใบ)</v>
      </c>
      <c r="C21" s="295"/>
      <c r="D21" s="295"/>
      <c r="E21" s="295"/>
      <c r="F21" s="295"/>
      <c r="G21" s="295"/>
      <c r="H21" s="295"/>
      <c r="I21" s="295"/>
      <c r="J21" s="351">
        <f>IF(ISBLANK(PK!E9)," ",ROUNDUP(PK!E9,0))</f>
        <v>34</v>
      </c>
      <c r="K21" s="352"/>
      <c r="L21" s="353"/>
      <c r="M21" s="262"/>
      <c r="N21" s="263"/>
      <c r="O21" s="264"/>
      <c r="P21" s="256"/>
      <c r="Q21" s="258"/>
      <c r="R21" s="301"/>
      <c r="T21" s="294" t="str">
        <f>IF(ISBLANK(PK!B35)," ",PK!A35)</f>
        <v xml:space="preserve"> </v>
      </c>
      <c r="U21" s="295" t="str">
        <f>IF(ISBLANK(PK!D35)," ",PK!D35)</f>
        <v xml:space="preserve"> </v>
      </c>
      <c r="V21" s="295"/>
      <c r="W21" s="295"/>
      <c r="X21" s="295"/>
      <c r="Y21" s="295"/>
      <c r="Z21" s="295"/>
      <c r="AA21" s="295"/>
      <c r="AB21" s="295"/>
      <c r="AC21" s="354" t="str">
        <f>IF(ISBLANK(PK!E35)," ",PK!E35)</f>
        <v xml:space="preserve"> </v>
      </c>
      <c r="AD21" s="355"/>
      <c r="AE21" s="356"/>
      <c r="AF21" s="262"/>
      <c r="AG21" s="263"/>
      <c r="AH21" s="264"/>
      <c r="AI21" s="256"/>
      <c r="AJ21" s="258"/>
      <c r="AK21" s="301"/>
      <c r="AM21" s="294" t="str">
        <f>IF(ISBLANK(PK!B61)," ",PK!A61)</f>
        <v xml:space="preserve"> </v>
      </c>
      <c r="AN21" s="295" t="str">
        <f>IF(ISBLANK(PK!D61)," ",PK!D61)</f>
        <v xml:space="preserve"> </v>
      </c>
      <c r="AO21" s="295"/>
      <c r="AP21" s="295"/>
      <c r="AQ21" s="295"/>
      <c r="AR21" s="295"/>
      <c r="AS21" s="295"/>
      <c r="AT21" s="295"/>
      <c r="AU21" s="295"/>
      <c r="AV21" s="354" t="str">
        <f>IF(ISBLANK(PK!E61)," ",PK!E61)</f>
        <v xml:space="preserve"> </v>
      </c>
      <c r="AW21" s="355"/>
      <c r="AX21" s="356"/>
      <c r="AY21" s="262"/>
      <c r="AZ21" s="263"/>
      <c r="BA21" s="264"/>
      <c r="BB21" s="256"/>
      <c r="BC21" s="258"/>
      <c r="BD21" s="301"/>
    </row>
    <row r="22" spans="1:56" s="261" customFormat="1" ht="32.25" customHeight="1">
      <c r="A22" s="294">
        <f>IF(ISBLANK(PK!B10)," ",PK!A10)</f>
        <v>8</v>
      </c>
      <c r="B22" s="295" t="str">
        <f>IF(ISBLANK(PK!D10)," ",PK!D10)</f>
        <v>P210201-07021 (ใบ): กล่องดิสเบรก DNC-02R1 (ใบ)</v>
      </c>
      <c r="C22" s="295"/>
      <c r="D22" s="295"/>
      <c r="E22" s="295"/>
      <c r="F22" s="295"/>
      <c r="G22" s="295"/>
      <c r="H22" s="295"/>
      <c r="I22" s="295"/>
      <c r="J22" s="351">
        <f>IF(ISBLANK(PK!E10)," ",ROUNDUP(PK!E10,0))</f>
        <v>50</v>
      </c>
      <c r="K22" s="352"/>
      <c r="L22" s="353"/>
      <c r="M22" s="262"/>
      <c r="N22" s="263"/>
      <c r="O22" s="264"/>
      <c r="P22" s="256"/>
      <c r="Q22" s="258"/>
      <c r="R22" s="301"/>
      <c r="T22" s="294" t="str">
        <f>IF(ISBLANK(PK!B36)," ",PK!A36)</f>
        <v xml:space="preserve"> </v>
      </c>
      <c r="U22" s="295" t="str">
        <f>IF(ISBLANK(PK!D36)," ",PK!D36)</f>
        <v xml:space="preserve"> </v>
      </c>
      <c r="V22" s="295"/>
      <c r="W22" s="295"/>
      <c r="X22" s="295"/>
      <c r="Y22" s="295"/>
      <c r="Z22" s="295"/>
      <c r="AA22" s="295"/>
      <c r="AB22" s="295"/>
      <c r="AC22" s="354" t="str">
        <f>IF(ISBLANK(PK!E36)," ",PK!E36)</f>
        <v xml:space="preserve"> </v>
      </c>
      <c r="AD22" s="355"/>
      <c r="AE22" s="356"/>
      <c r="AF22" s="262"/>
      <c r="AG22" s="263"/>
      <c r="AH22" s="264"/>
      <c r="AI22" s="256"/>
      <c r="AJ22" s="258"/>
      <c r="AK22" s="301"/>
      <c r="AM22" s="294" t="str">
        <f>IF(ISBLANK(PK!B62)," ",PK!A62)</f>
        <v xml:space="preserve"> </v>
      </c>
      <c r="AN22" s="295" t="str">
        <f>IF(ISBLANK(PK!D62)," ",PK!D62)</f>
        <v xml:space="preserve"> </v>
      </c>
      <c r="AO22" s="295"/>
      <c r="AP22" s="295"/>
      <c r="AQ22" s="295"/>
      <c r="AR22" s="295"/>
      <c r="AS22" s="295"/>
      <c r="AT22" s="295"/>
      <c r="AU22" s="295"/>
      <c r="AV22" s="354" t="str">
        <f>IF(ISBLANK(PK!E62)," ",PK!E62)</f>
        <v xml:space="preserve"> </v>
      </c>
      <c r="AW22" s="355"/>
      <c r="AX22" s="356"/>
      <c r="AY22" s="262"/>
      <c r="AZ22" s="263"/>
      <c r="BA22" s="264"/>
      <c r="BB22" s="256"/>
      <c r="BC22" s="258"/>
      <c r="BD22" s="301"/>
    </row>
    <row r="23" spans="1:56" s="261" customFormat="1" ht="32.25" customHeight="1">
      <c r="A23" s="294">
        <f>IF(ISBLANK(PK!B11)," ",PK!A11)</f>
        <v>9</v>
      </c>
      <c r="B23" s="295" t="str">
        <f>IF(ISBLANK(PK!D11)," ",PK!D11)</f>
        <v>P210201-09002 (ใบ): กล่องดิสเบรก DPM-02 (ใบ)</v>
      </c>
      <c r="C23" s="295"/>
      <c r="D23" s="295"/>
      <c r="E23" s="295"/>
      <c r="F23" s="295"/>
      <c r="G23" s="295"/>
      <c r="H23" s="295"/>
      <c r="I23" s="295"/>
      <c r="J23" s="351">
        <f>IF(ISBLANK(PK!E11)," ",ROUNDUP(PK!E11,0))</f>
        <v>125</v>
      </c>
      <c r="K23" s="352"/>
      <c r="L23" s="353"/>
      <c r="M23" s="262"/>
      <c r="N23" s="263"/>
      <c r="O23" s="264"/>
      <c r="P23" s="256"/>
      <c r="Q23" s="258"/>
      <c r="R23" s="301"/>
      <c r="T23" s="294" t="str">
        <f>IF(ISBLANK(PK!B37)," ",PK!A37)</f>
        <v xml:space="preserve"> </v>
      </c>
      <c r="U23" s="295" t="str">
        <f>IF(ISBLANK(PK!D37)," ",PK!D37)</f>
        <v xml:space="preserve"> </v>
      </c>
      <c r="V23" s="295"/>
      <c r="W23" s="295"/>
      <c r="X23" s="295"/>
      <c r="Y23" s="295"/>
      <c r="Z23" s="295"/>
      <c r="AA23" s="295"/>
      <c r="AB23" s="295"/>
      <c r="AC23" s="354" t="str">
        <f>IF(ISBLANK(PK!E37)," ",PK!E37)</f>
        <v xml:space="preserve"> </v>
      </c>
      <c r="AD23" s="355"/>
      <c r="AE23" s="356"/>
      <c r="AF23" s="262"/>
      <c r="AG23" s="263"/>
      <c r="AH23" s="264"/>
      <c r="AI23" s="256"/>
      <c r="AJ23" s="258"/>
      <c r="AK23" s="301"/>
      <c r="AM23" s="294" t="str">
        <f>IF(ISBLANK(PK!B63)," ",PK!A63)</f>
        <v xml:space="preserve"> </v>
      </c>
      <c r="AN23" s="295" t="str">
        <f>IF(ISBLANK(PK!D63)," ",PK!D63)</f>
        <v xml:space="preserve"> </v>
      </c>
      <c r="AO23" s="295"/>
      <c r="AP23" s="295"/>
      <c r="AQ23" s="295"/>
      <c r="AR23" s="295"/>
      <c r="AS23" s="295"/>
      <c r="AT23" s="295"/>
      <c r="AU23" s="295"/>
      <c r="AV23" s="354" t="str">
        <f>IF(ISBLANK(PK!E63)," ",PK!E63)</f>
        <v xml:space="preserve"> </v>
      </c>
      <c r="AW23" s="355"/>
      <c r="AX23" s="356"/>
      <c r="AY23" s="262"/>
      <c r="AZ23" s="263"/>
      <c r="BA23" s="264"/>
      <c r="BB23" s="256"/>
      <c r="BC23" s="258"/>
      <c r="BD23" s="301"/>
    </row>
    <row r="24" spans="1:56" s="261" customFormat="1" ht="32.25" customHeight="1">
      <c r="A24" s="294">
        <f>IF(ISBLANK(PK!B12)," ",PK!A12)</f>
        <v>10</v>
      </c>
      <c r="B24" s="295" t="str">
        <f>IF(ISBLANK(PK!D12)," ",PK!D12)</f>
        <v>P210201-11221 (ใบ): กล่องดิสเบรก DEX-220R1 (ใบ)</v>
      </c>
      <c r="C24" s="295"/>
      <c r="D24" s="295"/>
      <c r="E24" s="295"/>
      <c r="F24" s="295"/>
      <c r="G24" s="295"/>
      <c r="H24" s="295"/>
      <c r="I24" s="295"/>
      <c r="J24" s="351">
        <f>IF(ISBLANK(PK!E12)," ",ROUNDUP(PK!E12,0))</f>
        <v>110</v>
      </c>
      <c r="K24" s="352"/>
      <c r="L24" s="353"/>
      <c r="M24" s="262"/>
      <c r="N24" s="263"/>
      <c r="O24" s="264"/>
      <c r="P24" s="256"/>
      <c r="Q24" s="258"/>
      <c r="R24" s="301"/>
      <c r="T24" s="294" t="str">
        <f>IF(ISBLANK(PK!B38)," ",PK!A38)</f>
        <v xml:space="preserve"> </v>
      </c>
      <c r="U24" s="295" t="str">
        <f>IF(ISBLANK(PK!D38)," ",PK!D38)</f>
        <v xml:space="preserve"> </v>
      </c>
      <c r="V24" s="295"/>
      <c r="W24" s="295"/>
      <c r="X24" s="295"/>
      <c r="Y24" s="295"/>
      <c r="Z24" s="295"/>
      <c r="AA24" s="295"/>
      <c r="AB24" s="295"/>
      <c r="AC24" s="354" t="str">
        <f>IF(ISBLANK(PK!E38)," ",PK!E38)</f>
        <v xml:space="preserve"> </v>
      </c>
      <c r="AD24" s="355"/>
      <c r="AE24" s="356"/>
      <c r="AF24" s="262"/>
      <c r="AG24" s="263"/>
      <c r="AH24" s="264"/>
      <c r="AI24" s="256"/>
      <c r="AJ24" s="258"/>
      <c r="AK24" s="301"/>
      <c r="AM24" s="294" t="str">
        <f>IF(ISBLANK(PK!B64)," ",PK!A64)</f>
        <v xml:space="preserve"> </v>
      </c>
      <c r="AN24" s="295" t="str">
        <f>IF(ISBLANK(PK!D64)," ",PK!D64)</f>
        <v xml:space="preserve"> </v>
      </c>
      <c r="AO24" s="295"/>
      <c r="AP24" s="295"/>
      <c r="AQ24" s="295"/>
      <c r="AR24" s="295"/>
      <c r="AS24" s="295"/>
      <c r="AT24" s="295"/>
      <c r="AU24" s="295"/>
      <c r="AV24" s="354" t="str">
        <f>IF(ISBLANK(PK!E64)," ",PK!E64)</f>
        <v xml:space="preserve"> </v>
      </c>
      <c r="AW24" s="355"/>
      <c r="AX24" s="356"/>
      <c r="AY24" s="262"/>
      <c r="AZ24" s="263"/>
      <c r="BA24" s="264"/>
      <c r="BB24" s="256"/>
      <c r="BC24" s="258"/>
      <c r="BD24" s="301"/>
    </row>
    <row r="25" spans="1:56" s="261" customFormat="1" ht="32.25" customHeight="1">
      <c r="A25" s="294">
        <f>IF(ISBLANK(PK!B13)," ",PK!A13)</f>
        <v>11</v>
      </c>
      <c r="B25" s="295" t="str">
        <f>IF(ISBLANK(PK!D13)," ",PK!D13)</f>
        <v>P210201-11420 (ใบ): กล่องดิสเบรก DEX-420 (ใบ)</v>
      </c>
      <c r="C25" s="295"/>
      <c r="D25" s="295"/>
      <c r="E25" s="295"/>
      <c r="F25" s="295"/>
      <c r="G25" s="295"/>
      <c r="H25" s="295"/>
      <c r="I25" s="295"/>
      <c r="J25" s="351">
        <f>IF(ISBLANK(PK!E13)," ",ROUNDUP(PK!E13,0))</f>
        <v>340</v>
      </c>
      <c r="K25" s="352"/>
      <c r="L25" s="353"/>
      <c r="M25" s="262"/>
      <c r="N25" s="263"/>
      <c r="O25" s="264"/>
      <c r="P25" s="256"/>
      <c r="Q25" s="258"/>
      <c r="R25" s="301"/>
      <c r="T25" s="294" t="str">
        <f>IF(ISBLANK(PK!B39)," ",PK!A39)</f>
        <v xml:space="preserve"> </v>
      </c>
      <c r="U25" s="295" t="str">
        <f>IF(ISBLANK(PK!D39)," ",PK!D39)</f>
        <v xml:space="preserve"> </v>
      </c>
      <c r="V25" s="295"/>
      <c r="W25" s="295"/>
      <c r="X25" s="295"/>
      <c r="Y25" s="295"/>
      <c r="Z25" s="295"/>
      <c r="AA25" s="295"/>
      <c r="AB25" s="295"/>
      <c r="AC25" s="354" t="str">
        <f>IF(ISBLANK(PK!E39)," ",PK!E39)</f>
        <v xml:space="preserve"> </v>
      </c>
      <c r="AD25" s="355"/>
      <c r="AE25" s="356"/>
      <c r="AF25" s="262"/>
      <c r="AG25" s="263"/>
      <c r="AH25" s="264"/>
      <c r="AI25" s="256"/>
      <c r="AJ25" s="258"/>
      <c r="AK25" s="301"/>
      <c r="AM25" s="294" t="str">
        <f>IF(ISBLANK(PK!B65)," ",PK!A65)</f>
        <v xml:space="preserve"> </v>
      </c>
      <c r="AN25" s="295" t="str">
        <f>IF(ISBLANK(PK!D65)," ",PK!D65)</f>
        <v xml:space="preserve"> </v>
      </c>
      <c r="AO25" s="295"/>
      <c r="AP25" s="295"/>
      <c r="AQ25" s="295"/>
      <c r="AR25" s="295"/>
      <c r="AS25" s="295"/>
      <c r="AT25" s="295"/>
      <c r="AU25" s="295"/>
      <c r="AV25" s="354" t="str">
        <f>IF(ISBLANK(PK!E65)," ",PK!E65)</f>
        <v xml:space="preserve"> </v>
      </c>
      <c r="AW25" s="355"/>
      <c r="AX25" s="356"/>
      <c r="AY25" s="262"/>
      <c r="AZ25" s="263"/>
      <c r="BA25" s="264"/>
      <c r="BB25" s="256"/>
      <c r="BC25" s="258"/>
      <c r="BD25" s="301"/>
    </row>
    <row r="26" spans="1:56" s="261" customFormat="1" ht="32.25" customHeight="1">
      <c r="A26" s="294">
        <f>IF(ISBLANK(PK!B14)," ",PK!A14)</f>
        <v>12</v>
      </c>
      <c r="B26" s="295" t="str">
        <f>IF(ISBLANK(PK!D14)," ",PK!D14)</f>
        <v>P210201-11621 (ใบ): กล่องดิสเบรก DEX-620R1 (ใบ)</v>
      </c>
      <c r="C26" s="295"/>
      <c r="D26" s="295"/>
      <c r="E26" s="295"/>
      <c r="F26" s="295"/>
      <c r="G26" s="295"/>
      <c r="H26" s="295"/>
      <c r="I26" s="295"/>
      <c r="J26" s="351">
        <f>IF(ISBLANK(PK!E14)," ",ROUNDUP(PK!E14,0))</f>
        <v>224</v>
      </c>
      <c r="K26" s="352"/>
      <c r="L26" s="353"/>
      <c r="M26" s="262"/>
      <c r="N26" s="263"/>
      <c r="O26" s="264"/>
      <c r="P26" s="256"/>
      <c r="Q26" s="258"/>
      <c r="R26" s="301"/>
      <c r="T26" s="294" t="str">
        <f>IF(ISBLANK(PK!B40)," ",PK!A40)</f>
        <v xml:space="preserve"> </v>
      </c>
      <c r="U26" s="295" t="str">
        <f>IF(ISBLANK(PK!D40)," ",PK!D40)</f>
        <v xml:space="preserve"> </v>
      </c>
      <c r="V26" s="295"/>
      <c r="W26" s="295"/>
      <c r="X26" s="295"/>
      <c r="Y26" s="295"/>
      <c r="Z26" s="295"/>
      <c r="AA26" s="295"/>
      <c r="AB26" s="295"/>
      <c r="AC26" s="354" t="str">
        <f>IF(ISBLANK(PK!E40)," ",PK!E40)</f>
        <v xml:space="preserve"> </v>
      </c>
      <c r="AD26" s="355"/>
      <c r="AE26" s="356"/>
      <c r="AF26" s="262"/>
      <c r="AG26" s="263"/>
      <c r="AH26" s="264"/>
      <c r="AI26" s="256"/>
      <c r="AJ26" s="258"/>
      <c r="AK26" s="301"/>
      <c r="AM26" s="294" t="str">
        <f>IF(ISBLANK(PK!B66)," ",PK!A66)</f>
        <v xml:space="preserve"> </v>
      </c>
      <c r="AN26" s="295" t="str">
        <f>IF(ISBLANK(PK!D66)," ",PK!D66)</f>
        <v xml:space="preserve"> </v>
      </c>
      <c r="AO26" s="295"/>
      <c r="AP26" s="295"/>
      <c r="AQ26" s="295"/>
      <c r="AR26" s="295"/>
      <c r="AS26" s="295"/>
      <c r="AT26" s="295"/>
      <c r="AU26" s="295"/>
      <c r="AV26" s="354" t="str">
        <f>IF(ISBLANK(PK!E66)," ",PK!E66)</f>
        <v xml:space="preserve"> </v>
      </c>
      <c r="AW26" s="355"/>
      <c r="AX26" s="356"/>
      <c r="AY26" s="262"/>
      <c r="AZ26" s="263"/>
      <c r="BA26" s="264"/>
      <c r="BB26" s="256"/>
      <c r="BC26" s="258"/>
      <c r="BD26" s="301"/>
    </row>
    <row r="27" spans="1:56" s="261" customFormat="1" ht="32.25" customHeight="1">
      <c r="A27" s="294">
        <f>IF(ISBLANK(PK!B15)," ",PK!A15)</f>
        <v>13</v>
      </c>
      <c r="B27" s="295" t="str">
        <f>IF(ISBLANK(PK!D15)," ",PK!D15)</f>
        <v>P210201-12220 (ใบ): กล่องดิสเบรก DCC-220 (ใบ)</v>
      </c>
      <c r="C27" s="295"/>
      <c r="D27" s="295"/>
      <c r="E27" s="295"/>
      <c r="F27" s="295"/>
      <c r="G27" s="295"/>
      <c r="H27" s="295"/>
      <c r="I27" s="295"/>
      <c r="J27" s="351">
        <f>IF(ISBLANK(PK!E15)," ",ROUNDUP(PK!E15,0))</f>
        <v>251</v>
      </c>
      <c r="K27" s="352"/>
      <c r="L27" s="353"/>
      <c r="M27" s="262"/>
      <c r="N27" s="263"/>
      <c r="O27" s="264"/>
      <c r="P27" s="256"/>
      <c r="Q27" s="258"/>
      <c r="R27" s="301"/>
      <c r="T27" s="294" t="str">
        <f>IF(ISBLANK(PK!B41)," ",PK!A41)</f>
        <v xml:space="preserve"> </v>
      </c>
      <c r="U27" s="295" t="str">
        <f>IF(ISBLANK(PK!D41)," ",PK!D41)</f>
        <v xml:space="preserve"> </v>
      </c>
      <c r="V27" s="295"/>
      <c r="W27" s="295"/>
      <c r="X27" s="295"/>
      <c r="Y27" s="295"/>
      <c r="Z27" s="295"/>
      <c r="AA27" s="295"/>
      <c r="AB27" s="295"/>
      <c r="AC27" s="354" t="str">
        <f>IF(ISBLANK(PK!E41)," ",PK!E41)</f>
        <v xml:space="preserve"> </v>
      </c>
      <c r="AD27" s="355"/>
      <c r="AE27" s="356"/>
      <c r="AF27" s="262"/>
      <c r="AG27" s="263"/>
      <c r="AH27" s="264"/>
      <c r="AI27" s="256"/>
      <c r="AJ27" s="258"/>
      <c r="AK27" s="301"/>
      <c r="AM27" s="294" t="str">
        <f>IF(ISBLANK(PK!B67)," ",PK!A67)</f>
        <v xml:space="preserve"> </v>
      </c>
      <c r="AN27" s="295" t="str">
        <f>IF(ISBLANK(PK!D67)," ",PK!D67)</f>
        <v xml:space="preserve"> </v>
      </c>
      <c r="AO27" s="295"/>
      <c r="AP27" s="295"/>
      <c r="AQ27" s="295"/>
      <c r="AR27" s="295"/>
      <c r="AS27" s="295"/>
      <c r="AT27" s="295"/>
      <c r="AU27" s="295"/>
      <c r="AV27" s="354" t="str">
        <f>IF(ISBLANK(PK!E67)," ",PK!E67)</f>
        <v xml:space="preserve"> </v>
      </c>
      <c r="AW27" s="355"/>
      <c r="AX27" s="356"/>
      <c r="AY27" s="262"/>
      <c r="AZ27" s="263"/>
      <c r="BA27" s="264"/>
      <c r="BB27" s="256"/>
      <c r="BC27" s="258"/>
      <c r="BD27" s="301"/>
    </row>
    <row r="28" spans="1:56" s="261" customFormat="1" ht="32.25" customHeight="1">
      <c r="A28" s="294">
        <f>IF(ISBLANK(PK!B16)," ",PK!A16)</f>
        <v>14</v>
      </c>
      <c r="B28" s="295" t="str">
        <f>IF(ISBLANK(PK!D16)," ",PK!D16)</f>
        <v>P210201-12420 (ใบ): กล่องดิสเบรก DCC-420 (ใบ)</v>
      </c>
      <c r="C28" s="295"/>
      <c r="D28" s="295"/>
      <c r="E28" s="295"/>
      <c r="F28" s="295"/>
      <c r="G28" s="295"/>
      <c r="H28" s="295"/>
      <c r="I28" s="295"/>
      <c r="J28" s="351">
        <f>IF(ISBLANK(PK!E16)," ",ROUNDUP(PK!E16,0))</f>
        <v>299</v>
      </c>
      <c r="K28" s="352"/>
      <c r="L28" s="353"/>
      <c r="M28" s="262"/>
      <c r="N28" s="263"/>
      <c r="O28" s="264"/>
      <c r="P28" s="256"/>
      <c r="Q28" s="258"/>
      <c r="R28" s="301"/>
      <c r="T28" s="294" t="str">
        <f>IF(ISBLANK(PK!B42)," ",PK!A42)</f>
        <v xml:space="preserve"> </v>
      </c>
      <c r="U28" s="295" t="str">
        <f>IF(ISBLANK(PK!D42)," ",PK!D42)</f>
        <v xml:space="preserve"> </v>
      </c>
      <c r="V28" s="295"/>
      <c r="W28" s="295"/>
      <c r="X28" s="295"/>
      <c r="Y28" s="295"/>
      <c r="Z28" s="295"/>
      <c r="AA28" s="295"/>
      <c r="AB28" s="295"/>
      <c r="AC28" s="354" t="str">
        <f>IF(ISBLANK(PK!E42)," ",PK!E42)</f>
        <v xml:space="preserve"> </v>
      </c>
      <c r="AD28" s="355"/>
      <c r="AE28" s="356"/>
      <c r="AF28" s="262"/>
      <c r="AG28" s="263"/>
      <c r="AH28" s="264"/>
      <c r="AI28" s="256"/>
      <c r="AJ28" s="258"/>
      <c r="AK28" s="301"/>
      <c r="AM28" s="294" t="str">
        <f>IF(ISBLANK(PK!B68)," ",PK!A68)</f>
        <v xml:space="preserve"> </v>
      </c>
      <c r="AN28" s="295" t="str">
        <f>IF(ISBLANK(PK!D68)," ",PK!D68)</f>
        <v xml:space="preserve"> </v>
      </c>
      <c r="AO28" s="295"/>
      <c r="AP28" s="295"/>
      <c r="AQ28" s="295"/>
      <c r="AR28" s="295"/>
      <c r="AS28" s="295"/>
      <c r="AT28" s="295"/>
      <c r="AU28" s="295"/>
      <c r="AV28" s="354" t="str">
        <f>IF(ISBLANK(PK!E68)," ",PK!E68)</f>
        <v xml:space="preserve"> </v>
      </c>
      <c r="AW28" s="355"/>
      <c r="AX28" s="356"/>
      <c r="AY28" s="262"/>
      <c r="AZ28" s="263"/>
      <c r="BA28" s="264"/>
      <c r="BB28" s="256"/>
      <c r="BC28" s="258"/>
      <c r="BD28" s="301"/>
    </row>
    <row r="29" spans="1:56" s="261" customFormat="1" ht="32.25" customHeight="1">
      <c r="A29" s="294">
        <f>IF(ISBLANK(PK!B17)," ",PK!A17)</f>
        <v>15</v>
      </c>
      <c r="B29" s="295" t="str">
        <f>IF(ISBLANK(PK!D17)," ",PK!D17)</f>
        <v>P210202-01002 (ใบ): กล่องดิสเบรก MM-2 (ใบ)</v>
      </c>
      <c r="C29" s="295"/>
      <c r="D29" s="295"/>
      <c r="E29" s="295"/>
      <c r="F29" s="295"/>
      <c r="G29" s="295"/>
      <c r="H29" s="295"/>
      <c r="I29" s="295"/>
      <c r="J29" s="351">
        <f>IF(ISBLANK(PK!E17)," ",ROUNDUP(PK!E17,0))</f>
        <v>20</v>
      </c>
      <c r="K29" s="352"/>
      <c r="L29" s="353"/>
      <c r="M29" s="262"/>
      <c r="N29" s="263"/>
      <c r="O29" s="264"/>
      <c r="P29" s="256"/>
      <c r="Q29" s="258"/>
      <c r="R29" s="301"/>
      <c r="T29" s="294" t="str">
        <f>IF(ISBLANK(PK!B43)," ",PK!A43)</f>
        <v xml:space="preserve"> </v>
      </c>
      <c r="U29" s="295" t="str">
        <f>IF(ISBLANK(PK!D43)," ",PK!D43)</f>
        <v xml:space="preserve"> </v>
      </c>
      <c r="V29" s="295"/>
      <c r="W29" s="295"/>
      <c r="X29" s="295"/>
      <c r="Y29" s="295"/>
      <c r="Z29" s="295"/>
      <c r="AA29" s="295"/>
      <c r="AB29" s="295"/>
      <c r="AC29" s="354" t="str">
        <f>IF(ISBLANK(PK!E43)," ",PK!E43)</f>
        <v xml:space="preserve"> </v>
      </c>
      <c r="AD29" s="355"/>
      <c r="AE29" s="356"/>
      <c r="AF29" s="262"/>
      <c r="AG29" s="263"/>
      <c r="AH29" s="264"/>
      <c r="AI29" s="256"/>
      <c r="AJ29" s="258"/>
      <c r="AK29" s="301"/>
      <c r="AM29" s="294" t="str">
        <f>IF(ISBLANK(PK!B69)," ",PK!A69)</f>
        <v xml:space="preserve"> </v>
      </c>
      <c r="AN29" s="295" t="str">
        <f>IF(ISBLANK(PK!D69)," ",PK!D69)</f>
        <v xml:space="preserve"> </v>
      </c>
      <c r="AO29" s="295"/>
      <c r="AP29" s="295"/>
      <c r="AQ29" s="295"/>
      <c r="AR29" s="295"/>
      <c r="AS29" s="295"/>
      <c r="AT29" s="295"/>
      <c r="AU29" s="295"/>
      <c r="AV29" s="354" t="str">
        <f>IF(ISBLANK(PK!E69)," ",PK!E69)</f>
        <v xml:space="preserve"> </v>
      </c>
      <c r="AW29" s="355"/>
      <c r="AX29" s="356"/>
      <c r="AY29" s="262"/>
      <c r="AZ29" s="263"/>
      <c r="BA29" s="264"/>
      <c r="BB29" s="256"/>
      <c r="BC29" s="258"/>
      <c r="BD29" s="301"/>
    </row>
    <row r="30" spans="1:56" s="261" customFormat="1" ht="32.25" customHeight="1">
      <c r="A30" s="294">
        <f>IF(ISBLANK(PK!B18)," ",PK!A18)</f>
        <v>16</v>
      </c>
      <c r="B30" s="295" t="str">
        <f>IF(ISBLANK(PK!D18)," ",PK!D18)</f>
        <v>P210202-02002 (ใบ): กล่องดิสเบรก MX-02 (ใบ)</v>
      </c>
      <c r="C30" s="295"/>
      <c r="D30" s="295"/>
      <c r="E30" s="295"/>
      <c r="F30" s="295"/>
      <c r="G30" s="295"/>
      <c r="H30" s="295"/>
      <c r="I30" s="295"/>
      <c r="J30" s="351">
        <f>IF(ISBLANK(PK!E18)," ",ROUNDUP(PK!E18,0))</f>
        <v>45</v>
      </c>
      <c r="K30" s="352"/>
      <c r="L30" s="353"/>
      <c r="M30" s="262"/>
      <c r="N30" s="263"/>
      <c r="O30" s="264"/>
      <c r="P30" s="256"/>
      <c r="Q30" s="258"/>
      <c r="R30" s="301"/>
      <c r="T30" s="294" t="str">
        <f>IF(ISBLANK(PK!B44)," ",PK!A44)</f>
        <v xml:space="preserve"> </v>
      </c>
      <c r="U30" s="295" t="str">
        <f>IF(ISBLANK(PK!D44)," ",PK!D44)</f>
        <v xml:space="preserve"> </v>
      </c>
      <c r="V30" s="295"/>
      <c r="W30" s="295"/>
      <c r="X30" s="295"/>
      <c r="Y30" s="295"/>
      <c r="Z30" s="295"/>
      <c r="AA30" s="295"/>
      <c r="AB30" s="295"/>
      <c r="AC30" s="354" t="str">
        <f>IF(ISBLANK(PK!E44)," ",PK!E44)</f>
        <v xml:space="preserve"> </v>
      </c>
      <c r="AD30" s="355"/>
      <c r="AE30" s="356"/>
      <c r="AF30" s="262"/>
      <c r="AG30" s="263"/>
      <c r="AH30" s="264"/>
      <c r="AI30" s="256"/>
      <c r="AJ30" s="258"/>
      <c r="AK30" s="301"/>
      <c r="AM30" s="294" t="str">
        <f>IF(ISBLANK(PK!B70)," ",PK!A70)</f>
        <v xml:space="preserve"> </v>
      </c>
      <c r="AN30" s="295" t="str">
        <f>IF(ISBLANK(PK!D70)," ",PK!D70)</f>
        <v xml:space="preserve"> </v>
      </c>
      <c r="AO30" s="295"/>
      <c r="AP30" s="295"/>
      <c r="AQ30" s="295"/>
      <c r="AR30" s="295"/>
      <c r="AS30" s="295"/>
      <c r="AT30" s="295"/>
      <c r="AU30" s="295"/>
      <c r="AV30" s="354" t="str">
        <f>IF(ISBLANK(PK!E70)," ",PK!E70)</f>
        <v xml:space="preserve"> </v>
      </c>
      <c r="AW30" s="355"/>
      <c r="AX30" s="356"/>
      <c r="AY30" s="262"/>
      <c r="AZ30" s="263"/>
      <c r="BA30" s="264"/>
      <c r="BB30" s="256"/>
      <c r="BC30" s="258"/>
      <c r="BD30" s="301"/>
    </row>
    <row r="31" spans="1:56" s="261" customFormat="1" ht="32.25" customHeight="1">
      <c r="A31" s="294">
        <f>IF(ISBLANK(PK!B19)," ",PK!A19)</f>
        <v>17</v>
      </c>
      <c r="B31" s="295" t="str">
        <f>IF(ISBLANK(PK!D19)," ",PK!D19)</f>
        <v>P210202-03002 (ใบ): กล่องดิสเบรก WDD-02 (ใบ)</v>
      </c>
      <c r="C31" s="295"/>
      <c r="D31" s="295"/>
      <c r="E31" s="295"/>
      <c r="F31" s="295"/>
      <c r="G31" s="295"/>
      <c r="H31" s="295"/>
      <c r="I31" s="295"/>
      <c r="J31" s="351">
        <f>IF(ISBLANK(PK!E19)," ",ROUNDUP(PK!E19,0))</f>
        <v>275</v>
      </c>
      <c r="K31" s="352"/>
      <c r="L31" s="353"/>
      <c r="M31" s="262"/>
      <c r="N31" s="263"/>
      <c r="O31" s="264"/>
      <c r="P31" s="256"/>
      <c r="Q31" s="258"/>
      <c r="R31" s="301"/>
      <c r="T31" s="294" t="str">
        <f>IF(ISBLANK(PK!B45)," ",PK!A45)</f>
        <v xml:space="preserve"> </v>
      </c>
      <c r="U31" s="295" t="str">
        <f>IF(ISBLANK(PK!D45)," ",PK!D45)</f>
        <v xml:space="preserve"> </v>
      </c>
      <c r="V31" s="295"/>
      <c r="W31" s="295"/>
      <c r="X31" s="295"/>
      <c r="Y31" s="295"/>
      <c r="Z31" s="295"/>
      <c r="AA31" s="295"/>
      <c r="AB31" s="295"/>
      <c r="AC31" s="354" t="str">
        <f>IF(ISBLANK(PK!E45)," ",PK!E45)</f>
        <v xml:space="preserve"> </v>
      </c>
      <c r="AD31" s="355"/>
      <c r="AE31" s="356"/>
      <c r="AF31" s="262"/>
      <c r="AG31" s="263"/>
      <c r="AH31" s="264"/>
      <c r="AI31" s="256"/>
      <c r="AJ31" s="258"/>
      <c r="AK31" s="301"/>
      <c r="AM31" s="294" t="str">
        <f>IF(ISBLANK(PK!B71)," ",PK!A71)</f>
        <v xml:space="preserve"> </v>
      </c>
      <c r="AN31" s="295" t="str">
        <f>IF(ISBLANK(PK!D71)," ",PK!D71)</f>
        <v xml:space="preserve"> </v>
      </c>
      <c r="AO31" s="295"/>
      <c r="AP31" s="295"/>
      <c r="AQ31" s="295"/>
      <c r="AR31" s="295"/>
      <c r="AS31" s="295"/>
      <c r="AT31" s="295"/>
      <c r="AU31" s="295"/>
      <c r="AV31" s="354" t="str">
        <f>IF(ISBLANK(PK!E71)," ",PK!E71)</f>
        <v xml:space="preserve"> </v>
      </c>
      <c r="AW31" s="355"/>
      <c r="AX31" s="356"/>
      <c r="AY31" s="262"/>
      <c r="AZ31" s="263"/>
      <c r="BA31" s="264"/>
      <c r="BB31" s="256"/>
      <c r="BC31" s="258"/>
      <c r="BD31" s="301"/>
    </row>
    <row r="32" spans="1:56" s="261" customFormat="1" ht="32.25" customHeight="1">
      <c r="A32" s="294">
        <f>IF(ISBLANK(PK!B20)," ",PK!A20)</f>
        <v>18</v>
      </c>
      <c r="B32" s="295" t="str">
        <f>IF(ISBLANK(PK!D20)," ",PK!D20)</f>
        <v>P210202-03003 (ใบ): กล่องดิสเบรก WDD-03 (ใบ)</v>
      </c>
      <c r="C32" s="295"/>
      <c r="D32" s="295"/>
      <c r="E32" s="295"/>
      <c r="F32" s="295"/>
      <c r="G32" s="295"/>
      <c r="H32" s="295"/>
      <c r="I32" s="295"/>
      <c r="J32" s="351">
        <f>IF(ISBLANK(PK!E20)," ",ROUNDUP(PK!E20,0))</f>
        <v>40</v>
      </c>
      <c r="K32" s="352"/>
      <c r="L32" s="353"/>
      <c r="M32" s="262"/>
      <c r="N32" s="263"/>
      <c r="O32" s="264"/>
      <c r="P32" s="256"/>
      <c r="Q32" s="258"/>
      <c r="R32" s="301"/>
      <c r="T32" s="294" t="str">
        <f>IF(ISBLANK(PK!B46)," ",PK!A46)</f>
        <v xml:space="preserve"> </v>
      </c>
      <c r="U32" s="295" t="str">
        <f>IF(ISBLANK(PK!D46)," ",PK!D46)</f>
        <v xml:space="preserve"> </v>
      </c>
      <c r="V32" s="295"/>
      <c r="W32" s="295"/>
      <c r="X32" s="295"/>
      <c r="Y32" s="295"/>
      <c r="Z32" s="295"/>
      <c r="AA32" s="295"/>
      <c r="AB32" s="295"/>
      <c r="AC32" s="354" t="str">
        <f>IF(ISBLANK(PK!E46)," ",PK!E46)</f>
        <v xml:space="preserve"> </v>
      </c>
      <c r="AD32" s="355"/>
      <c r="AE32" s="356"/>
      <c r="AF32" s="262"/>
      <c r="AG32" s="263"/>
      <c r="AH32" s="264"/>
      <c r="AI32" s="256"/>
      <c r="AJ32" s="258"/>
      <c r="AK32" s="301"/>
      <c r="AM32" s="294" t="str">
        <f>IF(ISBLANK(PK!B72)," ",PK!A72)</f>
        <v xml:space="preserve"> </v>
      </c>
      <c r="AN32" s="295" t="str">
        <f>IF(ISBLANK(PK!D72)," ",PK!D72)</f>
        <v xml:space="preserve"> </v>
      </c>
      <c r="AO32" s="295"/>
      <c r="AP32" s="295"/>
      <c r="AQ32" s="295"/>
      <c r="AR32" s="295"/>
      <c r="AS32" s="295"/>
      <c r="AT32" s="295"/>
      <c r="AU32" s="295"/>
      <c r="AV32" s="354" t="str">
        <f>IF(ISBLANK(PK!E72)," ",PK!E72)</f>
        <v xml:space="preserve"> </v>
      </c>
      <c r="AW32" s="355"/>
      <c r="AX32" s="356"/>
      <c r="AY32" s="262"/>
      <c r="AZ32" s="263"/>
      <c r="BA32" s="264"/>
      <c r="BB32" s="256"/>
      <c r="BC32" s="258"/>
      <c r="BD32" s="301"/>
    </row>
    <row r="33" spans="1:56" s="261" customFormat="1" ht="32.25" customHeight="1">
      <c r="A33" s="294">
        <f>IF(ISBLANK(PK!B21)," ",PK!A21)</f>
        <v>19</v>
      </c>
      <c r="B33" s="295" t="str">
        <f>IF(ISBLANK(PK!D21)," ",PK!D21)</f>
        <v>P210203-03220 (ใบ): กล่องดิสเบรก DLL-220 (ใบ)</v>
      </c>
      <c r="C33" s="295"/>
      <c r="D33" s="295"/>
      <c r="E33" s="295"/>
      <c r="F33" s="295"/>
      <c r="G33" s="295"/>
      <c r="H33" s="295"/>
      <c r="I33" s="295"/>
      <c r="J33" s="351">
        <f>IF(ISBLANK(PK!E21)," ",ROUNDUP(PK!E21,0))</f>
        <v>30</v>
      </c>
      <c r="K33" s="352"/>
      <c r="L33" s="353"/>
      <c r="M33" s="262"/>
      <c r="N33" s="263"/>
      <c r="O33" s="264"/>
      <c r="P33" s="256"/>
      <c r="Q33" s="258"/>
      <c r="R33" s="301"/>
      <c r="T33" s="294" t="str">
        <f>IF(ISBLANK(PK!B47)," ",PK!A47)</f>
        <v xml:space="preserve"> </v>
      </c>
      <c r="U33" s="295" t="str">
        <f>IF(ISBLANK(PK!D47)," ",PK!D47)</f>
        <v xml:space="preserve"> </v>
      </c>
      <c r="V33" s="295"/>
      <c r="W33" s="295"/>
      <c r="X33" s="295"/>
      <c r="Y33" s="295"/>
      <c r="Z33" s="295"/>
      <c r="AA33" s="295"/>
      <c r="AB33" s="295"/>
      <c r="AC33" s="354" t="str">
        <f>IF(ISBLANK(PK!E47)," ",PK!E47)</f>
        <v xml:space="preserve"> </v>
      </c>
      <c r="AD33" s="355"/>
      <c r="AE33" s="356"/>
      <c r="AF33" s="262"/>
      <c r="AG33" s="263"/>
      <c r="AH33" s="264"/>
      <c r="AI33" s="256"/>
      <c r="AJ33" s="258"/>
      <c r="AK33" s="301"/>
      <c r="AM33" s="294" t="str">
        <f>IF(ISBLANK(PK!B73)," ",PK!A73)</f>
        <v xml:space="preserve"> </v>
      </c>
      <c r="AN33" s="295" t="str">
        <f>IF(ISBLANK(PK!D73)," ",PK!D73)</f>
        <v xml:space="preserve"> </v>
      </c>
      <c r="AO33" s="295"/>
      <c r="AP33" s="295"/>
      <c r="AQ33" s="295"/>
      <c r="AR33" s="295"/>
      <c r="AS33" s="295"/>
      <c r="AT33" s="295"/>
      <c r="AU33" s="295"/>
      <c r="AV33" s="354" t="str">
        <f>IF(ISBLANK(PK!E73)," ",PK!E73)</f>
        <v xml:space="preserve"> </v>
      </c>
      <c r="AW33" s="355"/>
      <c r="AX33" s="356"/>
      <c r="AY33" s="262"/>
      <c r="AZ33" s="263"/>
      <c r="BA33" s="264"/>
      <c r="BB33" s="256"/>
      <c r="BC33" s="258"/>
      <c r="BD33" s="301"/>
    </row>
    <row r="34" spans="1:56" s="261" customFormat="1" ht="32.25" customHeight="1">
      <c r="A34" s="294">
        <f>IF(ISBLANK(PK!B22)," ",PK!A22)</f>
        <v>20</v>
      </c>
      <c r="B34" s="295" t="str">
        <f>IF(ISBLANK(PK!D22)," ",PK!D22)</f>
        <v>P210203-03420 (ใบ): กล่องดิสเบรก DLL-420 (ใบ)</v>
      </c>
      <c r="C34" s="295"/>
      <c r="D34" s="295"/>
      <c r="E34" s="295"/>
      <c r="F34" s="295"/>
      <c r="G34" s="295"/>
      <c r="H34" s="295"/>
      <c r="I34" s="295"/>
      <c r="J34" s="351">
        <f>IF(ISBLANK(PK!E22)," ",ROUNDUP(PK!E22,0))</f>
        <v>100</v>
      </c>
      <c r="K34" s="352"/>
      <c r="L34" s="353"/>
      <c r="M34" s="262"/>
      <c r="N34" s="263"/>
      <c r="O34" s="264"/>
      <c r="P34" s="256"/>
      <c r="Q34" s="258"/>
      <c r="R34" s="301"/>
      <c r="T34" s="294" t="str">
        <f>IF(ISBLANK(PK!B48)," ",PK!A48)</f>
        <v xml:space="preserve"> </v>
      </c>
      <c r="U34" s="295" t="str">
        <f>IF(ISBLANK(PK!D48)," ",PK!D48)</f>
        <v xml:space="preserve"> </v>
      </c>
      <c r="V34" s="295"/>
      <c r="W34" s="295"/>
      <c r="X34" s="295"/>
      <c r="Y34" s="295"/>
      <c r="Z34" s="295"/>
      <c r="AA34" s="295"/>
      <c r="AB34" s="295"/>
      <c r="AC34" s="354" t="str">
        <f>IF(ISBLANK(PK!E48)," ",PK!E48)</f>
        <v xml:space="preserve"> </v>
      </c>
      <c r="AD34" s="355"/>
      <c r="AE34" s="356"/>
      <c r="AF34" s="262"/>
      <c r="AG34" s="263"/>
      <c r="AH34" s="264"/>
      <c r="AI34" s="256"/>
      <c r="AJ34" s="258"/>
      <c r="AK34" s="301"/>
      <c r="AM34" s="294" t="str">
        <f>IF(ISBLANK(PK!B74)," ",PK!A74)</f>
        <v xml:space="preserve"> </v>
      </c>
      <c r="AN34" s="295" t="str">
        <f>IF(ISBLANK(PK!D74)," ",PK!D74)</f>
        <v xml:space="preserve"> </v>
      </c>
      <c r="AO34" s="295"/>
      <c r="AP34" s="295"/>
      <c r="AQ34" s="295"/>
      <c r="AR34" s="295"/>
      <c r="AS34" s="295"/>
      <c r="AT34" s="295"/>
      <c r="AU34" s="295"/>
      <c r="AV34" s="354" t="str">
        <f>IF(ISBLANK(PK!E74)," ",PK!E74)</f>
        <v xml:space="preserve"> </v>
      </c>
      <c r="AW34" s="355"/>
      <c r="AX34" s="356"/>
      <c r="AY34" s="262"/>
      <c r="AZ34" s="263"/>
      <c r="BA34" s="264"/>
      <c r="BB34" s="256"/>
      <c r="BC34" s="258"/>
      <c r="BD34" s="301"/>
    </row>
    <row r="35" spans="1:56" s="261" customFormat="1" ht="32.25" customHeight="1">
      <c r="A35" s="294">
        <f>IF(ISBLANK(PK!B23)," ",PK!A23)</f>
        <v>21</v>
      </c>
      <c r="B35" s="295" t="str">
        <f>IF(ISBLANK(PK!D23)," ",PK!D23)</f>
        <v>P210204-01220 (ใบ): กล่องดิสเบรก KJJ-220 (ใบ)</v>
      </c>
      <c r="C35" s="295"/>
      <c r="D35" s="295"/>
      <c r="E35" s="295"/>
      <c r="F35" s="295"/>
      <c r="G35" s="295"/>
      <c r="H35" s="295"/>
      <c r="I35" s="295"/>
      <c r="J35" s="351">
        <f>IF(ISBLANK(PK!E23)," ",ROUNDUP(PK!E23,0))</f>
        <v>62</v>
      </c>
      <c r="K35" s="352"/>
      <c r="L35" s="353"/>
      <c r="M35" s="262"/>
      <c r="N35" s="263"/>
      <c r="O35" s="264"/>
      <c r="P35" s="256"/>
      <c r="Q35" s="258"/>
      <c r="R35" s="301"/>
      <c r="T35" s="294" t="str">
        <f>IF(ISBLANK(PK!B49)," ",PK!A49)</f>
        <v xml:space="preserve"> </v>
      </c>
      <c r="U35" s="295" t="str">
        <f>IF(ISBLANK(PK!D49)," ",PK!D49)</f>
        <v xml:space="preserve"> </v>
      </c>
      <c r="V35" s="295"/>
      <c r="W35" s="295"/>
      <c r="X35" s="295"/>
      <c r="Y35" s="295"/>
      <c r="Z35" s="295"/>
      <c r="AA35" s="295"/>
      <c r="AB35" s="295"/>
      <c r="AC35" s="354" t="str">
        <f>IF(ISBLANK(PK!E49)," ",PK!E49)</f>
        <v xml:space="preserve"> </v>
      </c>
      <c r="AD35" s="355"/>
      <c r="AE35" s="356"/>
      <c r="AF35" s="262"/>
      <c r="AG35" s="263"/>
      <c r="AH35" s="264"/>
      <c r="AI35" s="256"/>
      <c r="AJ35" s="258"/>
      <c r="AK35" s="301"/>
      <c r="AM35" s="294" t="str">
        <f>IF(ISBLANK(PK!B75)," ",PK!A75)</f>
        <v xml:space="preserve"> </v>
      </c>
      <c r="AN35" s="295" t="str">
        <f>IF(ISBLANK(PK!D75)," ",PK!D75)</f>
        <v xml:space="preserve"> </v>
      </c>
      <c r="AO35" s="295"/>
      <c r="AP35" s="295"/>
      <c r="AQ35" s="295"/>
      <c r="AR35" s="295"/>
      <c r="AS35" s="295"/>
      <c r="AT35" s="295"/>
      <c r="AU35" s="295"/>
      <c r="AV35" s="354" t="str">
        <f>IF(ISBLANK(PK!E75)," ",PK!E75)</f>
        <v xml:space="preserve"> </v>
      </c>
      <c r="AW35" s="355"/>
      <c r="AX35" s="356"/>
      <c r="AY35" s="262"/>
      <c r="AZ35" s="263"/>
      <c r="BA35" s="264"/>
      <c r="BB35" s="256"/>
      <c r="BC35" s="258"/>
      <c r="BD35" s="301"/>
    </row>
    <row r="36" spans="1:56" s="261" customFormat="1" ht="32.25" customHeight="1">
      <c r="A36" s="294">
        <f>IF(ISBLANK(PK!B24)," ",PK!A24)</f>
        <v>22</v>
      </c>
      <c r="B36" s="295" t="str">
        <f>IF(ISBLANK(PK!D24)," ",PK!D24)</f>
        <v>P210204-03220 (ใบ): กล่องดิสเบรก KJZ-220 (ใบ)</v>
      </c>
      <c r="C36" s="295"/>
      <c r="D36" s="295"/>
      <c r="E36" s="295"/>
      <c r="F36" s="295"/>
      <c r="G36" s="295"/>
      <c r="H36" s="295"/>
      <c r="I36" s="295"/>
      <c r="J36" s="351">
        <f>IF(ISBLANK(PK!E24)," ",ROUNDUP(PK!E24,0))</f>
        <v>121</v>
      </c>
      <c r="K36" s="352"/>
      <c r="L36" s="353"/>
      <c r="M36" s="262"/>
      <c r="N36" s="263"/>
      <c r="O36" s="264"/>
      <c r="P36" s="256"/>
      <c r="Q36" s="258"/>
      <c r="R36" s="301"/>
      <c r="T36" s="294" t="str">
        <f>IF(ISBLANK(PK!B50)," ",PK!A50)</f>
        <v xml:space="preserve"> </v>
      </c>
      <c r="U36" s="295" t="str">
        <f>IF(ISBLANK(PK!D50)," ",PK!D50)</f>
        <v xml:space="preserve"> </v>
      </c>
      <c r="V36" s="295"/>
      <c r="W36" s="295"/>
      <c r="X36" s="295"/>
      <c r="Y36" s="295"/>
      <c r="Z36" s="295"/>
      <c r="AA36" s="295"/>
      <c r="AB36" s="295"/>
      <c r="AC36" s="354" t="str">
        <f>IF(ISBLANK(PK!E50)," ",PK!E50)</f>
        <v xml:space="preserve"> </v>
      </c>
      <c r="AD36" s="355"/>
      <c r="AE36" s="356"/>
      <c r="AF36" s="262"/>
      <c r="AG36" s="263"/>
      <c r="AH36" s="264"/>
      <c r="AI36" s="256"/>
      <c r="AJ36" s="258"/>
      <c r="AK36" s="301"/>
      <c r="AM36" s="294" t="str">
        <f>IF(ISBLANK(PK!B76)," ",PK!A76)</f>
        <v xml:space="preserve"> </v>
      </c>
      <c r="AN36" s="295" t="str">
        <f>IF(ISBLANK(PK!D76)," ",PK!D76)</f>
        <v xml:space="preserve"> </v>
      </c>
      <c r="AO36" s="295"/>
      <c r="AP36" s="295"/>
      <c r="AQ36" s="295"/>
      <c r="AR36" s="295"/>
      <c r="AS36" s="295"/>
      <c r="AT36" s="295"/>
      <c r="AU36" s="295"/>
      <c r="AV36" s="354" t="str">
        <f>IF(ISBLANK(PK!E76)," ",PK!E76)</f>
        <v xml:space="preserve"> </v>
      </c>
      <c r="AW36" s="355"/>
      <c r="AX36" s="356"/>
      <c r="AY36" s="262"/>
      <c r="AZ36" s="263"/>
      <c r="BA36" s="264"/>
      <c r="BB36" s="256"/>
      <c r="BC36" s="258"/>
      <c r="BD36" s="301"/>
    </row>
    <row r="37" spans="1:56" s="261" customFormat="1" ht="32.25" customHeight="1">
      <c r="A37" s="294">
        <f>IF(ISBLANK(PK!B25)," ",PK!A25)</f>
        <v>23</v>
      </c>
      <c r="B37" s="295" t="str">
        <f>IF(ISBLANK(PK!D25)," ",PK!D25)</f>
        <v>P210204-03420 (ใบ): กล่องดิสเบรก KJZ-420 (ใบ)</v>
      </c>
      <c r="C37" s="295"/>
      <c r="D37" s="295"/>
      <c r="E37" s="295"/>
      <c r="F37" s="295"/>
      <c r="G37" s="295"/>
      <c r="H37" s="295"/>
      <c r="I37" s="295"/>
      <c r="J37" s="351">
        <f>IF(ISBLANK(PK!E25)," ",ROUNDUP(PK!E25,0))</f>
        <v>120</v>
      </c>
      <c r="K37" s="352"/>
      <c r="L37" s="353"/>
      <c r="M37" s="262"/>
      <c r="N37" s="263"/>
      <c r="O37" s="264"/>
      <c r="P37" s="256"/>
      <c r="Q37" s="258"/>
      <c r="R37" s="301"/>
      <c r="T37" s="294" t="str">
        <f>IF(ISBLANK(PK!B51)," ",PK!A51)</f>
        <v xml:space="preserve"> </v>
      </c>
      <c r="U37" s="295" t="str">
        <f>IF(ISBLANK(PK!D51)," ",PK!D51)</f>
        <v xml:space="preserve"> </v>
      </c>
      <c r="V37" s="295"/>
      <c r="W37" s="295"/>
      <c r="X37" s="295"/>
      <c r="Y37" s="295"/>
      <c r="Z37" s="295"/>
      <c r="AA37" s="295"/>
      <c r="AB37" s="295"/>
      <c r="AC37" s="354" t="str">
        <f>IF(ISBLANK(PK!E51)," ",PK!E51)</f>
        <v xml:space="preserve"> </v>
      </c>
      <c r="AD37" s="355"/>
      <c r="AE37" s="356"/>
      <c r="AF37" s="262"/>
      <c r="AG37" s="263"/>
      <c r="AH37" s="264"/>
      <c r="AI37" s="256"/>
      <c r="AJ37" s="258"/>
      <c r="AK37" s="301"/>
      <c r="AM37" s="294" t="str">
        <f>IF(ISBLANK(PK!B77)," ",PK!A77)</f>
        <v xml:space="preserve"> </v>
      </c>
      <c r="AN37" s="295" t="str">
        <f>IF(ISBLANK(PK!D77)," ",PK!D77)</f>
        <v xml:space="preserve"> </v>
      </c>
      <c r="AO37" s="295"/>
      <c r="AP37" s="295"/>
      <c r="AQ37" s="295"/>
      <c r="AR37" s="295"/>
      <c r="AS37" s="295"/>
      <c r="AT37" s="295"/>
      <c r="AU37" s="295"/>
      <c r="AV37" s="354" t="str">
        <f>IF(ISBLANK(PK!E77)," ",PK!E77)</f>
        <v xml:space="preserve"> </v>
      </c>
      <c r="AW37" s="355"/>
      <c r="AX37" s="356"/>
      <c r="AY37" s="262"/>
      <c r="AZ37" s="263"/>
      <c r="BA37" s="264"/>
      <c r="BB37" s="256"/>
      <c r="BC37" s="258"/>
      <c r="BD37" s="301"/>
    </row>
    <row r="38" spans="1:56" s="261" customFormat="1" ht="32.25" customHeight="1">
      <c r="A38" s="294">
        <f>IF(ISBLANK(PK!B26)," ",PK!A26)</f>
        <v>24</v>
      </c>
      <c r="B38" s="295" t="str">
        <f>IF(ISBLANK(PK!D26)," ",PK!D26)</f>
        <v>P210209-24004 (ใบ): กล่องดิสเบรก DD-4/B (721E1) (ใบ)</v>
      </c>
      <c r="C38" s="295"/>
      <c r="D38" s="295"/>
      <c r="E38" s="295"/>
      <c r="F38" s="295"/>
      <c r="G38" s="295"/>
      <c r="H38" s="295"/>
      <c r="I38" s="295"/>
      <c r="J38" s="357">
        <f>IF(ISBLANK(PK!E26)," ",ROUNDUP(PK!E26,0))</f>
        <v>843</v>
      </c>
      <c r="K38" s="358"/>
      <c r="L38" s="359"/>
      <c r="M38" s="262"/>
      <c r="N38" s="263"/>
      <c r="O38" s="264"/>
      <c r="P38" s="256"/>
      <c r="Q38" s="258"/>
      <c r="R38" s="301" t="s">
        <v>340</v>
      </c>
      <c r="T38" s="294" t="str">
        <f>IF(ISBLANK(PK!B52)," ",PK!A52)</f>
        <v xml:space="preserve"> </v>
      </c>
      <c r="U38" s="295" t="str">
        <f>IF(ISBLANK(PK!D52)," ",PK!D52)</f>
        <v xml:space="preserve"> </v>
      </c>
      <c r="V38" s="295"/>
      <c r="W38" s="295"/>
      <c r="X38" s="295"/>
      <c r="Y38" s="295"/>
      <c r="Z38" s="295"/>
      <c r="AA38" s="295"/>
      <c r="AB38" s="295"/>
      <c r="AC38" s="354" t="str">
        <f>IF(ISBLANK(PK!E52)," ",PK!E52)</f>
        <v xml:space="preserve"> </v>
      </c>
      <c r="AD38" s="355"/>
      <c r="AE38" s="356"/>
      <c r="AF38" s="262"/>
      <c r="AG38" s="263"/>
      <c r="AH38" s="264"/>
      <c r="AI38" s="256"/>
      <c r="AJ38" s="258"/>
      <c r="AK38" s="301"/>
      <c r="AM38" s="294" t="str">
        <f>IF(ISBLANK(PK!B78)," ",PK!A78)</f>
        <v xml:space="preserve"> </v>
      </c>
      <c r="AN38" s="295" t="str">
        <f>IF(ISBLANK(PK!D78)," ",PK!D78)</f>
        <v xml:space="preserve"> </v>
      </c>
      <c r="AO38" s="295"/>
      <c r="AP38" s="295"/>
      <c r="AQ38" s="295"/>
      <c r="AR38" s="295"/>
      <c r="AS38" s="295"/>
      <c r="AT38" s="295"/>
      <c r="AU38" s="295"/>
      <c r="AV38" s="354" t="str">
        <f>IF(ISBLANK(PK!E78)," ",PK!E78)</f>
        <v xml:space="preserve"> </v>
      </c>
      <c r="AW38" s="355"/>
      <c r="AX38" s="356"/>
      <c r="AY38" s="262"/>
      <c r="AZ38" s="263"/>
      <c r="BA38" s="264"/>
      <c r="BB38" s="256"/>
      <c r="BC38" s="258"/>
      <c r="BD38" s="301"/>
    </row>
    <row r="39" spans="1:56" s="261" customFormat="1" ht="32.25" customHeight="1">
      <c r="A39" s="294" t="str">
        <f>IF(ISBLANK(PK!B27)," ",PK!A27)</f>
        <v xml:space="preserve"> </v>
      </c>
      <c r="B39" s="295" t="str">
        <f>IF(ISBLANK(PK!D27)," ",PK!D27)</f>
        <v xml:space="preserve"> </v>
      </c>
      <c r="C39" s="295"/>
      <c r="D39" s="295"/>
      <c r="E39" s="295"/>
      <c r="F39" s="295"/>
      <c r="G39" s="295"/>
      <c r="H39" s="295"/>
      <c r="I39" s="295"/>
      <c r="J39" s="351" t="str">
        <f>IF(ISBLANK(PK!E27)," ",ROUNDUP(PK!E27,0))</f>
        <v xml:space="preserve"> </v>
      </c>
      <c r="K39" s="352"/>
      <c r="L39" s="353"/>
      <c r="M39" s="262"/>
      <c r="N39" s="263"/>
      <c r="O39" s="264"/>
      <c r="P39" s="256"/>
      <c r="Q39" s="258"/>
      <c r="R39" s="301"/>
      <c r="T39" s="294" t="str">
        <f>IF(ISBLANK(PK!B53)," ",PK!A53)</f>
        <v xml:space="preserve"> </v>
      </c>
      <c r="U39" s="295" t="str">
        <f>IF(ISBLANK(PK!D53)," ",PK!D53)</f>
        <v xml:space="preserve"> </v>
      </c>
      <c r="V39" s="295"/>
      <c r="W39" s="295"/>
      <c r="X39" s="295"/>
      <c r="Y39" s="295"/>
      <c r="Z39" s="295"/>
      <c r="AA39" s="295"/>
      <c r="AB39" s="295"/>
      <c r="AC39" s="354" t="str">
        <f>IF(ISBLANK(PK!E53)," ",PK!E53)</f>
        <v xml:space="preserve"> </v>
      </c>
      <c r="AD39" s="355"/>
      <c r="AE39" s="356"/>
      <c r="AF39" s="262"/>
      <c r="AG39" s="263"/>
      <c r="AH39" s="264"/>
      <c r="AI39" s="256"/>
      <c r="AJ39" s="258"/>
      <c r="AK39" s="301"/>
      <c r="AM39" s="294" t="str">
        <f>IF(ISBLANK(PK!B79)," ",PK!A79)</f>
        <v xml:space="preserve"> </v>
      </c>
      <c r="AN39" s="295" t="str">
        <f>IF(ISBLANK(PK!D79)," ",PK!D79)</f>
        <v xml:space="preserve"> </v>
      </c>
      <c r="AO39" s="295"/>
      <c r="AP39" s="295"/>
      <c r="AQ39" s="295"/>
      <c r="AR39" s="295"/>
      <c r="AS39" s="295"/>
      <c r="AT39" s="295"/>
      <c r="AU39" s="295"/>
      <c r="AV39" s="354" t="str">
        <f>IF(ISBLANK(PK!E79)," ",PK!E79)</f>
        <v xml:space="preserve"> </v>
      </c>
      <c r="AW39" s="355"/>
      <c r="AX39" s="356"/>
      <c r="AY39" s="262"/>
      <c r="AZ39" s="263"/>
      <c r="BA39" s="264"/>
      <c r="BB39" s="256"/>
      <c r="BC39" s="258"/>
      <c r="BD39" s="301"/>
    </row>
    <row r="40" spans="1:56" s="261" customFormat="1" ht="32.25" customHeight="1">
      <c r="A40" s="294" t="str">
        <f>IF(ISBLANK(PK!B28)," ",PK!A28)</f>
        <v xml:space="preserve"> </v>
      </c>
      <c r="B40" s="295" t="str">
        <f>IF(ISBLANK(PK!D28)," ",PK!D28)</f>
        <v xml:space="preserve"> </v>
      </c>
      <c r="C40" s="295"/>
      <c r="D40" s="295"/>
      <c r="E40" s="295"/>
      <c r="F40" s="295"/>
      <c r="G40" s="295"/>
      <c r="H40" s="295"/>
      <c r="I40" s="295"/>
      <c r="J40" s="351" t="str">
        <f>IF(ISBLANK(PK!E28)," ",ROUNDUP(PK!E28,0))</f>
        <v xml:space="preserve"> </v>
      </c>
      <c r="K40" s="352"/>
      <c r="L40" s="353"/>
      <c r="M40" s="262"/>
      <c r="N40" s="263"/>
      <c r="O40" s="264"/>
      <c r="P40" s="256"/>
      <c r="Q40" s="258"/>
      <c r="R40" s="301"/>
      <c r="T40" s="294" t="str">
        <f>IF(ISBLANK(PK!B54)," ",PK!A54)</f>
        <v xml:space="preserve"> </v>
      </c>
      <c r="U40" s="295" t="str">
        <f>IF(ISBLANK(PK!D54)," ",PK!D54)</f>
        <v xml:space="preserve"> </v>
      </c>
      <c r="V40" s="295"/>
      <c r="W40" s="295"/>
      <c r="X40" s="295"/>
      <c r="Y40" s="295"/>
      <c r="Z40" s="295"/>
      <c r="AA40" s="295"/>
      <c r="AB40" s="295"/>
      <c r="AC40" s="354" t="str">
        <f>IF(ISBLANK(PK!E54)," ",PK!E54)</f>
        <v xml:space="preserve"> </v>
      </c>
      <c r="AD40" s="355"/>
      <c r="AE40" s="356"/>
      <c r="AF40" s="262"/>
      <c r="AG40" s="263"/>
      <c r="AH40" s="264"/>
      <c r="AI40" s="256"/>
      <c r="AJ40" s="258"/>
      <c r="AK40" s="301"/>
      <c r="AM40" s="294" t="str">
        <f>IF(ISBLANK(PK!B80)," ",PK!A80)</f>
        <v xml:space="preserve"> </v>
      </c>
      <c r="AN40" s="295" t="str">
        <f>IF(ISBLANK(PK!D80)," ",PK!D80)</f>
        <v xml:space="preserve"> </v>
      </c>
      <c r="AO40" s="295"/>
      <c r="AP40" s="295"/>
      <c r="AQ40" s="295"/>
      <c r="AR40" s="295"/>
      <c r="AS40" s="295"/>
      <c r="AT40" s="295"/>
      <c r="AU40" s="295"/>
      <c r="AV40" s="354" t="str">
        <f>IF(ISBLANK(PK!E80)," ",PK!E80)</f>
        <v xml:space="preserve"> </v>
      </c>
      <c r="AW40" s="355"/>
      <c r="AX40" s="356"/>
      <c r="AY40" s="262"/>
      <c r="AZ40" s="263"/>
      <c r="BA40" s="264"/>
      <c r="BB40" s="256"/>
      <c r="BC40" s="258"/>
      <c r="BD40" s="301"/>
    </row>
    <row r="41" spans="1:56" s="261" customFormat="1" ht="32.25" customHeight="1">
      <c r="A41" s="296"/>
      <c r="B41" s="297"/>
      <c r="C41" s="297"/>
      <c r="D41" s="298"/>
      <c r="E41" s="298"/>
      <c r="F41" s="298"/>
      <c r="G41" s="298"/>
      <c r="H41" s="298"/>
      <c r="I41" s="299"/>
      <c r="J41" s="345">
        <f>SUM(J15:L40)</f>
        <v>3783</v>
      </c>
      <c r="K41" s="346"/>
      <c r="L41" s="347"/>
      <c r="M41" s="267"/>
      <c r="N41" s="266"/>
      <c r="O41" s="268"/>
      <c r="P41" s="269"/>
      <c r="Q41" s="270"/>
      <c r="R41" s="302"/>
      <c r="T41" s="296"/>
      <c r="U41" s="297"/>
      <c r="V41" s="297"/>
      <c r="W41" s="298"/>
      <c r="X41" s="298"/>
      <c r="Y41" s="298"/>
      <c r="Z41" s="298"/>
      <c r="AA41" s="298"/>
      <c r="AB41" s="299"/>
      <c r="AC41" s="348">
        <f>SUM(AC15:AE40)</f>
        <v>843</v>
      </c>
      <c r="AD41" s="349"/>
      <c r="AE41" s="350"/>
      <c r="AF41" s="267"/>
      <c r="AG41" s="266"/>
      <c r="AH41" s="268"/>
      <c r="AI41" s="269"/>
      <c r="AJ41" s="270"/>
      <c r="AK41" s="302"/>
      <c r="AM41" s="296"/>
      <c r="AN41" s="297"/>
      <c r="AO41" s="297"/>
      <c r="AP41" s="298"/>
      <c r="AQ41" s="298"/>
      <c r="AR41" s="298"/>
      <c r="AS41" s="298"/>
      <c r="AT41" s="298"/>
      <c r="AU41" s="299"/>
      <c r="AV41" s="348">
        <f>SUM(AV15:AX40)+AC41</f>
        <v>843</v>
      </c>
      <c r="AW41" s="349"/>
      <c r="AX41" s="350"/>
      <c r="AY41" s="267"/>
      <c r="AZ41" s="266"/>
      <c r="BA41" s="268"/>
      <c r="BB41" s="269"/>
      <c r="BC41" s="270"/>
      <c r="BD41" s="302"/>
    </row>
    <row r="42" spans="1:56" ht="10.5" customHeight="1">
      <c r="A42" s="271"/>
      <c r="B42" s="271"/>
      <c r="C42" s="271"/>
      <c r="D42" s="271"/>
      <c r="E42" s="271"/>
      <c r="F42" s="271"/>
      <c r="G42" s="271"/>
      <c r="H42" s="271"/>
      <c r="I42" s="271"/>
      <c r="J42" s="271"/>
      <c r="K42" s="271"/>
      <c r="L42" s="271"/>
      <c r="M42" s="271"/>
      <c r="N42" s="272"/>
      <c r="O42" s="271"/>
      <c r="P42" s="272"/>
      <c r="Q42" s="272"/>
      <c r="T42" s="271"/>
      <c r="U42" s="271"/>
      <c r="V42" s="271"/>
      <c r="W42" s="271"/>
      <c r="X42" s="271"/>
      <c r="Y42" s="271"/>
      <c r="Z42" s="271"/>
      <c r="AA42" s="271"/>
      <c r="AB42" s="271"/>
      <c r="AC42" s="271"/>
      <c r="AD42" s="271"/>
      <c r="AE42" s="271"/>
      <c r="AF42" s="271"/>
      <c r="AG42" s="272"/>
      <c r="AH42" s="271"/>
      <c r="AI42" s="272"/>
      <c r="AJ42" s="272"/>
      <c r="AM42" s="271"/>
      <c r="AN42" s="271"/>
      <c r="AO42" s="271"/>
      <c r="AP42" s="271"/>
      <c r="AQ42" s="271"/>
      <c r="AR42" s="271"/>
      <c r="AS42" s="271"/>
      <c r="AT42" s="271"/>
      <c r="AU42" s="271"/>
      <c r="AV42" s="271"/>
      <c r="AW42" s="271"/>
      <c r="AX42" s="271"/>
      <c r="AY42" s="271"/>
      <c r="AZ42" s="272"/>
      <c r="BA42" s="271"/>
      <c r="BB42" s="272"/>
      <c r="BC42" s="272"/>
    </row>
    <row r="43" spans="1:56" s="261" customFormat="1" ht="30" customHeight="1">
      <c r="A43" s="342" t="s">
        <v>46</v>
      </c>
      <c r="B43" s="343"/>
      <c r="C43" s="344"/>
      <c r="D43" s="344"/>
      <c r="E43" s="344"/>
      <c r="F43" s="273"/>
      <c r="G43" s="342" t="s">
        <v>64</v>
      </c>
      <c r="H43" s="343"/>
      <c r="I43" s="273"/>
      <c r="J43" s="342" t="s">
        <v>65</v>
      </c>
      <c r="K43" s="343"/>
      <c r="L43" s="343"/>
      <c r="M43" s="274"/>
      <c r="N43" s="274"/>
      <c r="O43" s="339"/>
      <c r="P43" s="339"/>
      <c r="Q43" s="339"/>
      <c r="R43" s="340"/>
      <c r="T43" s="342" t="s">
        <v>46</v>
      </c>
      <c r="U43" s="343"/>
      <c r="V43" s="344"/>
      <c r="W43" s="344"/>
      <c r="X43" s="344"/>
      <c r="Y43" s="273"/>
      <c r="Z43" s="342" t="s">
        <v>64</v>
      </c>
      <c r="AA43" s="343"/>
      <c r="AB43" s="273"/>
      <c r="AC43" s="342" t="s">
        <v>65</v>
      </c>
      <c r="AD43" s="343"/>
      <c r="AE43" s="343"/>
      <c r="AF43" s="274"/>
      <c r="AG43" s="274"/>
      <c r="AH43" s="339"/>
      <c r="AI43" s="339"/>
      <c r="AJ43" s="339"/>
      <c r="AK43" s="340"/>
      <c r="AM43" s="342" t="s">
        <v>46</v>
      </c>
      <c r="AN43" s="343"/>
      <c r="AO43" s="344"/>
      <c r="AP43" s="344"/>
      <c r="AQ43" s="344"/>
      <c r="AR43" s="273"/>
      <c r="AS43" s="342" t="s">
        <v>64</v>
      </c>
      <c r="AT43" s="343"/>
      <c r="AU43" s="273"/>
      <c r="AV43" s="342" t="s">
        <v>65</v>
      </c>
      <c r="AW43" s="343"/>
      <c r="AX43" s="343"/>
      <c r="AY43" s="274"/>
      <c r="AZ43" s="274"/>
      <c r="BA43" s="339"/>
      <c r="BB43" s="339"/>
      <c r="BC43" s="339"/>
      <c r="BD43" s="340"/>
    </row>
    <row r="44" spans="1:56" s="261" customFormat="1" ht="24.9" customHeight="1">
      <c r="A44" s="334" t="s">
        <v>36</v>
      </c>
      <c r="B44" s="335"/>
      <c r="C44" s="341" t="s">
        <v>51</v>
      </c>
      <c r="D44" s="341"/>
      <c r="E44" s="341"/>
      <c r="F44" s="275"/>
      <c r="G44" s="334" t="s">
        <v>106</v>
      </c>
      <c r="H44" s="335"/>
      <c r="I44" s="276" t="s">
        <v>89</v>
      </c>
      <c r="J44" s="334" t="s">
        <v>66</v>
      </c>
      <c r="K44" s="335"/>
      <c r="L44" s="335"/>
      <c r="M44" s="277" t="s">
        <v>108</v>
      </c>
      <c r="N44" s="278"/>
      <c r="O44" s="278"/>
      <c r="P44" s="278"/>
      <c r="Q44" s="278"/>
      <c r="R44" s="279"/>
      <c r="T44" s="334" t="s">
        <v>36</v>
      </c>
      <c r="U44" s="335"/>
      <c r="V44" s="341" t="s">
        <v>51</v>
      </c>
      <c r="W44" s="341"/>
      <c r="X44" s="341"/>
      <c r="Y44" s="275"/>
      <c r="Z44" s="334" t="s">
        <v>106</v>
      </c>
      <c r="AA44" s="335"/>
      <c r="AB44" s="276" t="s">
        <v>89</v>
      </c>
      <c r="AC44" s="334" t="s">
        <v>66</v>
      </c>
      <c r="AD44" s="335"/>
      <c r="AE44" s="335"/>
      <c r="AF44" s="277" t="s">
        <v>108</v>
      </c>
      <c r="AG44" s="278"/>
      <c r="AH44" s="278"/>
      <c r="AI44" s="278"/>
      <c r="AJ44" s="278"/>
      <c r="AK44" s="279"/>
      <c r="AM44" s="334" t="s">
        <v>36</v>
      </c>
      <c r="AN44" s="335"/>
      <c r="AO44" s="341" t="s">
        <v>51</v>
      </c>
      <c r="AP44" s="341"/>
      <c r="AQ44" s="341"/>
      <c r="AR44" s="275"/>
      <c r="AS44" s="334" t="s">
        <v>106</v>
      </c>
      <c r="AT44" s="335"/>
      <c r="AU44" s="276" t="s">
        <v>89</v>
      </c>
      <c r="AV44" s="334" t="s">
        <v>66</v>
      </c>
      <c r="AW44" s="335"/>
      <c r="AX44" s="335"/>
      <c r="AY44" s="277" t="s">
        <v>108</v>
      </c>
      <c r="AZ44" s="278"/>
      <c r="BA44" s="278"/>
      <c r="BB44" s="278"/>
      <c r="BC44" s="278"/>
      <c r="BD44" s="279"/>
    </row>
    <row r="45" spans="1:56" s="261" customFormat="1" ht="24.9" customHeight="1">
      <c r="A45" s="280"/>
      <c r="B45" s="281" t="s">
        <v>50</v>
      </c>
      <c r="C45" s="282"/>
      <c r="D45" s="333">
        <f>L12</f>
        <v>45376</v>
      </c>
      <c r="E45" s="333"/>
      <c r="F45" s="275"/>
      <c r="G45" s="334" t="s">
        <v>67</v>
      </c>
      <c r="H45" s="335"/>
      <c r="I45" s="283">
        <f>L12</f>
        <v>45376</v>
      </c>
      <c r="J45" s="334" t="s">
        <v>67</v>
      </c>
      <c r="K45" s="335"/>
      <c r="L45" s="335"/>
      <c r="M45" s="278"/>
      <c r="N45" s="278"/>
      <c r="O45" s="284"/>
      <c r="P45" s="284"/>
      <c r="Q45" s="284"/>
      <c r="R45" s="285"/>
      <c r="T45" s="280"/>
      <c r="U45" s="281" t="s">
        <v>50</v>
      </c>
      <c r="V45" s="282"/>
      <c r="W45" s="333">
        <f>L12</f>
        <v>45376</v>
      </c>
      <c r="X45" s="333"/>
      <c r="Y45" s="275"/>
      <c r="Z45" s="334" t="s">
        <v>67</v>
      </c>
      <c r="AA45" s="335"/>
      <c r="AB45" s="283">
        <f>L12</f>
        <v>45376</v>
      </c>
      <c r="AC45" s="334" t="s">
        <v>67</v>
      </c>
      <c r="AD45" s="335"/>
      <c r="AE45" s="335"/>
      <c r="AF45" s="278"/>
      <c r="AG45" s="278"/>
      <c r="AH45" s="284"/>
      <c r="AI45" s="284"/>
      <c r="AJ45" s="284"/>
      <c r="AK45" s="285"/>
      <c r="AM45" s="280"/>
      <c r="AN45" s="281" t="s">
        <v>50</v>
      </c>
      <c r="AO45" s="282"/>
      <c r="AP45" s="333">
        <f>L12</f>
        <v>45376</v>
      </c>
      <c r="AQ45" s="333"/>
      <c r="AR45" s="275"/>
      <c r="AS45" s="334" t="s">
        <v>67</v>
      </c>
      <c r="AT45" s="335"/>
      <c r="AU45" s="283">
        <f>L12</f>
        <v>45376</v>
      </c>
      <c r="AV45" s="334" t="s">
        <v>67</v>
      </c>
      <c r="AW45" s="335"/>
      <c r="AX45" s="335"/>
      <c r="AY45" s="278"/>
      <c r="AZ45" s="278"/>
      <c r="BA45" s="284"/>
      <c r="BB45" s="284"/>
      <c r="BC45" s="284"/>
      <c r="BD45" s="285"/>
    </row>
    <row r="46" spans="1:56" s="261" customFormat="1" ht="8.25" customHeight="1">
      <c r="A46" s="336"/>
      <c r="B46" s="337"/>
      <c r="C46" s="338"/>
      <c r="D46" s="338"/>
      <c r="E46" s="338"/>
      <c r="F46" s="268"/>
      <c r="G46" s="269"/>
      <c r="H46" s="265"/>
      <c r="I46" s="286"/>
      <c r="J46" s="329"/>
      <c r="K46" s="330"/>
      <c r="L46" s="287"/>
      <c r="M46" s="287"/>
      <c r="N46" s="287"/>
      <c r="O46" s="331"/>
      <c r="P46" s="331"/>
      <c r="Q46" s="331"/>
      <c r="R46" s="332"/>
      <c r="T46" s="336"/>
      <c r="U46" s="337"/>
      <c r="V46" s="338"/>
      <c r="W46" s="338"/>
      <c r="X46" s="338"/>
      <c r="Y46" s="268"/>
      <c r="Z46" s="269"/>
      <c r="AA46" s="265"/>
      <c r="AB46" s="286"/>
      <c r="AC46" s="329"/>
      <c r="AD46" s="330"/>
      <c r="AE46" s="287"/>
      <c r="AF46" s="287"/>
      <c r="AG46" s="287"/>
      <c r="AH46" s="331"/>
      <c r="AI46" s="331"/>
      <c r="AJ46" s="331"/>
      <c r="AK46" s="332"/>
      <c r="AM46" s="336"/>
      <c r="AN46" s="337"/>
      <c r="AO46" s="338"/>
      <c r="AP46" s="338"/>
      <c r="AQ46" s="338"/>
      <c r="AR46" s="268"/>
      <c r="AS46" s="269"/>
      <c r="AT46" s="265"/>
      <c r="AU46" s="286"/>
      <c r="AV46" s="329"/>
      <c r="AW46" s="330"/>
      <c r="AX46" s="287"/>
      <c r="AY46" s="287"/>
      <c r="AZ46" s="287"/>
      <c r="BA46" s="331"/>
      <c r="BB46" s="331"/>
      <c r="BC46" s="331"/>
      <c r="BD46" s="332"/>
    </row>
    <row r="47" spans="1:56" s="239" customFormat="1">
      <c r="F47" s="288"/>
      <c r="Y47" s="288"/>
      <c r="AR47" s="288"/>
    </row>
    <row r="48" spans="1:56" s="239" customFormat="1"/>
  </sheetData>
  <mergeCells count="165">
    <mergeCell ref="H2:I2"/>
    <mergeCell ref="N2:R2"/>
    <mergeCell ref="AA2:AB2"/>
    <mergeCell ref="AG2:AK2"/>
    <mergeCell ref="AT2:AU2"/>
    <mergeCell ref="AZ2:BD2"/>
    <mergeCell ref="B9:C9"/>
    <mergeCell ref="U9:V9"/>
    <mergeCell ref="AN9:AO9"/>
    <mergeCell ref="L12:M12"/>
    <mergeCell ref="AE12:AF12"/>
    <mergeCell ref="AX12:AY12"/>
    <mergeCell ref="B5:C5"/>
    <mergeCell ref="U5:V5"/>
    <mergeCell ref="AN5:AO5"/>
    <mergeCell ref="B7:C7"/>
    <mergeCell ref="U7:V7"/>
    <mergeCell ref="AN7:AO7"/>
    <mergeCell ref="AF14:AH14"/>
    <mergeCell ref="AI14:AJ14"/>
    <mergeCell ref="AN14:AU14"/>
    <mergeCell ref="AV14:AX14"/>
    <mergeCell ref="AY14:BA14"/>
    <mergeCell ref="BB14:BC14"/>
    <mergeCell ref="B14:I14"/>
    <mergeCell ref="J14:L14"/>
    <mergeCell ref="M14:O14"/>
    <mergeCell ref="P14:Q14"/>
    <mergeCell ref="U14:AB14"/>
    <mergeCell ref="AC14:AE14"/>
    <mergeCell ref="B16:I16"/>
    <mergeCell ref="J16:L16"/>
    <mergeCell ref="U16:AB16"/>
    <mergeCell ref="AC16:AE16"/>
    <mergeCell ref="AN16:AU16"/>
    <mergeCell ref="AV16:AX16"/>
    <mergeCell ref="B15:I15"/>
    <mergeCell ref="J15:L15"/>
    <mergeCell ref="U15:AB15"/>
    <mergeCell ref="AC15:AE15"/>
    <mergeCell ref="AN15:AU15"/>
    <mergeCell ref="AV15:AX15"/>
    <mergeCell ref="J19:L19"/>
    <mergeCell ref="AC19:AE19"/>
    <mergeCell ref="AV19:AX19"/>
    <mergeCell ref="J20:L20"/>
    <mergeCell ref="AC20:AE20"/>
    <mergeCell ref="AV20:AX20"/>
    <mergeCell ref="J17:L17"/>
    <mergeCell ref="AC17:AE17"/>
    <mergeCell ref="AV17:AX17"/>
    <mergeCell ref="J18:L18"/>
    <mergeCell ref="AC18:AE18"/>
    <mergeCell ref="AV18:AX18"/>
    <mergeCell ref="J23:L23"/>
    <mergeCell ref="AC23:AE23"/>
    <mergeCell ref="AV23:AX23"/>
    <mergeCell ref="J24:L24"/>
    <mergeCell ref="AC24:AE24"/>
    <mergeCell ref="AV24:AX24"/>
    <mergeCell ref="J21:L21"/>
    <mergeCell ref="AC21:AE21"/>
    <mergeCell ref="AV21:AX21"/>
    <mergeCell ref="J22:L22"/>
    <mergeCell ref="AC22:AE22"/>
    <mergeCell ref="AV22:AX22"/>
    <mergeCell ref="J27:L27"/>
    <mergeCell ref="AC27:AE27"/>
    <mergeCell ref="AV27:AX27"/>
    <mergeCell ref="J28:L28"/>
    <mergeCell ref="AC28:AE28"/>
    <mergeCell ref="AV28:AX28"/>
    <mergeCell ref="J25:L25"/>
    <mergeCell ref="AC25:AE25"/>
    <mergeCell ref="AV25:AX25"/>
    <mergeCell ref="J26:L26"/>
    <mergeCell ref="AC26:AE26"/>
    <mergeCell ref="AV26:AX26"/>
    <mergeCell ref="J31:L31"/>
    <mergeCell ref="AC31:AE31"/>
    <mergeCell ref="AV31:AX31"/>
    <mergeCell ref="J32:L32"/>
    <mergeCell ref="AC32:AE32"/>
    <mergeCell ref="AV32:AX32"/>
    <mergeCell ref="J29:L29"/>
    <mergeCell ref="AC29:AE29"/>
    <mergeCell ref="AV29:AX29"/>
    <mergeCell ref="J30:L30"/>
    <mergeCell ref="AC30:AE30"/>
    <mergeCell ref="AV30:AX30"/>
    <mergeCell ref="J35:L35"/>
    <mergeCell ref="AC35:AE35"/>
    <mergeCell ref="AV35:AX35"/>
    <mergeCell ref="J36:L36"/>
    <mergeCell ref="AC36:AE36"/>
    <mergeCell ref="AV36:AX36"/>
    <mergeCell ref="J33:L33"/>
    <mergeCell ref="AC33:AE33"/>
    <mergeCell ref="AV33:AX33"/>
    <mergeCell ref="J34:L34"/>
    <mergeCell ref="AC34:AE34"/>
    <mergeCell ref="AV34:AX34"/>
    <mergeCell ref="J39:L39"/>
    <mergeCell ref="AC39:AE39"/>
    <mergeCell ref="AV39:AX39"/>
    <mergeCell ref="J40:L40"/>
    <mergeCell ref="AC40:AE40"/>
    <mergeCell ref="AV40:AX40"/>
    <mergeCell ref="J37:L37"/>
    <mergeCell ref="AC37:AE37"/>
    <mergeCell ref="AV37:AX37"/>
    <mergeCell ref="J38:L38"/>
    <mergeCell ref="AC38:AE38"/>
    <mergeCell ref="AV38:AX38"/>
    <mergeCell ref="J41:L41"/>
    <mergeCell ref="AC41:AE41"/>
    <mergeCell ref="AV41:AX41"/>
    <mergeCell ref="A43:B43"/>
    <mergeCell ref="C43:E43"/>
    <mergeCell ref="G43:H43"/>
    <mergeCell ref="J43:L43"/>
    <mergeCell ref="O43:R43"/>
    <mergeCell ref="T43:U43"/>
    <mergeCell ref="V43:X43"/>
    <mergeCell ref="AV43:AX43"/>
    <mergeCell ref="BA43:BD43"/>
    <mergeCell ref="A44:B44"/>
    <mergeCell ref="C44:E44"/>
    <mergeCell ref="G44:H44"/>
    <mergeCell ref="J44:L44"/>
    <mergeCell ref="T44:U44"/>
    <mergeCell ref="V44:X44"/>
    <mergeCell ref="Z44:AA44"/>
    <mergeCell ref="AC44:AE44"/>
    <mergeCell ref="Z43:AA43"/>
    <mergeCell ref="AC43:AE43"/>
    <mergeCell ref="AH43:AK43"/>
    <mergeCell ref="AM43:AN43"/>
    <mergeCell ref="AO43:AQ43"/>
    <mergeCell ref="AS43:AT43"/>
    <mergeCell ref="AM44:AN44"/>
    <mergeCell ref="AO44:AQ44"/>
    <mergeCell ref="AS44:AT44"/>
    <mergeCell ref="AV44:AX44"/>
    <mergeCell ref="AV46:AW46"/>
    <mergeCell ref="BA46:BD46"/>
    <mergeCell ref="AP45:AQ45"/>
    <mergeCell ref="AS45:AT45"/>
    <mergeCell ref="AV45:AX45"/>
    <mergeCell ref="A46:B46"/>
    <mergeCell ref="C46:E46"/>
    <mergeCell ref="J46:K46"/>
    <mergeCell ref="O46:R46"/>
    <mergeCell ref="T46:U46"/>
    <mergeCell ref="V46:X46"/>
    <mergeCell ref="AC46:AD46"/>
    <mergeCell ref="D45:E45"/>
    <mergeCell ref="G45:H45"/>
    <mergeCell ref="J45:L45"/>
    <mergeCell ref="W45:X45"/>
    <mergeCell ref="Z45:AA45"/>
    <mergeCell ref="AC45:AE45"/>
    <mergeCell ref="AH46:AK46"/>
    <mergeCell ref="AM46:AN46"/>
    <mergeCell ref="AO46:AQ46"/>
  </mergeCells>
  <printOptions horizontalCentered="1"/>
  <pageMargins left="0.23622047244094491" right="0.23622047244094491" top="0.39370078740157483" bottom="0" header="0.31496062992125984" footer="0.31496062992125984"/>
  <pageSetup paperSize="9" scale="65" fitToWidth="0" pageOrder="overThenDown" orientation="portrait" r:id="rId1"/>
  <headerFooter alignWithMargins="0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3" operator="notEqual" id="{70DDF515-C82F-475D-A776-08B57D5410B6}">
            <xm:f>PlanDP!$O$1</xm:f>
            <x14:dxf>
              <fill>
                <patternFill>
                  <bgColor rgb="FFFF0000"/>
                </patternFill>
              </fill>
            </x14:dxf>
          </x14:cfRule>
          <xm:sqref>R12</xm:sqref>
        </x14:conditionalFormatting>
        <x14:conditionalFormatting xmlns:xm="http://schemas.microsoft.com/office/excel/2006/main">
          <x14:cfRule type="cellIs" priority="2" operator="notEqual" id="{81ED6C28-CE16-4956-BC55-2413A445A7BF}">
            <xm:f>PlanDP!$O$1</xm:f>
            <x14:dxf>
              <fill>
                <patternFill>
                  <bgColor rgb="FFFF0000"/>
                </patternFill>
              </fill>
            </x14:dxf>
          </x14:cfRule>
          <xm:sqref>AK12</xm:sqref>
        </x14:conditionalFormatting>
        <x14:conditionalFormatting xmlns:xm="http://schemas.microsoft.com/office/excel/2006/main">
          <x14:cfRule type="cellIs" priority="1" operator="notEqual" id="{52224F3C-DCAE-4342-B370-2265D3251281}">
            <xm:f>PlanDP!$O$1</xm:f>
            <x14:dxf>
              <fill>
                <patternFill>
                  <bgColor rgb="FFFF0000"/>
                </patternFill>
              </fill>
            </x14:dxf>
          </x14:cfRule>
          <xm:sqref>BD12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B0F0"/>
  </sheetPr>
  <dimension ref="A1:BW48"/>
  <sheetViews>
    <sheetView zoomScale="70" zoomScaleNormal="70" workbookViewId="0">
      <selection activeCell="R20" sqref="R20"/>
    </sheetView>
  </sheetViews>
  <sheetFormatPr defaultColWidth="4.625" defaultRowHeight="19.8"/>
  <cols>
    <col min="1" max="1" width="6.5" style="216" customWidth="1"/>
    <col min="2" max="2" width="7.375" style="216" customWidth="1"/>
    <col min="3" max="3" width="11.375" style="216" customWidth="1"/>
    <col min="4" max="4" width="4.125" style="216" customWidth="1"/>
    <col min="5" max="5" width="12.625" style="216" customWidth="1"/>
    <col min="6" max="6" width="11.375" style="216" customWidth="1"/>
    <col min="7" max="7" width="11.625" style="216" customWidth="1"/>
    <col min="8" max="8" width="4.125" style="216" customWidth="1"/>
    <col min="9" max="9" width="39" style="216" customWidth="1"/>
    <col min="10" max="10" width="4.125" style="216" customWidth="1"/>
    <col min="11" max="11" width="7.5" style="216" customWidth="1"/>
    <col min="12" max="12" width="4.375" style="216" customWidth="1"/>
    <col min="13" max="13" width="10.5" style="216" customWidth="1"/>
    <col min="14" max="14" width="2.875" style="216" customWidth="1"/>
    <col min="15" max="15" width="2" style="216" customWidth="1"/>
    <col min="16" max="16" width="8.125" style="216" customWidth="1"/>
    <col min="17" max="17" width="7.875" style="216" customWidth="1"/>
    <col min="18" max="18" width="17.875" style="216" customWidth="1"/>
    <col min="19" max="19" width="5.625" style="216" customWidth="1"/>
    <col min="20" max="20" width="6.5" style="216" customWidth="1"/>
    <col min="21" max="21" width="7.375" style="216" customWidth="1"/>
    <col min="22" max="22" width="11.375" style="216" customWidth="1"/>
    <col min="23" max="23" width="4.125" style="216" customWidth="1"/>
    <col min="24" max="24" width="12.625" style="216" customWidth="1"/>
    <col min="25" max="25" width="11.375" style="216" customWidth="1"/>
    <col min="26" max="26" width="11.625" style="216" customWidth="1"/>
    <col min="27" max="27" width="4.125" style="216" customWidth="1"/>
    <col min="28" max="28" width="39" style="216" customWidth="1"/>
    <col min="29" max="29" width="4.125" style="216" customWidth="1"/>
    <col min="30" max="30" width="7.5" style="216" customWidth="1"/>
    <col min="31" max="31" width="4.375" style="216" customWidth="1"/>
    <col min="32" max="32" width="10.5" style="216" customWidth="1"/>
    <col min="33" max="33" width="2.875" style="216" customWidth="1"/>
    <col min="34" max="34" width="2" style="216" customWidth="1"/>
    <col min="35" max="35" width="8.125" style="216" customWidth="1"/>
    <col min="36" max="36" width="7.875" style="216" customWidth="1"/>
    <col min="37" max="37" width="17.875" style="216" customWidth="1"/>
    <col min="38" max="38" width="5.625" style="216" customWidth="1"/>
    <col min="39" max="39" width="6.5" style="216" customWidth="1"/>
    <col min="40" max="40" width="7.375" style="216" customWidth="1"/>
    <col min="41" max="41" width="11.375" style="216" customWidth="1"/>
    <col min="42" max="42" width="4.125" style="216" customWidth="1"/>
    <col min="43" max="43" width="12.625" style="216" customWidth="1"/>
    <col min="44" max="44" width="11.375" style="216" customWidth="1"/>
    <col min="45" max="45" width="11.625" style="216" customWidth="1"/>
    <col min="46" max="46" width="4.125" style="216" customWidth="1"/>
    <col min="47" max="47" width="39" style="216" customWidth="1"/>
    <col min="48" max="48" width="4.125" style="216" customWidth="1"/>
    <col min="49" max="49" width="7.5" style="216" customWidth="1"/>
    <col min="50" max="50" width="4.375" style="216" customWidth="1"/>
    <col min="51" max="51" width="10.5" style="216" customWidth="1"/>
    <col min="52" max="52" width="2.875" style="216" customWidth="1"/>
    <col min="53" max="53" width="2" style="216" customWidth="1"/>
    <col min="54" max="54" width="8.125" style="216" customWidth="1"/>
    <col min="55" max="55" width="7.875" style="216" customWidth="1"/>
    <col min="56" max="56" width="17.875" style="216" customWidth="1"/>
    <col min="57" max="57" width="5.625" style="216" customWidth="1"/>
    <col min="58" max="58" width="6.5" style="216" customWidth="1"/>
    <col min="59" max="59" width="7.375" style="216" customWidth="1"/>
    <col min="60" max="60" width="11.375" style="216" customWidth="1"/>
    <col min="61" max="61" width="4.125" style="216" customWidth="1"/>
    <col min="62" max="62" width="12.625" style="216" customWidth="1"/>
    <col min="63" max="63" width="11.375" style="216" customWidth="1"/>
    <col min="64" max="64" width="11.625" style="216" customWidth="1"/>
    <col min="65" max="65" width="4.125" style="216" customWidth="1"/>
    <col min="66" max="66" width="39" style="216" customWidth="1"/>
    <col min="67" max="67" width="4.125" style="216" customWidth="1"/>
    <col min="68" max="68" width="7.5" style="216" customWidth="1"/>
    <col min="69" max="69" width="4.375" style="216" customWidth="1"/>
    <col min="70" max="70" width="10.5" style="216" customWidth="1"/>
    <col min="71" max="71" width="2.875" style="216" customWidth="1"/>
    <col min="72" max="72" width="2" style="216" customWidth="1"/>
    <col min="73" max="73" width="8.125" style="216" customWidth="1"/>
    <col min="74" max="74" width="7.875" style="216" customWidth="1"/>
    <col min="75" max="75" width="17.875" style="216" customWidth="1"/>
    <col min="76" max="257" width="5.625" style="216" customWidth="1"/>
    <col min="258" max="16384" width="4.625" style="216"/>
  </cols>
  <sheetData>
    <row r="1" spans="1:75" ht="7.5" customHeight="1">
      <c r="E1" s="217"/>
      <c r="F1" s="217"/>
      <c r="G1" s="217"/>
      <c r="J1" s="218"/>
      <c r="K1" s="218"/>
      <c r="L1" s="218"/>
      <c r="M1" s="218"/>
      <c r="N1" s="218"/>
      <c r="O1" s="218"/>
      <c r="P1" s="218"/>
      <c r="Q1" s="218"/>
      <c r="R1" s="218"/>
      <c r="X1" s="217"/>
      <c r="Y1" s="217"/>
      <c r="Z1" s="217"/>
      <c r="AC1" s="218"/>
      <c r="AD1" s="218"/>
      <c r="AE1" s="218"/>
      <c r="AF1" s="218"/>
      <c r="AG1" s="218"/>
      <c r="AH1" s="218"/>
      <c r="AI1" s="218"/>
      <c r="AJ1" s="218"/>
      <c r="AK1" s="218"/>
      <c r="AQ1" s="217"/>
      <c r="AR1" s="217"/>
      <c r="AS1" s="217"/>
      <c r="AV1" s="218"/>
      <c r="AW1" s="218"/>
      <c r="AX1" s="218"/>
      <c r="AY1" s="218"/>
      <c r="AZ1" s="218"/>
      <c r="BA1" s="218"/>
      <c r="BB1" s="218"/>
      <c r="BC1" s="218"/>
      <c r="BD1" s="218"/>
      <c r="BJ1" s="217"/>
      <c r="BK1" s="217"/>
      <c r="BL1" s="217"/>
      <c r="BO1" s="218"/>
      <c r="BP1" s="218"/>
      <c r="BQ1" s="218"/>
      <c r="BR1" s="218"/>
      <c r="BS1" s="218"/>
      <c r="BT1" s="218"/>
      <c r="BU1" s="218"/>
      <c r="BV1" s="218"/>
      <c r="BW1" s="218"/>
    </row>
    <row r="2" spans="1:75" ht="36" customHeight="1">
      <c r="D2" s="219"/>
      <c r="E2" s="219"/>
      <c r="F2" s="219"/>
      <c r="G2" s="219"/>
      <c r="H2" s="381" t="s">
        <v>37</v>
      </c>
      <c r="I2" s="381"/>
      <c r="J2" s="219"/>
      <c r="K2" s="219"/>
      <c r="L2" s="219"/>
      <c r="M2" s="219"/>
      <c r="N2" s="382" t="s">
        <v>93</v>
      </c>
      <c r="O2" s="383"/>
      <c r="P2" s="383"/>
      <c r="Q2" s="383"/>
      <c r="R2" s="384"/>
      <c r="W2" s="219"/>
      <c r="X2" s="219"/>
      <c r="Y2" s="219"/>
      <c r="Z2" s="219"/>
      <c r="AA2" s="381" t="s">
        <v>37</v>
      </c>
      <c r="AB2" s="381"/>
      <c r="AC2" s="219"/>
      <c r="AD2" s="219"/>
      <c r="AE2" s="219"/>
      <c r="AF2" s="219"/>
      <c r="AG2" s="382" t="s">
        <v>93</v>
      </c>
      <c r="AH2" s="383"/>
      <c r="AI2" s="383"/>
      <c r="AJ2" s="383"/>
      <c r="AK2" s="384"/>
      <c r="AP2" s="219"/>
      <c r="AQ2" s="219"/>
      <c r="AR2" s="219"/>
      <c r="AS2" s="219"/>
      <c r="AT2" s="381" t="s">
        <v>37</v>
      </c>
      <c r="AU2" s="381"/>
      <c r="AV2" s="219"/>
      <c r="AW2" s="219"/>
      <c r="AX2" s="219"/>
      <c r="AY2" s="219"/>
      <c r="AZ2" s="382" t="s">
        <v>93</v>
      </c>
      <c r="BA2" s="383"/>
      <c r="BB2" s="383"/>
      <c r="BC2" s="383"/>
      <c r="BD2" s="384"/>
      <c r="BI2" s="219"/>
      <c r="BJ2" s="219"/>
      <c r="BK2" s="219"/>
      <c r="BL2" s="219"/>
      <c r="BM2" s="381" t="s">
        <v>37</v>
      </c>
      <c r="BN2" s="381"/>
      <c r="BO2" s="219"/>
      <c r="BP2" s="219"/>
      <c r="BQ2" s="219"/>
      <c r="BR2" s="219"/>
      <c r="BS2" s="382" t="s">
        <v>93</v>
      </c>
      <c r="BT2" s="383"/>
      <c r="BU2" s="383"/>
      <c r="BV2" s="383"/>
      <c r="BW2" s="384"/>
    </row>
    <row r="3" spans="1:75" ht="23.25" customHeight="1">
      <c r="A3" s="220"/>
      <c r="H3" s="221"/>
      <c r="I3" s="222" t="s">
        <v>94</v>
      </c>
      <c r="J3" s="223"/>
      <c r="K3" s="222" t="s">
        <v>95</v>
      </c>
      <c r="L3" s="224"/>
      <c r="T3" s="220"/>
      <c r="AA3" s="221"/>
      <c r="AB3" s="222" t="s">
        <v>94</v>
      </c>
      <c r="AC3" s="223"/>
      <c r="AD3" s="222" t="s">
        <v>95</v>
      </c>
      <c r="AE3" s="224"/>
      <c r="AM3" s="220"/>
      <c r="AT3" s="221"/>
      <c r="AU3" s="222" t="s">
        <v>94</v>
      </c>
      <c r="AV3" s="223"/>
      <c r="AW3" s="222" t="s">
        <v>95</v>
      </c>
      <c r="AX3" s="224"/>
      <c r="BF3" s="220"/>
      <c r="BM3" s="221"/>
      <c r="BN3" s="222" t="s">
        <v>94</v>
      </c>
      <c r="BO3" s="223"/>
      <c r="BP3" s="222" t="s">
        <v>95</v>
      </c>
      <c r="BQ3" s="224"/>
    </row>
    <row r="4" spans="1:75" ht="15" customHeight="1">
      <c r="A4" s="220"/>
      <c r="F4" s="225"/>
      <c r="G4" s="225"/>
      <c r="H4" s="226"/>
      <c r="I4" s="222"/>
      <c r="J4" s="226"/>
      <c r="K4" s="218"/>
      <c r="L4" s="224"/>
      <c r="T4" s="220"/>
      <c r="Y4" s="225"/>
      <c r="Z4" s="225"/>
      <c r="AA4" s="226"/>
      <c r="AB4" s="222"/>
      <c r="AC4" s="226"/>
      <c r="AD4" s="218"/>
      <c r="AE4" s="224"/>
      <c r="AM4" s="220"/>
      <c r="AR4" s="225"/>
      <c r="AS4" s="225"/>
      <c r="AT4" s="226"/>
      <c r="AU4" s="222"/>
      <c r="AV4" s="226"/>
      <c r="AW4" s="218"/>
      <c r="AX4" s="224"/>
      <c r="BF4" s="220"/>
      <c r="BK4" s="225"/>
      <c r="BL4" s="225"/>
      <c r="BM4" s="226"/>
      <c r="BN4" s="222"/>
      <c r="BO4" s="226"/>
      <c r="BP4" s="218"/>
      <c r="BQ4" s="224"/>
    </row>
    <row r="5" spans="1:75" s="230" customFormat="1" ht="23.1" customHeight="1">
      <c r="A5" s="227"/>
      <c r="B5" s="380" t="s">
        <v>38</v>
      </c>
      <c r="C5" s="380"/>
      <c r="D5" s="289"/>
      <c r="E5" s="229" t="s">
        <v>96</v>
      </c>
      <c r="H5" s="231"/>
      <c r="I5" s="229" t="s">
        <v>97</v>
      </c>
      <c r="J5" s="231"/>
      <c r="K5" s="232" t="s">
        <v>98</v>
      </c>
      <c r="L5" s="232"/>
      <c r="T5" s="227"/>
      <c r="U5" s="380" t="s">
        <v>38</v>
      </c>
      <c r="V5" s="380"/>
      <c r="W5" s="289"/>
      <c r="X5" s="229" t="s">
        <v>96</v>
      </c>
      <c r="AA5" s="231"/>
      <c r="AB5" s="229" t="s">
        <v>97</v>
      </c>
      <c r="AC5" s="231"/>
      <c r="AD5" s="232" t="s">
        <v>98</v>
      </c>
      <c r="AE5" s="232"/>
      <c r="AM5" s="227"/>
      <c r="AN5" s="380" t="s">
        <v>38</v>
      </c>
      <c r="AO5" s="380"/>
      <c r="AP5" s="289"/>
      <c r="AQ5" s="229" t="s">
        <v>96</v>
      </c>
      <c r="AT5" s="231"/>
      <c r="AU5" s="229" t="s">
        <v>97</v>
      </c>
      <c r="AV5" s="231"/>
      <c r="AW5" s="232" t="s">
        <v>98</v>
      </c>
      <c r="AX5" s="232"/>
      <c r="BF5" s="227"/>
      <c r="BG5" s="380" t="s">
        <v>38</v>
      </c>
      <c r="BH5" s="380"/>
      <c r="BI5" s="289"/>
      <c r="BJ5" s="229" t="s">
        <v>96</v>
      </c>
      <c r="BM5" s="231"/>
      <c r="BN5" s="229" t="s">
        <v>97</v>
      </c>
      <c r="BO5" s="231"/>
      <c r="BP5" s="232" t="s">
        <v>98</v>
      </c>
      <c r="BQ5" s="232"/>
    </row>
    <row r="6" spans="1:75" ht="4.5" customHeight="1">
      <c r="A6" s="220"/>
      <c r="B6" s="218"/>
      <c r="C6" s="218"/>
      <c r="F6" s="225"/>
      <c r="G6" s="225"/>
      <c r="H6" s="226"/>
      <c r="I6" s="222"/>
      <c r="J6" s="226"/>
      <c r="K6" s="218"/>
      <c r="L6" s="224"/>
      <c r="T6" s="220"/>
      <c r="U6" s="218"/>
      <c r="V6" s="218"/>
      <c r="Y6" s="225"/>
      <c r="Z6" s="225"/>
      <c r="AA6" s="226"/>
      <c r="AB6" s="222"/>
      <c r="AC6" s="226"/>
      <c r="AD6" s="218"/>
      <c r="AE6" s="224"/>
      <c r="AM6" s="220"/>
      <c r="AN6" s="218"/>
      <c r="AO6" s="218"/>
      <c r="AR6" s="225"/>
      <c r="AS6" s="225"/>
      <c r="AT6" s="226"/>
      <c r="AU6" s="222"/>
      <c r="AV6" s="226"/>
      <c r="AW6" s="218"/>
      <c r="AX6" s="224"/>
      <c r="BF6" s="220"/>
      <c r="BG6" s="218"/>
      <c r="BH6" s="218"/>
      <c r="BK6" s="225"/>
      <c r="BL6" s="225"/>
      <c r="BM6" s="226"/>
      <c r="BN6" s="222"/>
      <c r="BO6" s="226"/>
      <c r="BP6" s="218"/>
      <c r="BQ6" s="224"/>
    </row>
    <row r="7" spans="1:75" s="230" customFormat="1" ht="23.1" customHeight="1">
      <c r="A7" s="227"/>
      <c r="B7" s="380" t="s">
        <v>26</v>
      </c>
      <c r="C7" s="380"/>
      <c r="D7" s="289"/>
      <c r="E7" s="229" t="s">
        <v>99</v>
      </c>
      <c r="H7" s="291"/>
      <c r="I7" s="232" t="s">
        <v>100</v>
      </c>
      <c r="J7" s="231"/>
      <c r="K7" s="229" t="s">
        <v>101</v>
      </c>
      <c r="L7" s="233"/>
      <c r="T7" s="227"/>
      <c r="U7" s="380" t="s">
        <v>26</v>
      </c>
      <c r="V7" s="380"/>
      <c r="W7" s="289"/>
      <c r="X7" s="229" t="s">
        <v>99</v>
      </c>
      <c r="AA7" s="291"/>
      <c r="AB7" s="232" t="s">
        <v>100</v>
      </c>
      <c r="AC7" s="231"/>
      <c r="AD7" s="229" t="s">
        <v>101</v>
      </c>
      <c r="AE7" s="233"/>
      <c r="AM7" s="227"/>
      <c r="AN7" s="380" t="s">
        <v>26</v>
      </c>
      <c r="AO7" s="380"/>
      <c r="AP7" s="289"/>
      <c r="AQ7" s="229" t="s">
        <v>99</v>
      </c>
      <c r="AT7" s="291"/>
      <c r="AU7" s="232" t="s">
        <v>100</v>
      </c>
      <c r="AV7" s="231"/>
      <c r="AW7" s="229" t="s">
        <v>101</v>
      </c>
      <c r="AX7" s="233"/>
      <c r="BF7" s="227"/>
      <c r="BG7" s="380" t="s">
        <v>26</v>
      </c>
      <c r="BH7" s="380"/>
      <c r="BI7" s="289"/>
      <c r="BJ7" s="229" t="s">
        <v>99</v>
      </c>
      <c r="BM7" s="291"/>
      <c r="BN7" s="232" t="s">
        <v>100</v>
      </c>
      <c r="BO7" s="231"/>
      <c r="BP7" s="229" t="s">
        <v>101</v>
      </c>
      <c r="BQ7" s="233"/>
    </row>
    <row r="8" spans="1:75" s="230" customFormat="1" ht="4.5" customHeight="1">
      <c r="A8" s="227"/>
      <c r="B8" s="229"/>
      <c r="C8" s="229"/>
      <c r="E8" s="229"/>
      <c r="I8" s="232"/>
      <c r="K8" s="229"/>
      <c r="L8" s="229"/>
      <c r="T8" s="227"/>
      <c r="U8" s="229"/>
      <c r="V8" s="229"/>
      <c r="X8" s="229"/>
      <c r="AB8" s="232"/>
      <c r="AD8" s="229"/>
      <c r="AE8" s="229"/>
      <c r="AM8" s="227"/>
      <c r="AN8" s="229"/>
      <c r="AO8" s="229"/>
      <c r="AQ8" s="229"/>
      <c r="AU8" s="232"/>
      <c r="AW8" s="229"/>
      <c r="AX8" s="229"/>
      <c r="BF8" s="227"/>
      <c r="BG8" s="229"/>
      <c r="BH8" s="229"/>
      <c r="BJ8" s="229"/>
      <c r="BN8" s="232"/>
      <c r="BP8" s="229"/>
      <c r="BQ8" s="229"/>
    </row>
    <row r="9" spans="1:75" s="239" customFormat="1" ht="23.1" customHeight="1">
      <c r="A9" s="227"/>
      <c r="B9" s="380" t="s">
        <v>27</v>
      </c>
      <c r="C9" s="380"/>
      <c r="D9" s="231"/>
      <c r="E9" s="229" t="s">
        <v>102</v>
      </c>
      <c r="F9" s="230"/>
      <c r="G9" s="230"/>
      <c r="H9" s="234"/>
      <c r="I9" s="222" t="s">
        <v>103</v>
      </c>
      <c r="J9" s="235"/>
      <c r="K9" s="218" t="s">
        <v>104</v>
      </c>
      <c r="L9" s="236"/>
      <c r="M9" s="237"/>
      <c r="N9" s="238"/>
      <c r="O9" s="238"/>
      <c r="P9" s="238"/>
      <c r="Q9" s="238"/>
      <c r="R9" s="238"/>
      <c r="T9" s="227"/>
      <c r="U9" s="380" t="s">
        <v>27</v>
      </c>
      <c r="V9" s="380"/>
      <c r="W9" s="231"/>
      <c r="X9" s="229" t="s">
        <v>102</v>
      </c>
      <c r="Y9" s="230"/>
      <c r="Z9" s="230"/>
      <c r="AA9" s="234"/>
      <c r="AB9" s="222" t="s">
        <v>103</v>
      </c>
      <c r="AC9" s="235"/>
      <c r="AD9" s="218" t="s">
        <v>104</v>
      </c>
      <c r="AE9" s="236"/>
      <c r="AF9" s="237"/>
      <c r="AG9" s="238"/>
      <c r="AH9" s="238"/>
      <c r="AI9" s="238"/>
      <c r="AJ9" s="238"/>
      <c r="AK9" s="238"/>
      <c r="AM9" s="227"/>
      <c r="AN9" s="380" t="s">
        <v>27</v>
      </c>
      <c r="AO9" s="380"/>
      <c r="AP9" s="231"/>
      <c r="AQ9" s="229" t="s">
        <v>102</v>
      </c>
      <c r="AR9" s="230"/>
      <c r="AS9" s="230"/>
      <c r="AT9" s="234"/>
      <c r="AU9" s="222" t="s">
        <v>103</v>
      </c>
      <c r="AV9" s="235"/>
      <c r="AW9" s="218" t="s">
        <v>104</v>
      </c>
      <c r="AX9" s="236"/>
      <c r="AY9" s="237"/>
      <c r="AZ9" s="238"/>
      <c r="BA9" s="238"/>
      <c r="BB9" s="238"/>
      <c r="BC9" s="238"/>
      <c r="BD9" s="238"/>
      <c r="BF9" s="227"/>
      <c r="BG9" s="380" t="s">
        <v>27</v>
      </c>
      <c r="BH9" s="380"/>
      <c r="BI9" s="231"/>
      <c r="BJ9" s="229" t="s">
        <v>102</v>
      </c>
      <c r="BK9" s="230"/>
      <c r="BL9" s="230"/>
      <c r="BM9" s="234"/>
      <c r="BN9" s="222" t="s">
        <v>103</v>
      </c>
      <c r="BO9" s="235"/>
      <c r="BP9" s="218" t="s">
        <v>104</v>
      </c>
      <c r="BQ9" s="236"/>
      <c r="BR9" s="237"/>
      <c r="BS9" s="238"/>
      <c r="BT9" s="238"/>
      <c r="BU9" s="238"/>
      <c r="BV9" s="238"/>
      <c r="BW9" s="238"/>
    </row>
    <row r="10" spans="1:75" s="230" customFormat="1" ht="15" customHeight="1">
      <c r="A10" s="227"/>
      <c r="H10" s="240"/>
      <c r="J10" s="240"/>
      <c r="K10" s="241" t="s">
        <v>105</v>
      </c>
      <c r="L10" s="242"/>
      <c r="N10" s="243"/>
      <c r="P10" s="243"/>
      <c r="Q10" s="243"/>
      <c r="R10" s="243"/>
      <c r="T10" s="227"/>
      <c r="AA10" s="240"/>
      <c r="AC10" s="240"/>
      <c r="AD10" s="241" t="s">
        <v>105</v>
      </c>
      <c r="AE10" s="242"/>
      <c r="AG10" s="243"/>
      <c r="AI10" s="243"/>
      <c r="AJ10" s="243"/>
      <c r="AK10" s="243"/>
      <c r="AM10" s="227"/>
      <c r="AT10" s="240"/>
      <c r="AV10" s="240"/>
      <c r="AW10" s="241" t="s">
        <v>105</v>
      </c>
      <c r="AX10" s="242"/>
      <c r="AZ10" s="243"/>
      <c r="BB10" s="243"/>
      <c r="BC10" s="243"/>
      <c r="BD10" s="243"/>
      <c r="BF10" s="227"/>
      <c r="BM10" s="240"/>
      <c r="BO10" s="240"/>
      <c r="BP10" s="241" t="s">
        <v>105</v>
      </c>
      <c r="BQ10" s="242"/>
      <c r="BS10" s="243"/>
      <c r="BU10" s="243"/>
      <c r="BV10" s="243"/>
      <c r="BW10" s="243"/>
    </row>
    <row r="11" spans="1:75" s="239" customFormat="1" ht="18" customHeight="1">
      <c r="A11" s="244"/>
      <c r="E11" s="245" t="s">
        <v>43</v>
      </c>
      <c r="F11" s="246" t="s">
        <v>39</v>
      </c>
      <c r="G11" s="247"/>
      <c r="H11" s="247"/>
      <c r="I11" s="247"/>
      <c r="J11" s="248"/>
      <c r="K11" s="248"/>
      <c r="L11" s="248"/>
      <c r="N11" s="238"/>
      <c r="O11" s="238"/>
      <c r="P11" s="238"/>
      <c r="Q11" s="238"/>
      <c r="R11" s="238"/>
      <c r="T11" s="244"/>
      <c r="X11" s="245" t="s">
        <v>43</v>
      </c>
      <c r="Y11" s="246" t="s">
        <v>39</v>
      </c>
      <c r="Z11" s="247"/>
      <c r="AA11" s="247"/>
      <c r="AB11" s="247"/>
      <c r="AC11" s="248"/>
      <c r="AD11" s="248"/>
      <c r="AE11" s="248"/>
      <c r="AG11" s="238"/>
      <c r="AH11" s="238"/>
      <c r="AI11" s="238"/>
      <c r="AJ11" s="238"/>
      <c r="AK11" s="238"/>
      <c r="AM11" s="244"/>
      <c r="AQ11" s="245" t="s">
        <v>43</v>
      </c>
      <c r="AR11" s="246" t="s">
        <v>39</v>
      </c>
      <c r="AS11" s="247"/>
      <c r="AT11" s="247"/>
      <c r="AU11" s="247"/>
      <c r="AV11" s="248"/>
      <c r="AW11" s="248"/>
      <c r="AX11" s="248"/>
      <c r="AZ11" s="238"/>
      <c r="BA11" s="238"/>
      <c r="BB11" s="238"/>
      <c r="BC11" s="238"/>
      <c r="BD11" s="238"/>
      <c r="BF11" s="244"/>
      <c r="BJ11" s="245" t="s">
        <v>43</v>
      </c>
      <c r="BK11" s="246" t="s">
        <v>39</v>
      </c>
      <c r="BL11" s="247"/>
      <c r="BM11" s="247"/>
      <c r="BN11" s="247"/>
      <c r="BO11" s="248"/>
      <c r="BP11" s="248"/>
      <c r="BQ11" s="248"/>
      <c r="BS11" s="238"/>
      <c r="BT11" s="238"/>
      <c r="BU11" s="238"/>
      <c r="BV11" s="238"/>
      <c r="BW11" s="238"/>
    </row>
    <row r="12" spans="1:75" s="248" customFormat="1" ht="24.9" customHeight="1">
      <c r="A12" s="249" t="s">
        <v>22</v>
      </c>
      <c r="B12" s="247"/>
      <c r="C12" s="247"/>
      <c r="D12" s="247"/>
      <c r="E12" s="250" t="s">
        <v>48</v>
      </c>
      <c r="F12" s="247"/>
      <c r="G12" s="251" t="s">
        <v>52</v>
      </c>
      <c r="H12" s="247"/>
      <c r="I12" s="247"/>
      <c r="J12" s="242" t="s">
        <v>63</v>
      </c>
      <c r="K12" s="247"/>
      <c r="L12" s="379">
        <v>45376</v>
      </c>
      <c r="M12" s="379"/>
      <c r="N12" s="247"/>
      <c r="O12" s="247"/>
      <c r="P12" s="218" t="s">
        <v>25</v>
      </c>
      <c r="Q12" s="252"/>
      <c r="R12" s="251" t="str">
        <f>CONCATENATE(WD!B3," - ",WD!C3)</f>
        <v>240329 - 1</v>
      </c>
      <c r="T12" s="249" t="s">
        <v>22</v>
      </c>
      <c r="U12" s="247"/>
      <c r="V12" s="247"/>
      <c r="W12" s="247"/>
      <c r="X12" s="250" t="s">
        <v>48</v>
      </c>
      <c r="Y12" s="247"/>
      <c r="Z12" s="251" t="s">
        <v>52</v>
      </c>
      <c r="AA12" s="247"/>
      <c r="AB12" s="247"/>
      <c r="AC12" s="242" t="s">
        <v>63</v>
      </c>
      <c r="AD12" s="247"/>
      <c r="AE12" s="379">
        <f>L12</f>
        <v>45376</v>
      </c>
      <c r="AF12" s="379"/>
      <c r="AG12" s="247"/>
      <c r="AH12" s="247"/>
      <c r="AI12" s="218" t="s">
        <v>25</v>
      </c>
      <c r="AJ12" s="252"/>
      <c r="AK12" s="251" t="str">
        <f>CONCATENATE(WD!B3," - ",WD!C3)</f>
        <v>240329 - 1</v>
      </c>
      <c r="AM12" s="249" t="s">
        <v>22</v>
      </c>
      <c r="AN12" s="247"/>
      <c r="AO12" s="247"/>
      <c r="AP12" s="247"/>
      <c r="AQ12" s="250" t="s">
        <v>48</v>
      </c>
      <c r="AR12" s="247"/>
      <c r="AS12" s="251" t="s">
        <v>52</v>
      </c>
      <c r="AT12" s="247"/>
      <c r="AU12" s="247"/>
      <c r="AV12" s="242" t="s">
        <v>63</v>
      </c>
      <c r="AW12" s="247"/>
      <c r="AX12" s="379">
        <f>L12</f>
        <v>45376</v>
      </c>
      <c r="AY12" s="379"/>
      <c r="AZ12" s="247"/>
      <c r="BA12" s="247"/>
      <c r="BB12" s="218" t="s">
        <v>25</v>
      </c>
      <c r="BC12" s="252"/>
      <c r="BD12" s="251" t="str">
        <f>CONCATENATE(WD!B3," - ",WD!C3)</f>
        <v>240329 - 1</v>
      </c>
      <c r="BF12" s="249" t="s">
        <v>22</v>
      </c>
      <c r="BG12" s="247"/>
      <c r="BH12" s="247"/>
      <c r="BI12" s="247"/>
      <c r="BJ12" s="250" t="s">
        <v>48</v>
      </c>
      <c r="BK12" s="247"/>
      <c r="BL12" s="251" t="s">
        <v>52</v>
      </c>
      <c r="BM12" s="247"/>
      <c r="BN12" s="247"/>
      <c r="BO12" s="242" t="s">
        <v>63</v>
      </c>
      <c r="BP12" s="247"/>
      <c r="BQ12" s="379">
        <f>L12</f>
        <v>45376</v>
      </c>
      <c r="BR12" s="379"/>
      <c r="BS12" s="247"/>
      <c r="BT12" s="247"/>
      <c r="BU12" s="218" t="s">
        <v>25</v>
      </c>
      <c r="BV12" s="252"/>
      <c r="BW12" s="251" t="str">
        <f>CONCATENATE(WD!B3," - ",WD!C3)</f>
        <v>240329 - 1</v>
      </c>
    </row>
    <row r="13" spans="1:75" s="239" customFormat="1" ht="6.75" customHeight="1">
      <c r="A13" s="253"/>
      <c r="L13" s="254"/>
      <c r="M13" s="238"/>
      <c r="N13" s="238"/>
      <c r="O13" s="238"/>
      <c r="P13" s="238"/>
      <c r="Q13" s="238"/>
      <c r="R13" s="238"/>
      <c r="T13" s="253"/>
      <c r="AE13" s="254"/>
      <c r="AF13" s="238"/>
      <c r="AG13" s="238"/>
      <c r="AH13" s="238"/>
      <c r="AI13" s="238"/>
      <c r="AJ13" s="238"/>
      <c r="AK13" s="238"/>
      <c r="AM13" s="253"/>
      <c r="AX13" s="254"/>
      <c r="AY13" s="238"/>
      <c r="AZ13" s="238"/>
      <c r="BA13" s="238"/>
      <c r="BB13" s="238"/>
      <c r="BC13" s="238"/>
      <c r="BD13" s="238"/>
      <c r="BF13" s="253"/>
      <c r="BQ13" s="254"/>
      <c r="BR13" s="238"/>
      <c r="BS13" s="238"/>
      <c r="BT13" s="238"/>
      <c r="BU13" s="238"/>
      <c r="BV13" s="238"/>
      <c r="BW13" s="238"/>
    </row>
    <row r="14" spans="1:75" s="230" customFormat="1" ht="51" customHeight="1">
      <c r="A14" s="255" t="s">
        <v>42</v>
      </c>
      <c r="B14" s="376" t="s">
        <v>35</v>
      </c>
      <c r="C14" s="377"/>
      <c r="D14" s="377"/>
      <c r="E14" s="377"/>
      <c r="F14" s="377"/>
      <c r="G14" s="377"/>
      <c r="H14" s="377"/>
      <c r="I14" s="378"/>
      <c r="J14" s="376" t="s">
        <v>10</v>
      </c>
      <c r="K14" s="377"/>
      <c r="L14" s="378"/>
      <c r="M14" s="372" t="s">
        <v>44</v>
      </c>
      <c r="N14" s="373"/>
      <c r="O14" s="374"/>
      <c r="P14" s="372" t="s">
        <v>45</v>
      </c>
      <c r="Q14" s="375"/>
      <c r="R14" s="255" t="s">
        <v>3</v>
      </c>
      <c r="T14" s="255" t="s">
        <v>42</v>
      </c>
      <c r="U14" s="376" t="s">
        <v>35</v>
      </c>
      <c r="V14" s="377"/>
      <c r="W14" s="377"/>
      <c r="X14" s="377"/>
      <c r="Y14" s="377"/>
      <c r="Z14" s="377"/>
      <c r="AA14" s="377"/>
      <c r="AB14" s="378"/>
      <c r="AC14" s="376" t="s">
        <v>10</v>
      </c>
      <c r="AD14" s="377"/>
      <c r="AE14" s="378"/>
      <c r="AF14" s="372" t="s">
        <v>44</v>
      </c>
      <c r="AG14" s="373"/>
      <c r="AH14" s="374"/>
      <c r="AI14" s="372" t="s">
        <v>45</v>
      </c>
      <c r="AJ14" s="375"/>
      <c r="AK14" s="255" t="s">
        <v>3</v>
      </c>
      <c r="AM14" s="255" t="s">
        <v>42</v>
      </c>
      <c r="AN14" s="376" t="s">
        <v>35</v>
      </c>
      <c r="AO14" s="377"/>
      <c r="AP14" s="377"/>
      <c r="AQ14" s="377"/>
      <c r="AR14" s="377"/>
      <c r="AS14" s="377"/>
      <c r="AT14" s="377"/>
      <c r="AU14" s="378"/>
      <c r="AV14" s="376" t="s">
        <v>10</v>
      </c>
      <c r="AW14" s="377"/>
      <c r="AX14" s="378"/>
      <c r="AY14" s="372" t="s">
        <v>44</v>
      </c>
      <c r="AZ14" s="373"/>
      <c r="BA14" s="374"/>
      <c r="BB14" s="372" t="s">
        <v>45</v>
      </c>
      <c r="BC14" s="375"/>
      <c r="BD14" s="255" t="s">
        <v>3</v>
      </c>
      <c r="BF14" s="255" t="s">
        <v>42</v>
      </c>
      <c r="BG14" s="376" t="s">
        <v>35</v>
      </c>
      <c r="BH14" s="377"/>
      <c r="BI14" s="377"/>
      <c r="BJ14" s="377"/>
      <c r="BK14" s="377"/>
      <c r="BL14" s="377"/>
      <c r="BM14" s="377"/>
      <c r="BN14" s="378"/>
      <c r="BO14" s="376" t="s">
        <v>10</v>
      </c>
      <c r="BP14" s="377"/>
      <c r="BQ14" s="378"/>
      <c r="BR14" s="372" t="s">
        <v>44</v>
      </c>
      <c r="BS14" s="373"/>
      <c r="BT14" s="374"/>
      <c r="BU14" s="372" t="s">
        <v>45</v>
      </c>
      <c r="BV14" s="375"/>
      <c r="BW14" s="255" t="s">
        <v>3</v>
      </c>
    </row>
    <row r="15" spans="1:75" s="261" customFormat="1" ht="32.25" customHeight="1">
      <c r="A15" s="293">
        <f>IF(ISBLANK(WD!B3)," ",WD!A3)</f>
        <v>1</v>
      </c>
      <c r="B15" s="363" t="str">
        <f>IF(ISBLANK(WD!E3)," ",WD!E3)</f>
        <v>R220401-00303-0012 (ตัว): WEAR SENSOR DISCPAD WD303-O (ตัว)</v>
      </c>
      <c r="C15" s="364"/>
      <c r="D15" s="364"/>
      <c r="E15" s="364"/>
      <c r="F15" s="364"/>
      <c r="G15" s="364"/>
      <c r="H15" s="364"/>
      <c r="I15" s="365"/>
      <c r="J15" s="366">
        <f>IF(ISBLANK(WD!F3)," ",WD!F3)</f>
        <v>524</v>
      </c>
      <c r="K15" s="367"/>
      <c r="L15" s="368"/>
      <c r="M15" s="256"/>
      <c r="N15" s="257"/>
      <c r="O15" s="258"/>
      <c r="P15" s="259"/>
      <c r="Q15" s="260"/>
      <c r="R15" s="300"/>
      <c r="T15" s="293">
        <f>IF(ISBLANK(WD!B29)," ",WD!A29)</f>
        <v>27</v>
      </c>
      <c r="U15" s="363" t="str">
        <f>IF(ISBLANK(WD!E29)," ",WD!E29)</f>
        <v>R220408-00260-0002 (ชิ้น): SHIM PLATE SP260-O (CS) (ชิ้น)</v>
      </c>
      <c r="V15" s="364"/>
      <c r="W15" s="364"/>
      <c r="X15" s="364"/>
      <c r="Y15" s="364"/>
      <c r="Z15" s="364"/>
      <c r="AA15" s="364"/>
      <c r="AB15" s="365"/>
      <c r="AC15" s="369">
        <f>IF(ISBLANK(WD!F29)," ",WD!F29)</f>
        <v>190</v>
      </c>
      <c r="AD15" s="370"/>
      <c r="AE15" s="371"/>
      <c r="AF15" s="256"/>
      <c r="AG15" s="257"/>
      <c r="AH15" s="258"/>
      <c r="AI15" s="259"/>
      <c r="AJ15" s="260"/>
      <c r="AK15" s="300"/>
      <c r="AM15" s="293" t="str">
        <f>IF(ISBLANK(WD!B55)," ",WD!A55)</f>
        <v xml:space="preserve"> </v>
      </c>
      <c r="AN15" s="363" t="str">
        <f>IF(ISBLANK(WD!E55)," ",WD!E55)</f>
        <v xml:space="preserve"> </v>
      </c>
      <c r="AO15" s="364"/>
      <c r="AP15" s="364"/>
      <c r="AQ15" s="364"/>
      <c r="AR15" s="364"/>
      <c r="AS15" s="364"/>
      <c r="AT15" s="364"/>
      <c r="AU15" s="365"/>
      <c r="AV15" s="369" t="str">
        <f>IF(ISBLANK(WD!F55)," ",WD!F55)</f>
        <v xml:space="preserve"> </v>
      </c>
      <c r="AW15" s="370"/>
      <c r="AX15" s="371"/>
      <c r="AY15" s="256"/>
      <c r="AZ15" s="257"/>
      <c r="BA15" s="258"/>
      <c r="BB15" s="259"/>
      <c r="BC15" s="260"/>
      <c r="BD15" s="300"/>
      <c r="BF15" s="293" t="str">
        <f>IF(ISBLANK(WD!B81)," ",WD!A81)</f>
        <v xml:space="preserve"> </v>
      </c>
      <c r="BG15" s="363" t="str">
        <f>IF(ISBLANK(WD!E81)," ",WD!E81)</f>
        <v xml:space="preserve"> </v>
      </c>
      <c r="BH15" s="364"/>
      <c r="BI15" s="364"/>
      <c r="BJ15" s="364"/>
      <c r="BK15" s="364"/>
      <c r="BL15" s="364"/>
      <c r="BM15" s="364"/>
      <c r="BN15" s="365"/>
      <c r="BO15" s="369" t="str">
        <f>IF(ISBLANK(WD!F81)," ",WD!F81)</f>
        <v xml:space="preserve"> </v>
      </c>
      <c r="BP15" s="370"/>
      <c r="BQ15" s="371"/>
      <c r="BR15" s="256"/>
      <c r="BS15" s="257"/>
      <c r="BT15" s="258"/>
      <c r="BU15" s="259"/>
      <c r="BV15" s="260"/>
      <c r="BW15" s="300"/>
    </row>
    <row r="16" spans="1:75" s="261" customFormat="1" ht="32.25" customHeight="1">
      <c r="A16" s="294">
        <f>IF(ISBLANK(WD!B4)," ",WD!A4)</f>
        <v>2</v>
      </c>
      <c r="B16" s="360" t="str">
        <f>IF(ISBLANK(WD!E4)," ",WD!E4)</f>
        <v>R220401-00303-0023 (ตัว): WEAR SENSOR DISCPAD WD303-IR (ตัว)</v>
      </c>
      <c r="C16" s="361"/>
      <c r="D16" s="361"/>
      <c r="E16" s="361"/>
      <c r="F16" s="361"/>
      <c r="G16" s="361"/>
      <c r="H16" s="361"/>
      <c r="I16" s="362"/>
      <c r="J16" s="351">
        <f>IF(ISBLANK(WD!F4)," ",WD!F4)</f>
        <v>262</v>
      </c>
      <c r="K16" s="352"/>
      <c r="L16" s="353"/>
      <c r="M16" s="262"/>
      <c r="N16" s="263"/>
      <c r="O16" s="264"/>
      <c r="P16" s="256"/>
      <c r="Q16" s="258"/>
      <c r="R16" s="301"/>
      <c r="T16" s="294">
        <f>IF(ISBLANK(WD!B30)," ",WD!A30)</f>
        <v>28</v>
      </c>
      <c r="U16" s="360" t="str">
        <f>IF(ISBLANK(WD!E30)," ",WD!E30)</f>
        <v>R220408-00659-0000 (ชิ้น): SHIM PLATE SP659 (CS) (ชิ้น)</v>
      </c>
      <c r="V16" s="361"/>
      <c r="W16" s="361"/>
      <c r="X16" s="361"/>
      <c r="Y16" s="361"/>
      <c r="Z16" s="361"/>
      <c r="AA16" s="361"/>
      <c r="AB16" s="362"/>
      <c r="AC16" s="354">
        <f>IF(ISBLANK(WD!F30)," ",WD!F30)</f>
        <v>120</v>
      </c>
      <c r="AD16" s="355"/>
      <c r="AE16" s="356"/>
      <c r="AF16" s="262"/>
      <c r="AG16" s="263"/>
      <c r="AH16" s="264"/>
      <c r="AI16" s="256"/>
      <c r="AJ16" s="258"/>
      <c r="AK16" s="301"/>
      <c r="AM16" s="294" t="str">
        <f>IF(ISBLANK(WD!B56)," ",WD!A56)</f>
        <v xml:space="preserve"> </v>
      </c>
      <c r="AN16" s="360" t="str">
        <f>IF(ISBLANK(WD!E56)," ",WD!E56)</f>
        <v xml:space="preserve"> </v>
      </c>
      <c r="AO16" s="361"/>
      <c r="AP16" s="361"/>
      <c r="AQ16" s="361"/>
      <c r="AR16" s="361"/>
      <c r="AS16" s="361"/>
      <c r="AT16" s="361"/>
      <c r="AU16" s="362"/>
      <c r="AV16" s="354" t="str">
        <f>IF(ISBLANK(WD!F56)," ",WD!F56)</f>
        <v xml:space="preserve"> </v>
      </c>
      <c r="AW16" s="355"/>
      <c r="AX16" s="356"/>
      <c r="AY16" s="262"/>
      <c r="AZ16" s="263"/>
      <c r="BA16" s="264"/>
      <c r="BB16" s="256"/>
      <c r="BC16" s="258"/>
      <c r="BD16" s="301"/>
      <c r="BF16" s="294" t="str">
        <f>IF(ISBLANK(WD!B82)," ",WD!A82)</f>
        <v xml:space="preserve"> </v>
      </c>
      <c r="BG16" s="360" t="str">
        <f>IF(ISBLANK(WD!E82)," ",WD!E82)</f>
        <v xml:space="preserve"> </v>
      </c>
      <c r="BH16" s="361"/>
      <c r="BI16" s="361"/>
      <c r="BJ16" s="361"/>
      <c r="BK16" s="361"/>
      <c r="BL16" s="361"/>
      <c r="BM16" s="361"/>
      <c r="BN16" s="362"/>
      <c r="BO16" s="354" t="str">
        <f>IF(ISBLANK(WD!F82)," ",WD!F82)</f>
        <v xml:space="preserve"> </v>
      </c>
      <c r="BP16" s="355"/>
      <c r="BQ16" s="356"/>
      <c r="BR16" s="262"/>
      <c r="BS16" s="263"/>
      <c r="BT16" s="264"/>
      <c r="BU16" s="256"/>
      <c r="BV16" s="258"/>
      <c r="BW16" s="301"/>
    </row>
    <row r="17" spans="1:75" s="261" customFormat="1" ht="32.25" customHeight="1">
      <c r="A17" s="294">
        <f>IF(ISBLANK(WD!B5)," ",WD!A5)</f>
        <v>3</v>
      </c>
      <c r="B17" s="295" t="str">
        <f>IF(ISBLANK(WD!E5)," ",WD!E5)</f>
        <v>R220401-00303-0034 (ชิ้น): WEAR SENSOR DISCPAD WD303-IL (ชิ้น)</v>
      </c>
      <c r="C17" s="295"/>
      <c r="D17" s="295"/>
      <c r="E17" s="295"/>
      <c r="F17" s="295"/>
      <c r="G17" s="295"/>
      <c r="H17" s="295"/>
      <c r="I17" s="295"/>
      <c r="J17" s="351">
        <f>IF(ISBLANK(WD!F5)," ",WD!F5)</f>
        <v>262</v>
      </c>
      <c r="K17" s="352"/>
      <c r="L17" s="353"/>
      <c r="M17" s="262"/>
      <c r="N17" s="263"/>
      <c r="O17" s="264"/>
      <c r="P17" s="256"/>
      <c r="Q17" s="258"/>
      <c r="R17" s="301"/>
      <c r="T17" s="294" t="str">
        <f>IF(ISBLANK(WD!B31)," ",WD!A31)</f>
        <v xml:space="preserve"> </v>
      </c>
      <c r="U17" s="295" t="str">
        <f>IF(ISBLANK(WD!E31)," ",WD!E31)</f>
        <v xml:space="preserve"> </v>
      </c>
      <c r="V17" s="295"/>
      <c r="W17" s="295"/>
      <c r="X17" s="295"/>
      <c r="Y17" s="295"/>
      <c r="Z17" s="295"/>
      <c r="AA17" s="295"/>
      <c r="AB17" s="295"/>
      <c r="AC17" s="354" t="str">
        <f>IF(ISBLANK(WD!F31)," ",WD!F31)</f>
        <v xml:space="preserve"> </v>
      </c>
      <c r="AD17" s="355"/>
      <c r="AE17" s="356"/>
      <c r="AF17" s="262"/>
      <c r="AG17" s="263"/>
      <c r="AH17" s="264"/>
      <c r="AI17" s="256"/>
      <c r="AJ17" s="258"/>
      <c r="AK17" s="301"/>
      <c r="AM17" s="294" t="str">
        <f>IF(ISBLANK(WD!B57)," ",WD!A57)</f>
        <v xml:space="preserve"> </v>
      </c>
      <c r="AN17" s="295" t="str">
        <f>IF(ISBLANK(WD!E57)," ",WD!E57)</f>
        <v xml:space="preserve"> </v>
      </c>
      <c r="AO17" s="295"/>
      <c r="AP17" s="295"/>
      <c r="AQ17" s="295"/>
      <c r="AR17" s="295"/>
      <c r="AS17" s="295"/>
      <c r="AT17" s="295"/>
      <c r="AU17" s="295"/>
      <c r="AV17" s="354" t="str">
        <f>IF(ISBLANK(WD!F57)," ",WD!F57)</f>
        <v xml:space="preserve"> </v>
      </c>
      <c r="AW17" s="355"/>
      <c r="AX17" s="356"/>
      <c r="AY17" s="262"/>
      <c r="AZ17" s="263"/>
      <c r="BA17" s="264"/>
      <c r="BB17" s="256"/>
      <c r="BC17" s="258"/>
      <c r="BD17" s="301"/>
      <c r="BF17" s="294" t="str">
        <f>IF(ISBLANK(WD!B83)," ",WD!A83)</f>
        <v xml:space="preserve"> </v>
      </c>
      <c r="BG17" s="295" t="str">
        <f>IF(ISBLANK(WD!E83)," ",WD!E83)</f>
        <v xml:space="preserve"> </v>
      </c>
      <c r="BH17" s="295"/>
      <c r="BI17" s="295"/>
      <c r="BJ17" s="295"/>
      <c r="BK17" s="295"/>
      <c r="BL17" s="295"/>
      <c r="BM17" s="295"/>
      <c r="BN17" s="295"/>
      <c r="BO17" s="354" t="str">
        <f>IF(ISBLANK(WD!F83)," ",WD!F83)</f>
        <v xml:space="preserve"> </v>
      </c>
      <c r="BP17" s="355"/>
      <c r="BQ17" s="356"/>
      <c r="BR17" s="262"/>
      <c r="BS17" s="263"/>
      <c r="BT17" s="264"/>
      <c r="BU17" s="256"/>
      <c r="BV17" s="258"/>
      <c r="BW17" s="301"/>
    </row>
    <row r="18" spans="1:75" s="261" customFormat="1" ht="32.25" customHeight="1">
      <c r="A18" s="294">
        <f>IF(ISBLANK(WD!B6)," ",WD!A6)</f>
        <v>4</v>
      </c>
      <c r="B18" s="295" t="str">
        <f>IF(ISBLANK(WD!E6)," ",WD!E6)</f>
        <v>R220401-00308-0010 (ตัว): WEAR SENSOR DISCPAD WD308 (ตัว)</v>
      </c>
      <c r="C18" s="295"/>
      <c r="D18" s="295"/>
      <c r="E18" s="295"/>
      <c r="F18" s="295"/>
      <c r="G18" s="295"/>
      <c r="H18" s="295"/>
      <c r="I18" s="295"/>
      <c r="J18" s="351">
        <f>IF(ISBLANK(WD!F6)," ",WD!F6)</f>
        <v>4</v>
      </c>
      <c r="K18" s="352"/>
      <c r="L18" s="353"/>
      <c r="M18" s="262"/>
      <c r="N18" s="263"/>
      <c r="O18" s="264"/>
      <c r="P18" s="256"/>
      <c r="Q18" s="258"/>
      <c r="R18" s="301"/>
      <c r="T18" s="294" t="str">
        <f>IF(ISBLANK(WD!B32)," ",WD!A32)</f>
        <v xml:space="preserve"> </v>
      </c>
      <c r="U18" s="295" t="str">
        <f>IF(ISBLANK(WD!E32)," ",WD!E32)</f>
        <v xml:space="preserve"> </v>
      </c>
      <c r="V18" s="295"/>
      <c r="W18" s="295"/>
      <c r="X18" s="295"/>
      <c r="Y18" s="295"/>
      <c r="Z18" s="295"/>
      <c r="AA18" s="295"/>
      <c r="AB18" s="295"/>
      <c r="AC18" s="354" t="str">
        <f>IF(ISBLANK(WD!F32)," ",WD!F32)</f>
        <v xml:space="preserve"> </v>
      </c>
      <c r="AD18" s="355"/>
      <c r="AE18" s="356"/>
      <c r="AF18" s="262"/>
      <c r="AG18" s="263"/>
      <c r="AH18" s="264"/>
      <c r="AI18" s="256"/>
      <c r="AJ18" s="258"/>
      <c r="AK18" s="301"/>
      <c r="AM18" s="294" t="str">
        <f>IF(ISBLANK(WD!B58)," ",WD!A58)</f>
        <v xml:space="preserve"> </v>
      </c>
      <c r="AN18" s="295" t="str">
        <f>IF(ISBLANK(WD!E58)," ",WD!E58)</f>
        <v xml:space="preserve"> </v>
      </c>
      <c r="AO18" s="295"/>
      <c r="AP18" s="295"/>
      <c r="AQ18" s="295"/>
      <c r="AR18" s="295"/>
      <c r="AS18" s="295"/>
      <c r="AT18" s="295"/>
      <c r="AU18" s="295"/>
      <c r="AV18" s="354" t="str">
        <f>IF(ISBLANK(WD!F58)," ",WD!F58)</f>
        <v xml:space="preserve"> </v>
      </c>
      <c r="AW18" s="355"/>
      <c r="AX18" s="356"/>
      <c r="AY18" s="262"/>
      <c r="AZ18" s="263"/>
      <c r="BA18" s="264"/>
      <c r="BB18" s="256"/>
      <c r="BC18" s="258"/>
      <c r="BD18" s="301"/>
      <c r="BF18" s="294" t="str">
        <f>IF(ISBLANK(WD!B84)," ",WD!A84)</f>
        <v xml:space="preserve"> </v>
      </c>
      <c r="BG18" s="295" t="str">
        <f>IF(ISBLANK(WD!E84)," ",WD!E84)</f>
        <v xml:space="preserve"> </v>
      </c>
      <c r="BH18" s="295"/>
      <c r="BI18" s="295"/>
      <c r="BJ18" s="295"/>
      <c r="BK18" s="295"/>
      <c r="BL18" s="295"/>
      <c r="BM18" s="295"/>
      <c r="BN18" s="295"/>
      <c r="BO18" s="354" t="str">
        <f>IF(ISBLANK(WD!F84)," ",WD!F84)</f>
        <v xml:space="preserve"> </v>
      </c>
      <c r="BP18" s="355"/>
      <c r="BQ18" s="356"/>
      <c r="BR18" s="262"/>
      <c r="BS18" s="263"/>
      <c r="BT18" s="264"/>
      <c r="BU18" s="256"/>
      <c r="BV18" s="258"/>
      <c r="BW18" s="301"/>
    </row>
    <row r="19" spans="1:75" s="261" customFormat="1" ht="32.25" customHeight="1">
      <c r="A19" s="294">
        <f>IF(ISBLANK(WD!B7)," ",WD!A7)</f>
        <v>5</v>
      </c>
      <c r="B19" s="295" t="str">
        <f>IF(ISBLANK(WD!E7)," ",WD!E7)</f>
        <v>R220401-00361-0010 (ตัว): WEAR SENSOR DISCPAD WD361 (ตัว)</v>
      </c>
      <c r="C19" s="295"/>
      <c r="D19" s="295"/>
      <c r="E19" s="295"/>
      <c r="F19" s="295"/>
      <c r="G19" s="295"/>
      <c r="H19" s="295"/>
      <c r="I19" s="295"/>
      <c r="J19" s="351">
        <f>IF(ISBLANK(WD!F7)," ",WD!F7)</f>
        <v>696</v>
      </c>
      <c r="K19" s="352"/>
      <c r="L19" s="353"/>
      <c r="M19" s="262"/>
      <c r="N19" s="263"/>
      <c r="O19" s="264"/>
      <c r="P19" s="256"/>
      <c r="Q19" s="258"/>
      <c r="R19" s="301"/>
      <c r="T19" s="294" t="str">
        <f>IF(ISBLANK(WD!B33)," ",WD!A33)</f>
        <v xml:space="preserve"> </v>
      </c>
      <c r="U19" s="295" t="str">
        <f>IF(ISBLANK(WD!E33)," ",WD!E33)</f>
        <v xml:space="preserve"> </v>
      </c>
      <c r="V19" s="295"/>
      <c r="W19" s="295"/>
      <c r="X19" s="295"/>
      <c r="Y19" s="295"/>
      <c r="Z19" s="295"/>
      <c r="AA19" s="295"/>
      <c r="AB19" s="295"/>
      <c r="AC19" s="354" t="str">
        <f>IF(ISBLANK(WD!F33)," ",WD!F33)</f>
        <v xml:space="preserve"> </v>
      </c>
      <c r="AD19" s="355"/>
      <c r="AE19" s="356"/>
      <c r="AF19" s="262"/>
      <c r="AG19" s="263"/>
      <c r="AH19" s="264"/>
      <c r="AI19" s="256"/>
      <c r="AJ19" s="258"/>
      <c r="AK19" s="301"/>
      <c r="AM19" s="294" t="str">
        <f>IF(ISBLANK(WD!B59)," ",WD!A59)</f>
        <v xml:space="preserve"> </v>
      </c>
      <c r="AN19" s="295" t="str">
        <f>IF(ISBLANK(WD!E59)," ",WD!E59)</f>
        <v xml:space="preserve"> </v>
      </c>
      <c r="AO19" s="295"/>
      <c r="AP19" s="295"/>
      <c r="AQ19" s="295"/>
      <c r="AR19" s="295"/>
      <c r="AS19" s="295"/>
      <c r="AT19" s="295"/>
      <c r="AU19" s="295"/>
      <c r="AV19" s="354" t="str">
        <f>IF(ISBLANK(WD!F59)," ",WD!F59)</f>
        <v xml:space="preserve"> </v>
      </c>
      <c r="AW19" s="355"/>
      <c r="AX19" s="356"/>
      <c r="AY19" s="262"/>
      <c r="AZ19" s="263"/>
      <c r="BA19" s="264"/>
      <c r="BB19" s="256"/>
      <c r="BC19" s="258"/>
      <c r="BD19" s="301"/>
      <c r="BF19" s="294" t="str">
        <f>IF(ISBLANK(WD!B85)," ",WD!A85)</f>
        <v xml:space="preserve"> </v>
      </c>
      <c r="BG19" s="295" t="str">
        <f>IF(ISBLANK(WD!E85)," ",WD!E85)</f>
        <v xml:space="preserve"> </v>
      </c>
      <c r="BH19" s="295"/>
      <c r="BI19" s="295"/>
      <c r="BJ19" s="295"/>
      <c r="BK19" s="295"/>
      <c r="BL19" s="295"/>
      <c r="BM19" s="295"/>
      <c r="BN19" s="295"/>
      <c r="BO19" s="354" t="str">
        <f>IF(ISBLANK(WD!F85)," ",WD!F85)</f>
        <v xml:space="preserve"> </v>
      </c>
      <c r="BP19" s="355"/>
      <c r="BQ19" s="356"/>
      <c r="BR19" s="262"/>
      <c r="BS19" s="263"/>
      <c r="BT19" s="264"/>
      <c r="BU19" s="256"/>
      <c r="BV19" s="258"/>
      <c r="BW19" s="301"/>
    </row>
    <row r="20" spans="1:75" s="261" customFormat="1" ht="32.25" customHeight="1">
      <c r="A20" s="294">
        <f>IF(ISBLANK(WD!B8)," ",WD!A8)</f>
        <v>6</v>
      </c>
      <c r="B20" s="295" t="str">
        <f>IF(ISBLANK(WD!E8)," ",WD!E8)</f>
        <v>R220401-00476-0010 (ตัว): WEAR SENSOR DISCPAD WD476 (ตัว)</v>
      </c>
      <c r="C20" s="295"/>
      <c r="D20" s="295"/>
      <c r="E20" s="295"/>
      <c r="F20" s="295"/>
      <c r="G20" s="295"/>
      <c r="H20" s="295"/>
      <c r="I20" s="295"/>
      <c r="J20" s="351">
        <f>IF(ISBLANK(WD!F8)," ",WD!F8)</f>
        <v>896</v>
      </c>
      <c r="K20" s="352"/>
      <c r="L20" s="353"/>
      <c r="M20" s="262"/>
      <c r="N20" s="263"/>
      <c r="O20" s="264"/>
      <c r="P20" s="256"/>
      <c r="Q20" s="258"/>
      <c r="R20" s="301"/>
      <c r="T20" s="294" t="str">
        <f>IF(ISBLANK(WD!B34)," ",WD!A34)</f>
        <v xml:space="preserve"> </v>
      </c>
      <c r="U20" s="295" t="str">
        <f>IF(ISBLANK(WD!E34)," ",WD!E34)</f>
        <v xml:space="preserve"> </v>
      </c>
      <c r="V20" s="295"/>
      <c r="W20" s="295"/>
      <c r="X20" s="295"/>
      <c r="Y20" s="295"/>
      <c r="Z20" s="295"/>
      <c r="AA20" s="295"/>
      <c r="AB20" s="295"/>
      <c r="AC20" s="354" t="str">
        <f>IF(ISBLANK(WD!F34)," ",WD!F34)</f>
        <v xml:space="preserve"> </v>
      </c>
      <c r="AD20" s="355"/>
      <c r="AE20" s="356"/>
      <c r="AF20" s="262"/>
      <c r="AG20" s="263"/>
      <c r="AH20" s="264"/>
      <c r="AI20" s="256"/>
      <c r="AJ20" s="258"/>
      <c r="AK20" s="301"/>
      <c r="AM20" s="294" t="str">
        <f>IF(ISBLANK(WD!B60)," ",WD!A60)</f>
        <v xml:space="preserve"> </v>
      </c>
      <c r="AN20" s="295" t="str">
        <f>IF(ISBLANK(WD!E60)," ",WD!E60)</f>
        <v xml:space="preserve"> </v>
      </c>
      <c r="AO20" s="295"/>
      <c r="AP20" s="295"/>
      <c r="AQ20" s="295"/>
      <c r="AR20" s="295"/>
      <c r="AS20" s="295"/>
      <c r="AT20" s="295"/>
      <c r="AU20" s="295"/>
      <c r="AV20" s="354" t="str">
        <f>IF(ISBLANK(WD!F60)," ",WD!F60)</f>
        <v xml:space="preserve"> </v>
      </c>
      <c r="AW20" s="355"/>
      <c r="AX20" s="356"/>
      <c r="AY20" s="262"/>
      <c r="AZ20" s="263"/>
      <c r="BA20" s="264"/>
      <c r="BB20" s="256"/>
      <c r="BC20" s="258"/>
      <c r="BD20" s="301"/>
      <c r="BF20" s="294" t="str">
        <f>IF(ISBLANK(WD!B86)," ",WD!A86)</f>
        <v xml:space="preserve"> </v>
      </c>
      <c r="BG20" s="295" t="str">
        <f>IF(ISBLANK(WD!E86)," ",WD!E86)</f>
        <v xml:space="preserve"> </v>
      </c>
      <c r="BH20" s="295"/>
      <c r="BI20" s="295"/>
      <c r="BJ20" s="295"/>
      <c r="BK20" s="295"/>
      <c r="BL20" s="295"/>
      <c r="BM20" s="295"/>
      <c r="BN20" s="295"/>
      <c r="BO20" s="354" t="str">
        <f>IF(ISBLANK(WD!F86)," ",WD!F86)</f>
        <v xml:space="preserve"> </v>
      </c>
      <c r="BP20" s="355"/>
      <c r="BQ20" s="356"/>
      <c r="BR20" s="262"/>
      <c r="BS20" s="263"/>
      <c r="BT20" s="264"/>
      <c r="BU20" s="256"/>
      <c r="BV20" s="258"/>
      <c r="BW20" s="301"/>
    </row>
    <row r="21" spans="1:75" s="261" customFormat="1" ht="32.25" customHeight="1">
      <c r="A21" s="294">
        <f>IF(ISBLANK(WD!B9)," ",WD!A9)</f>
        <v>7</v>
      </c>
      <c r="B21" s="295" t="str">
        <f>IF(ISBLANK(WD!E9)," ",WD!E9)</f>
        <v>R220401-00488-0010 (ตัว): WEAR SENSOR DISCPAD WD488 (ตัว)</v>
      </c>
      <c r="C21" s="295"/>
      <c r="D21" s="295"/>
      <c r="E21" s="295"/>
      <c r="F21" s="295"/>
      <c r="G21" s="295"/>
      <c r="H21" s="295"/>
      <c r="I21" s="295"/>
      <c r="J21" s="351">
        <f>IF(ISBLANK(WD!F9)," ",WD!F9)</f>
        <v>520</v>
      </c>
      <c r="K21" s="352"/>
      <c r="L21" s="353"/>
      <c r="M21" s="262"/>
      <c r="N21" s="263"/>
      <c r="O21" s="264"/>
      <c r="P21" s="256"/>
      <c r="Q21" s="258"/>
      <c r="R21" s="301"/>
      <c r="T21" s="294" t="str">
        <f>IF(ISBLANK(WD!B35)," ",WD!A35)</f>
        <v xml:space="preserve"> </v>
      </c>
      <c r="U21" s="295" t="str">
        <f>IF(ISBLANK(WD!E35)," ",WD!E35)</f>
        <v xml:space="preserve"> </v>
      </c>
      <c r="V21" s="295"/>
      <c r="W21" s="295"/>
      <c r="X21" s="295"/>
      <c r="Y21" s="295"/>
      <c r="Z21" s="295"/>
      <c r="AA21" s="295"/>
      <c r="AB21" s="295"/>
      <c r="AC21" s="354" t="str">
        <f>IF(ISBLANK(WD!F35)," ",WD!F35)</f>
        <v xml:space="preserve"> </v>
      </c>
      <c r="AD21" s="355"/>
      <c r="AE21" s="356"/>
      <c r="AF21" s="262"/>
      <c r="AG21" s="263"/>
      <c r="AH21" s="264"/>
      <c r="AI21" s="256"/>
      <c r="AJ21" s="258"/>
      <c r="AK21" s="301"/>
      <c r="AM21" s="294" t="str">
        <f>IF(ISBLANK(WD!B61)," ",WD!A61)</f>
        <v xml:space="preserve"> </v>
      </c>
      <c r="AN21" s="295" t="str">
        <f>IF(ISBLANK(WD!E61)," ",WD!E61)</f>
        <v xml:space="preserve"> </v>
      </c>
      <c r="AO21" s="295"/>
      <c r="AP21" s="295"/>
      <c r="AQ21" s="295"/>
      <c r="AR21" s="295"/>
      <c r="AS21" s="295"/>
      <c r="AT21" s="295"/>
      <c r="AU21" s="295"/>
      <c r="AV21" s="354" t="str">
        <f>IF(ISBLANK(WD!F61)," ",WD!F61)</f>
        <v xml:space="preserve"> </v>
      </c>
      <c r="AW21" s="355"/>
      <c r="AX21" s="356"/>
      <c r="AY21" s="262"/>
      <c r="AZ21" s="263"/>
      <c r="BA21" s="264"/>
      <c r="BB21" s="256"/>
      <c r="BC21" s="258"/>
      <c r="BD21" s="301"/>
      <c r="BF21" s="294" t="str">
        <f>IF(ISBLANK(WD!B87)," ",WD!A87)</f>
        <v xml:space="preserve"> </v>
      </c>
      <c r="BG21" s="295" t="str">
        <f>IF(ISBLANK(WD!E87)," ",WD!E87)</f>
        <v xml:space="preserve"> </v>
      </c>
      <c r="BH21" s="295"/>
      <c r="BI21" s="295"/>
      <c r="BJ21" s="295"/>
      <c r="BK21" s="295"/>
      <c r="BL21" s="295"/>
      <c r="BM21" s="295"/>
      <c r="BN21" s="295"/>
      <c r="BO21" s="354" t="str">
        <f>IF(ISBLANK(WD!F87)," ",WD!F87)</f>
        <v xml:space="preserve"> </v>
      </c>
      <c r="BP21" s="355"/>
      <c r="BQ21" s="356"/>
      <c r="BR21" s="262"/>
      <c r="BS21" s="263"/>
      <c r="BT21" s="264"/>
      <c r="BU21" s="256"/>
      <c r="BV21" s="258"/>
      <c r="BW21" s="301"/>
    </row>
    <row r="22" spans="1:75" s="261" customFormat="1" ht="32.25" customHeight="1">
      <c r="A22" s="294">
        <f>IF(ISBLANK(WD!B10)," ",WD!A10)</f>
        <v>8</v>
      </c>
      <c r="B22" s="295" t="str">
        <f>IF(ISBLANK(WD!E10)," ",WD!E10)</f>
        <v>R220401-00613-0010 (ตัว): WEAR SENSOR DISCPAD WD613 (ตัว)</v>
      </c>
      <c r="C22" s="295"/>
      <c r="D22" s="295"/>
      <c r="E22" s="295"/>
      <c r="F22" s="295"/>
      <c r="G22" s="295"/>
      <c r="H22" s="295"/>
      <c r="I22" s="295"/>
      <c r="J22" s="351">
        <f>IF(ISBLANK(WD!F10)," ",WD!F10)</f>
        <v>374</v>
      </c>
      <c r="K22" s="352"/>
      <c r="L22" s="353"/>
      <c r="M22" s="262"/>
      <c r="N22" s="263"/>
      <c r="O22" s="264"/>
      <c r="P22" s="256"/>
      <c r="Q22" s="258"/>
      <c r="R22" s="301"/>
      <c r="T22" s="294" t="str">
        <f>IF(ISBLANK(WD!B36)," ",WD!A36)</f>
        <v xml:space="preserve"> </v>
      </c>
      <c r="U22" s="295" t="str">
        <f>IF(ISBLANK(WD!E36)," ",WD!E36)</f>
        <v xml:space="preserve"> </v>
      </c>
      <c r="V22" s="295"/>
      <c r="W22" s="295"/>
      <c r="X22" s="295"/>
      <c r="Y22" s="295"/>
      <c r="Z22" s="295"/>
      <c r="AA22" s="295"/>
      <c r="AB22" s="295"/>
      <c r="AC22" s="354" t="str">
        <f>IF(ISBLANK(WD!F36)," ",WD!F36)</f>
        <v xml:space="preserve"> </v>
      </c>
      <c r="AD22" s="355"/>
      <c r="AE22" s="356"/>
      <c r="AF22" s="262"/>
      <c r="AG22" s="263"/>
      <c r="AH22" s="264"/>
      <c r="AI22" s="256"/>
      <c r="AJ22" s="258"/>
      <c r="AK22" s="301"/>
      <c r="AM22" s="294" t="str">
        <f>IF(ISBLANK(WD!B62)," ",WD!A62)</f>
        <v xml:space="preserve"> </v>
      </c>
      <c r="AN22" s="295" t="str">
        <f>IF(ISBLANK(WD!E62)," ",WD!E62)</f>
        <v xml:space="preserve"> </v>
      </c>
      <c r="AO22" s="295"/>
      <c r="AP22" s="295"/>
      <c r="AQ22" s="295"/>
      <c r="AR22" s="295"/>
      <c r="AS22" s="295"/>
      <c r="AT22" s="295"/>
      <c r="AU22" s="295"/>
      <c r="AV22" s="354" t="str">
        <f>IF(ISBLANK(WD!F62)," ",WD!F62)</f>
        <v xml:space="preserve"> </v>
      </c>
      <c r="AW22" s="355"/>
      <c r="AX22" s="356"/>
      <c r="AY22" s="262"/>
      <c r="AZ22" s="263"/>
      <c r="BA22" s="264"/>
      <c r="BB22" s="256"/>
      <c r="BC22" s="258"/>
      <c r="BD22" s="301"/>
      <c r="BF22" s="294" t="str">
        <f>IF(ISBLANK(WD!B88)," ",WD!A88)</f>
        <v xml:space="preserve"> </v>
      </c>
      <c r="BG22" s="295" t="str">
        <f>IF(ISBLANK(WD!E88)," ",WD!E88)</f>
        <v xml:space="preserve"> </v>
      </c>
      <c r="BH22" s="295"/>
      <c r="BI22" s="295"/>
      <c r="BJ22" s="295"/>
      <c r="BK22" s="295"/>
      <c r="BL22" s="295"/>
      <c r="BM22" s="295"/>
      <c r="BN22" s="295"/>
      <c r="BO22" s="354" t="str">
        <f>IF(ISBLANK(WD!F88)," ",WD!F88)</f>
        <v xml:space="preserve"> </v>
      </c>
      <c r="BP22" s="355"/>
      <c r="BQ22" s="356"/>
      <c r="BR22" s="262"/>
      <c r="BS22" s="263"/>
      <c r="BT22" s="264"/>
      <c r="BU22" s="256"/>
      <c r="BV22" s="258"/>
      <c r="BW22" s="301"/>
    </row>
    <row r="23" spans="1:75" s="261" customFormat="1" ht="32.25" customHeight="1">
      <c r="A23" s="294">
        <f>IF(ISBLANK(WD!B11)," ",WD!A11)</f>
        <v>9</v>
      </c>
      <c r="B23" s="295" t="str">
        <f>IF(ISBLANK(WD!E11)," ",WD!E11)</f>
        <v>R220401-00614-0010 (ตัว): WEAR SENSOR DISCPAD WD614 (ตัว)</v>
      </c>
      <c r="C23" s="295"/>
      <c r="D23" s="295"/>
      <c r="E23" s="295"/>
      <c r="F23" s="295"/>
      <c r="G23" s="295"/>
      <c r="H23" s="295"/>
      <c r="I23" s="295"/>
      <c r="J23" s="351">
        <f>IF(ISBLANK(WD!F11)," ",WD!F11)</f>
        <v>66</v>
      </c>
      <c r="K23" s="352"/>
      <c r="L23" s="353"/>
      <c r="M23" s="262"/>
      <c r="N23" s="263"/>
      <c r="O23" s="264"/>
      <c r="P23" s="256"/>
      <c r="Q23" s="258"/>
      <c r="R23" s="301"/>
      <c r="T23" s="294" t="str">
        <f>IF(ISBLANK(WD!B37)," ",WD!A37)</f>
        <v xml:space="preserve"> </v>
      </c>
      <c r="U23" s="295" t="str">
        <f>IF(ISBLANK(WD!E37)," ",WD!E37)</f>
        <v xml:space="preserve"> </v>
      </c>
      <c r="V23" s="295"/>
      <c r="W23" s="295"/>
      <c r="X23" s="295"/>
      <c r="Y23" s="295"/>
      <c r="Z23" s="295"/>
      <c r="AA23" s="295"/>
      <c r="AB23" s="295"/>
      <c r="AC23" s="354" t="str">
        <f>IF(ISBLANK(WD!F37)," ",WD!F37)</f>
        <v xml:space="preserve"> </v>
      </c>
      <c r="AD23" s="355"/>
      <c r="AE23" s="356"/>
      <c r="AF23" s="262"/>
      <c r="AG23" s="263"/>
      <c r="AH23" s="264"/>
      <c r="AI23" s="256"/>
      <c r="AJ23" s="258"/>
      <c r="AK23" s="301"/>
      <c r="AM23" s="294" t="str">
        <f>IF(ISBLANK(WD!B63)," ",WD!A63)</f>
        <v xml:space="preserve"> </v>
      </c>
      <c r="AN23" s="295" t="str">
        <f>IF(ISBLANK(WD!E63)," ",WD!E63)</f>
        <v xml:space="preserve"> </v>
      </c>
      <c r="AO23" s="295"/>
      <c r="AP23" s="295"/>
      <c r="AQ23" s="295"/>
      <c r="AR23" s="295"/>
      <c r="AS23" s="295"/>
      <c r="AT23" s="295"/>
      <c r="AU23" s="295"/>
      <c r="AV23" s="354" t="str">
        <f>IF(ISBLANK(WD!F63)," ",WD!F63)</f>
        <v xml:space="preserve"> </v>
      </c>
      <c r="AW23" s="355"/>
      <c r="AX23" s="356"/>
      <c r="AY23" s="262"/>
      <c r="AZ23" s="263"/>
      <c r="BA23" s="264"/>
      <c r="BB23" s="256"/>
      <c r="BC23" s="258"/>
      <c r="BD23" s="301"/>
      <c r="BF23" s="294" t="str">
        <f>IF(ISBLANK(WD!B89)," ",WD!A89)</f>
        <v xml:space="preserve"> </v>
      </c>
      <c r="BG23" s="295" t="str">
        <f>IF(ISBLANK(WD!E89)," ",WD!E89)</f>
        <v xml:space="preserve"> </v>
      </c>
      <c r="BH23" s="295"/>
      <c r="BI23" s="295"/>
      <c r="BJ23" s="295"/>
      <c r="BK23" s="295"/>
      <c r="BL23" s="295"/>
      <c r="BM23" s="295"/>
      <c r="BN23" s="295"/>
      <c r="BO23" s="354" t="str">
        <f>IF(ISBLANK(WD!F89)," ",WD!F89)</f>
        <v xml:space="preserve"> </v>
      </c>
      <c r="BP23" s="355"/>
      <c r="BQ23" s="356"/>
      <c r="BR23" s="262"/>
      <c r="BS23" s="263"/>
      <c r="BT23" s="264"/>
      <c r="BU23" s="256"/>
      <c r="BV23" s="258"/>
      <c r="BW23" s="301"/>
    </row>
    <row r="24" spans="1:75" s="261" customFormat="1" ht="32.25" customHeight="1">
      <c r="A24" s="294">
        <f>IF(ISBLANK(WD!B12)," ",WD!A12)</f>
        <v>10</v>
      </c>
      <c r="B24" s="295" t="str">
        <f>IF(ISBLANK(WD!E12)," ",WD!E12)</f>
        <v>R220401-00635-0010 (ตัว): WEAR SENSOR DISCPAD WD635 (ตัว)</v>
      </c>
      <c r="C24" s="295"/>
      <c r="D24" s="295"/>
      <c r="E24" s="295"/>
      <c r="F24" s="295"/>
      <c r="G24" s="295"/>
      <c r="H24" s="295"/>
      <c r="I24" s="295"/>
      <c r="J24" s="351">
        <f>IF(ISBLANK(WD!F12)," ",WD!F12)</f>
        <v>674</v>
      </c>
      <c r="K24" s="352"/>
      <c r="L24" s="353"/>
      <c r="M24" s="262"/>
      <c r="N24" s="263"/>
      <c r="O24" s="264"/>
      <c r="P24" s="256"/>
      <c r="Q24" s="258"/>
      <c r="R24" s="301"/>
      <c r="T24" s="294" t="str">
        <f>IF(ISBLANK(WD!B38)," ",WD!A38)</f>
        <v xml:space="preserve"> </v>
      </c>
      <c r="U24" s="295" t="str">
        <f>IF(ISBLANK(WD!E38)," ",WD!E38)</f>
        <v xml:space="preserve"> </v>
      </c>
      <c r="V24" s="295"/>
      <c r="W24" s="295"/>
      <c r="X24" s="295"/>
      <c r="Y24" s="295"/>
      <c r="Z24" s="295"/>
      <c r="AA24" s="295"/>
      <c r="AB24" s="295"/>
      <c r="AC24" s="354" t="str">
        <f>IF(ISBLANK(WD!F38)," ",WD!F38)</f>
        <v xml:space="preserve"> </v>
      </c>
      <c r="AD24" s="355"/>
      <c r="AE24" s="356"/>
      <c r="AF24" s="262"/>
      <c r="AG24" s="263"/>
      <c r="AH24" s="264"/>
      <c r="AI24" s="256"/>
      <c r="AJ24" s="258"/>
      <c r="AK24" s="301"/>
      <c r="AM24" s="294" t="str">
        <f>IF(ISBLANK(WD!B64)," ",WD!A64)</f>
        <v xml:space="preserve"> </v>
      </c>
      <c r="AN24" s="295" t="str">
        <f>IF(ISBLANK(WD!E64)," ",WD!E64)</f>
        <v xml:space="preserve"> </v>
      </c>
      <c r="AO24" s="295"/>
      <c r="AP24" s="295"/>
      <c r="AQ24" s="295"/>
      <c r="AR24" s="295"/>
      <c r="AS24" s="295"/>
      <c r="AT24" s="295"/>
      <c r="AU24" s="295"/>
      <c r="AV24" s="354" t="str">
        <f>IF(ISBLANK(WD!F64)," ",WD!F64)</f>
        <v xml:space="preserve"> </v>
      </c>
      <c r="AW24" s="355"/>
      <c r="AX24" s="356"/>
      <c r="AY24" s="262"/>
      <c r="AZ24" s="263"/>
      <c r="BA24" s="264"/>
      <c r="BB24" s="256"/>
      <c r="BC24" s="258"/>
      <c r="BD24" s="301"/>
      <c r="BF24" s="294" t="str">
        <f>IF(ISBLANK(WD!B90)," ",WD!A90)</f>
        <v xml:space="preserve"> </v>
      </c>
      <c r="BG24" s="295" t="str">
        <f>IF(ISBLANK(WD!E90)," ",WD!E90)</f>
        <v xml:space="preserve"> </v>
      </c>
      <c r="BH24" s="295"/>
      <c r="BI24" s="295"/>
      <c r="BJ24" s="295"/>
      <c r="BK24" s="295"/>
      <c r="BL24" s="295"/>
      <c r="BM24" s="295"/>
      <c r="BN24" s="295"/>
      <c r="BO24" s="354" t="str">
        <f>IF(ISBLANK(WD!F90)," ",WD!F90)</f>
        <v xml:space="preserve"> </v>
      </c>
      <c r="BP24" s="355"/>
      <c r="BQ24" s="356"/>
      <c r="BR24" s="262"/>
      <c r="BS24" s="263"/>
      <c r="BT24" s="264"/>
      <c r="BU24" s="256"/>
      <c r="BV24" s="258"/>
      <c r="BW24" s="301"/>
    </row>
    <row r="25" spans="1:75" s="261" customFormat="1" ht="32.25" customHeight="1">
      <c r="A25" s="294">
        <f>IF(ISBLANK(WD!B13)," ",WD!A13)</f>
        <v>11</v>
      </c>
      <c r="B25" s="295" t="str">
        <f>IF(ISBLANK(WD!E13)," ",WD!E13)</f>
        <v>R220401-00694-0010 (ตัว): FITTING CLIP FC694 (ตัว)</v>
      </c>
      <c r="C25" s="295"/>
      <c r="D25" s="295"/>
      <c r="E25" s="295"/>
      <c r="F25" s="295"/>
      <c r="G25" s="295"/>
      <c r="H25" s="295"/>
      <c r="I25" s="295"/>
      <c r="J25" s="351">
        <f>IF(ISBLANK(WD!F13)," ",WD!F13)</f>
        <v>1124</v>
      </c>
      <c r="K25" s="352"/>
      <c r="L25" s="353"/>
      <c r="M25" s="262"/>
      <c r="N25" s="263"/>
      <c r="O25" s="264"/>
      <c r="P25" s="256"/>
      <c r="Q25" s="258"/>
      <c r="R25" s="301"/>
      <c r="T25" s="294" t="str">
        <f>IF(ISBLANK(WD!B39)," ",WD!A39)</f>
        <v xml:space="preserve"> </v>
      </c>
      <c r="U25" s="295" t="str">
        <f>IF(ISBLANK(WD!E39)," ",WD!E39)</f>
        <v xml:space="preserve"> </v>
      </c>
      <c r="V25" s="295"/>
      <c r="W25" s="295"/>
      <c r="X25" s="295"/>
      <c r="Y25" s="295"/>
      <c r="Z25" s="295"/>
      <c r="AA25" s="295"/>
      <c r="AB25" s="295"/>
      <c r="AC25" s="354" t="str">
        <f>IF(ISBLANK(WD!F39)," ",WD!F39)</f>
        <v xml:space="preserve"> </v>
      </c>
      <c r="AD25" s="355"/>
      <c r="AE25" s="356"/>
      <c r="AF25" s="262"/>
      <c r="AG25" s="263"/>
      <c r="AH25" s="264"/>
      <c r="AI25" s="256"/>
      <c r="AJ25" s="258"/>
      <c r="AK25" s="301"/>
      <c r="AM25" s="294" t="str">
        <f>IF(ISBLANK(WD!B65)," ",WD!A65)</f>
        <v xml:space="preserve"> </v>
      </c>
      <c r="AN25" s="295" t="str">
        <f>IF(ISBLANK(WD!E65)," ",WD!E65)</f>
        <v xml:space="preserve"> </v>
      </c>
      <c r="AO25" s="295"/>
      <c r="AP25" s="295"/>
      <c r="AQ25" s="295"/>
      <c r="AR25" s="295"/>
      <c r="AS25" s="295"/>
      <c r="AT25" s="295"/>
      <c r="AU25" s="295"/>
      <c r="AV25" s="354" t="str">
        <f>IF(ISBLANK(WD!F65)," ",WD!F65)</f>
        <v xml:space="preserve"> </v>
      </c>
      <c r="AW25" s="355"/>
      <c r="AX25" s="356"/>
      <c r="AY25" s="262"/>
      <c r="AZ25" s="263"/>
      <c r="BA25" s="264"/>
      <c r="BB25" s="256"/>
      <c r="BC25" s="258"/>
      <c r="BD25" s="301"/>
      <c r="BF25" s="294" t="str">
        <f>IF(ISBLANK(WD!B91)," ",WD!A91)</f>
        <v xml:space="preserve"> </v>
      </c>
      <c r="BG25" s="295" t="str">
        <f>IF(ISBLANK(WD!E91)," ",WD!E91)</f>
        <v xml:space="preserve"> </v>
      </c>
      <c r="BH25" s="295"/>
      <c r="BI25" s="295"/>
      <c r="BJ25" s="295"/>
      <c r="BK25" s="295"/>
      <c r="BL25" s="295"/>
      <c r="BM25" s="295"/>
      <c r="BN25" s="295"/>
      <c r="BO25" s="354" t="str">
        <f>IF(ISBLANK(WD!F91)," ",WD!F91)</f>
        <v xml:space="preserve"> </v>
      </c>
      <c r="BP25" s="355"/>
      <c r="BQ25" s="356"/>
      <c r="BR25" s="262"/>
      <c r="BS25" s="263"/>
      <c r="BT25" s="264"/>
      <c r="BU25" s="256"/>
      <c r="BV25" s="258"/>
      <c r="BW25" s="301"/>
    </row>
    <row r="26" spans="1:75" s="261" customFormat="1" ht="32.25" customHeight="1">
      <c r="A26" s="294">
        <f>IF(ISBLANK(WD!B14)," ",WD!A14)</f>
        <v>12</v>
      </c>
      <c r="B26" s="295" t="str">
        <f>IF(ISBLANK(WD!E14)," ",WD!E14)</f>
        <v>R220401-00705-0037 (ตัว): WEAR SENSOR DISCPAD WD705-L (KJN) (ตัว)</v>
      </c>
      <c r="C26" s="295"/>
      <c r="D26" s="295"/>
      <c r="E26" s="295"/>
      <c r="F26" s="295"/>
      <c r="G26" s="295"/>
      <c r="H26" s="295"/>
      <c r="I26" s="295"/>
      <c r="J26" s="351">
        <f>IF(ISBLANK(WD!F14)," ",WD!F14)</f>
        <v>224</v>
      </c>
      <c r="K26" s="352"/>
      <c r="L26" s="353"/>
      <c r="M26" s="262"/>
      <c r="N26" s="263"/>
      <c r="O26" s="264"/>
      <c r="P26" s="256"/>
      <c r="Q26" s="258"/>
      <c r="R26" s="301"/>
      <c r="T26" s="294" t="str">
        <f>IF(ISBLANK(WD!B40)," ",WD!A40)</f>
        <v xml:space="preserve"> </v>
      </c>
      <c r="U26" s="295" t="str">
        <f>IF(ISBLANK(WD!E40)," ",WD!E40)</f>
        <v xml:space="preserve"> </v>
      </c>
      <c r="V26" s="295"/>
      <c r="W26" s="295"/>
      <c r="X26" s="295"/>
      <c r="Y26" s="295"/>
      <c r="Z26" s="295"/>
      <c r="AA26" s="295"/>
      <c r="AB26" s="295"/>
      <c r="AC26" s="354" t="str">
        <f>IF(ISBLANK(WD!F40)," ",WD!F40)</f>
        <v xml:space="preserve"> </v>
      </c>
      <c r="AD26" s="355"/>
      <c r="AE26" s="356"/>
      <c r="AF26" s="262"/>
      <c r="AG26" s="263"/>
      <c r="AH26" s="264"/>
      <c r="AI26" s="256"/>
      <c r="AJ26" s="258"/>
      <c r="AK26" s="301"/>
      <c r="AM26" s="294" t="str">
        <f>IF(ISBLANK(WD!B66)," ",WD!A66)</f>
        <v xml:space="preserve"> </v>
      </c>
      <c r="AN26" s="295" t="str">
        <f>IF(ISBLANK(WD!E66)," ",WD!E66)</f>
        <v xml:space="preserve"> </v>
      </c>
      <c r="AO26" s="295"/>
      <c r="AP26" s="295"/>
      <c r="AQ26" s="295"/>
      <c r="AR26" s="295"/>
      <c r="AS26" s="295"/>
      <c r="AT26" s="295"/>
      <c r="AU26" s="295"/>
      <c r="AV26" s="354" t="str">
        <f>IF(ISBLANK(WD!F66)," ",WD!F66)</f>
        <v xml:space="preserve"> </v>
      </c>
      <c r="AW26" s="355"/>
      <c r="AX26" s="356"/>
      <c r="AY26" s="262"/>
      <c r="AZ26" s="263"/>
      <c r="BA26" s="264"/>
      <c r="BB26" s="256"/>
      <c r="BC26" s="258"/>
      <c r="BD26" s="301"/>
      <c r="BF26" s="294" t="str">
        <f>IF(ISBLANK(WD!B92)," ",WD!A92)</f>
        <v xml:space="preserve"> </v>
      </c>
      <c r="BG26" s="295" t="str">
        <f>IF(ISBLANK(WD!E92)," ",WD!E92)</f>
        <v xml:space="preserve"> </v>
      </c>
      <c r="BH26" s="295"/>
      <c r="BI26" s="295"/>
      <c r="BJ26" s="295"/>
      <c r="BK26" s="295"/>
      <c r="BL26" s="295"/>
      <c r="BM26" s="295"/>
      <c r="BN26" s="295"/>
      <c r="BO26" s="354" t="str">
        <f>IF(ISBLANK(WD!F92)," ",WD!F92)</f>
        <v xml:space="preserve"> </v>
      </c>
      <c r="BP26" s="355"/>
      <c r="BQ26" s="356"/>
      <c r="BR26" s="262"/>
      <c r="BS26" s="263"/>
      <c r="BT26" s="264"/>
      <c r="BU26" s="256"/>
      <c r="BV26" s="258"/>
      <c r="BW26" s="301"/>
    </row>
    <row r="27" spans="1:75" s="261" customFormat="1" ht="32.25" customHeight="1">
      <c r="A27" s="294">
        <f>IF(ISBLANK(WD!B15)," ",WD!A15)</f>
        <v>13</v>
      </c>
      <c r="B27" s="295" t="str">
        <f>IF(ISBLANK(WD!E15)," ",WD!E15)</f>
        <v>R220401-00705-0048 (ตัว): WEAR SENSOR DISCPAD WD705-R (KJN) (ตัว)</v>
      </c>
      <c r="C27" s="295"/>
      <c r="D27" s="295"/>
      <c r="E27" s="295"/>
      <c r="F27" s="295"/>
      <c r="G27" s="295"/>
      <c r="H27" s="295"/>
      <c r="I27" s="295"/>
      <c r="J27" s="351">
        <f>IF(ISBLANK(WD!F15)," ",WD!F15)</f>
        <v>224</v>
      </c>
      <c r="K27" s="352"/>
      <c r="L27" s="353"/>
      <c r="M27" s="262"/>
      <c r="N27" s="263"/>
      <c r="O27" s="264"/>
      <c r="P27" s="256"/>
      <c r="Q27" s="258"/>
      <c r="R27" s="301"/>
      <c r="T27" s="294" t="str">
        <f>IF(ISBLANK(WD!B41)," ",WD!A41)</f>
        <v xml:space="preserve"> </v>
      </c>
      <c r="U27" s="295" t="str">
        <f>IF(ISBLANK(WD!E41)," ",WD!E41)</f>
        <v xml:space="preserve"> </v>
      </c>
      <c r="V27" s="295"/>
      <c r="W27" s="295"/>
      <c r="X27" s="295"/>
      <c r="Y27" s="295"/>
      <c r="Z27" s="295"/>
      <c r="AA27" s="295"/>
      <c r="AB27" s="295"/>
      <c r="AC27" s="354" t="str">
        <f>IF(ISBLANK(WD!F41)," ",WD!F41)</f>
        <v xml:space="preserve"> </v>
      </c>
      <c r="AD27" s="355"/>
      <c r="AE27" s="356"/>
      <c r="AF27" s="262"/>
      <c r="AG27" s="263"/>
      <c r="AH27" s="264"/>
      <c r="AI27" s="256"/>
      <c r="AJ27" s="258"/>
      <c r="AK27" s="301"/>
      <c r="AM27" s="294" t="str">
        <f>IF(ISBLANK(WD!B67)," ",WD!A67)</f>
        <v xml:space="preserve"> </v>
      </c>
      <c r="AN27" s="295" t="str">
        <f>IF(ISBLANK(WD!E67)," ",WD!E67)</f>
        <v xml:space="preserve"> </v>
      </c>
      <c r="AO27" s="295"/>
      <c r="AP27" s="295"/>
      <c r="AQ27" s="295"/>
      <c r="AR27" s="295"/>
      <c r="AS27" s="295"/>
      <c r="AT27" s="295"/>
      <c r="AU27" s="295"/>
      <c r="AV27" s="354" t="str">
        <f>IF(ISBLANK(WD!F67)," ",WD!F67)</f>
        <v xml:space="preserve"> </v>
      </c>
      <c r="AW27" s="355"/>
      <c r="AX27" s="356"/>
      <c r="AY27" s="262"/>
      <c r="AZ27" s="263"/>
      <c r="BA27" s="264"/>
      <c r="BB27" s="256"/>
      <c r="BC27" s="258"/>
      <c r="BD27" s="301"/>
      <c r="BF27" s="294" t="str">
        <f>IF(ISBLANK(WD!B93)," ",WD!A93)</f>
        <v xml:space="preserve"> </v>
      </c>
      <c r="BG27" s="295" t="str">
        <f>IF(ISBLANK(WD!E93)," ",WD!E93)</f>
        <v xml:space="preserve"> </v>
      </c>
      <c r="BH27" s="295"/>
      <c r="BI27" s="295"/>
      <c r="BJ27" s="295"/>
      <c r="BK27" s="295"/>
      <c r="BL27" s="295"/>
      <c r="BM27" s="295"/>
      <c r="BN27" s="295"/>
      <c r="BO27" s="354" t="str">
        <f>IF(ISBLANK(WD!F93)," ",WD!F93)</f>
        <v xml:space="preserve"> </v>
      </c>
      <c r="BP27" s="355"/>
      <c r="BQ27" s="356"/>
      <c r="BR27" s="262"/>
      <c r="BS27" s="263"/>
      <c r="BT27" s="264"/>
      <c r="BU27" s="256"/>
      <c r="BV27" s="258"/>
      <c r="BW27" s="301"/>
    </row>
    <row r="28" spans="1:75" s="261" customFormat="1" ht="32.25" customHeight="1">
      <c r="A28" s="294">
        <f>IF(ISBLANK(WD!B16)," ",WD!A16)</f>
        <v>14</v>
      </c>
      <c r="B28" s="295" t="str">
        <f>IF(ISBLANK(WD!E16)," ",WD!E16)</f>
        <v>R220401-00721-0010 (ตัว): WEAR SENSOR DISCPAD WD721 (ตัว)</v>
      </c>
      <c r="C28" s="295"/>
      <c r="D28" s="295"/>
      <c r="E28" s="295"/>
      <c r="F28" s="295"/>
      <c r="G28" s="295"/>
      <c r="H28" s="295"/>
      <c r="I28" s="295"/>
      <c r="J28" s="351">
        <f>IF(ISBLANK(WD!F16)," ",WD!F16)</f>
        <v>1686</v>
      </c>
      <c r="K28" s="352"/>
      <c r="L28" s="353"/>
      <c r="M28" s="262"/>
      <c r="N28" s="263"/>
      <c r="O28" s="264"/>
      <c r="P28" s="256"/>
      <c r="Q28" s="258"/>
      <c r="R28" s="301"/>
      <c r="T28" s="294" t="str">
        <f>IF(ISBLANK(WD!B42)," ",WD!A42)</f>
        <v xml:space="preserve"> </v>
      </c>
      <c r="U28" s="295" t="str">
        <f>IF(ISBLANK(WD!E42)," ",WD!E42)</f>
        <v xml:space="preserve"> </v>
      </c>
      <c r="V28" s="295"/>
      <c r="W28" s="295"/>
      <c r="X28" s="295"/>
      <c r="Y28" s="295"/>
      <c r="Z28" s="295"/>
      <c r="AA28" s="295"/>
      <c r="AB28" s="295"/>
      <c r="AC28" s="354" t="str">
        <f>IF(ISBLANK(WD!F42)," ",WD!F42)</f>
        <v xml:space="preserve"> </v>
      </c>
      <c r="AD28" s="355"/>
      <c r="AE28" s="356"/>
      <c r="AF28" s="262"/>
      <c r="AG28" s="263"/>
      <c r="AH28" s="264"/>
      <c r="AI28" s="256"/>
      <c r="AJ28" s="258"/>
      <c r="AK28" s="301"/>
      <c r="AM28" s="294" t="str">
        <f>IF(ISBLANK(WD!B68)," ",WD!A68)</f>
        <v xml:space="preserve"> </v>
      </c>
      <c r="AN28" s="295" t="str">
        <f>IF(ISBLANK(WD!E68)," ",WD!E68)</f>
        <v xml:space="preserve"> </v>
      </c>
      <c r="AO28" s="295"/>
      <c r="AP28" s="295"/>
      <c r="AQ28" s="295"/>
      <c r="AR28" s="295"/>
      <c r="AS28" s="295"/>
      <c r="AT28" s="295"/>
      <c r="AU28" s="295"/>
      <c r="AV28" s="354" t="str">
        <f>IF(ISBLANK(WD!F68)," ",WD!F68)</f>
        <v xml:space="preserve"> </v>
      </c>
      <c r="AW28" s="355"/>
      <c r="AX28" s="356"/>
      <c r="AY28" s="262"/>
      <c r="AZ28" s="263"/>
      <c r="BA28" s="264"/>
      <c r="BB28" s="256"/>
      <c r="BC28" s="258"/>
      <c r="BD28" s="301"/>
      <c r="BF28" s="294" t="str">
        <f>IF(ISBLANK(WD!B94)," ",WD!A94)</f>
        <v xml:space="preserve"> </v>
      </c>
      <c r="BG28" s="295" t="str">
        <f>IF(ISBLANK(WD!E94)," ",WD!E94)</f>
        <v xml:space="preserve"> </v>
      </c>
      <c r="BH28" s="295"/>
      <c r="BI28" s="295"/>
      <c r="BJ28" s="295"/>
      <c r="BK28" s="295"/>
      <c r="BL28" s="295"/>
      <c r="BM28" s="295"/>
      <c r="BN28" s="295"/>
      <c r="BO28" s="354" t="str">
        <f>IF(ISBLANK(WD!F94)," ",WD!F94)</f>
        <v xml:space="preserve"> </v>
      </c>
      <c r="BP28" s="355"/>
      <c r="BQ28" s="356"/>
      <c r="BR28" s="262"/>
      <c r="BS28" s="263"/>
      <c r="BT28" s="264"/>
      <c r="BU28" s="256"/>
      <c r="BV28" s="258"/>
      <c r="BW28" s="301"/>
    </row>
    <row r="29" spans="1:75" s="261" customFormat="1" ht="32.25" customHeight="1">
      <c r="A29" s="294">
        <f>IF(ISBLANK(WD!B17)," ",WD!A17)</f>
        <v>15</v>
      </c>
      <c r="B29" s="295" t="str">
        <f>IF(ISBLANK(WD!E17)," ",WD!E17)</f>
        <v>R220401-00739-0010 (ตัว): WEAR SENSOR DISCPAD WD739 (ตัว)</v>
      </c>
      <c r="C29" s="295"/>
      <c r="D29" s="295"/>
      <c r="E29" s="295"/>
      <c r="F29" s="295"/>
      <c r="G29" s="295"/>
      <c r="H29" s="295"/>
      <c r="I29" s="295"/>
      <c r="J29" s="351">
        <f>IF(ISBLANK(WD!F17)," ",WD!F17)</f>
        <v>110</v>
      </c>
      <c r="K29" s="352"/>
      <c r="L29" s="353"/>
      <c r="M29" s="262"/>
      <c r="N29" s="263"/>
      <c r="O29" s="264"/>
      <c r="P29" s="256"/>
      <c r="Q29" s="258"/>
      <c r="R29" s="301"/>
      <c r="T29" s="294" t="str">
        <f>IF(ISBLANK(WD!B43)," ",WD!A43)</f>
        <v xml:space="preserve"> </v>
      </c>
      <c r="U29" s="295" t="str">
        <f>IF(ISBLANK(WD!E43)," ",WD!E43)</f>
        <v xml:space="preserve"> </v>
      </c>
      <c r="V29" s="295"/>
      <c r="W29" s="295"/>
      <c r="X29" s="295"/>
      <c r="Y29" s="295"/>
      <c r="Z29" s="295"/>
      <c r="AA29" s="295"/>
      <c r="AB29" s="295"/>
      <c r="AC29" s="354" t="str">
        <f>IF(ISBLANK(WD!F43)," ",WD!F43)</f>
        <v xml:space="preserve"> </v>
      </c>
      <c r="AD29" s="355"/>
      <c r="AE29" s="356"/>
      <c r="AF29" s="262"/>
      <c r="AG29" s="263"/>
      <c r="AH29" s="264"/>
      <c r="AI29" s="256"/>
      <c r="AJ29" s="258"/>
      <c r="AK29" s="301"/>
      <c r="AM29" s="294" t="str">
        <f>IF(ISBLANK(WD!B69)," ",WD!A69)</f>
        <v xml:space="preserve"> </v>
      </c>
      <c r="AN29" s="295" t="str">
        <f>IF(ISBLANK(WD!E69)," ",WD!E69)</f>
        <v xml:space="preserve"> </v>
      </c>
      <c r="AO29" s="295"/>
      <c r="AP29" s="295"/>
      <c r="AQ29" s="295"/>
      <c r="AR29" s="295"/>
      <c r="AS29" s="295"/>
      <c r="AT29" s="295"/>
      <c r="AU29" s="295"/>
      <c r="AV29" s="354" t="str">
        <f>IF(ISBLANK(WD!F69)," ",WD!F69)</f>
        <v xml:space="preserve"> </v>
      </c>
      <c r="AW29" s="355"/>
      <c r="AX29" s="356"/>
      <c r="AY29" s="262"/>
      <c r="AZ29" s="263"/>
      <c r="BA29" s="264"/>
      <c r="BB29" s="256"/>
      <c r="BC29" s="258"/>
      <c r="BD29" s="301"/>
      <c r="BF29" s="294" t="str">
        <f>IF(ISBLANK(WD!B95)," ",WD!A95)</f>
        <v xml:space="preserve"> </v>
      </c>
      <c r="BG29" s="295" t="str">
        <f>IF(ISBLANK(WD!E95)," ",WD!E95)</f>
        <v xml:space="preserve"> </v>
      </c>
      <c r="BH29" s="295"/>
      <c r="BI29" s="295"/>
      <c r="BJ29" s="295"/>
      <c r="BK29" s="295"/>
      <c r="BL29" s="295"/>
      <c r="BM29" s="295"/>
      <c r="BN29" s="295"/>
      <c r="BO29" s="354" t="str">
        <f>IF(ISBLANK(WD!F95)," ",WD!F95)</f>
        <v xml:space="preserve"> </v>
      </c>
      <c r="BP29" s="355"/>
      <c r="BQ29" s="356"/>
      <c r="BR29" s="262"/>
      <c r="BS29" s="263"/>
      <c r="BT29" s="264"/>
      <c r="BU29" s="256"/>
      <c r="BV29" s="258"/>
      <c r="BW29" s="301"/>
    </row>
    <row r="30" spans="1:75" s="261" customFormat="1" ht="32.25" customHeight="1">
      <c r="A30" s="294">
        <f>IF(ISBLANK(WD!B18)," ",WD!A18)</f>
        <v>16</v>
      </c>
      <c r="B30" s="295" t="str">
        <f>IF(ISBLANK(WD!E18)," ",WD!E18)</f>
        <v>R220401-00772-0012 (ตัว): WEAR SENSOR DISCPAD WD772-O (ตัว)</v>
      </c>
      <c r="C30" s="295"/>
      <c r="D30" s="295"/>
      <c r="E30" s="295"/>
      <c r="F30" s="295"/>
      <c r="G30" s="295"/>
      <c r="H30" s="295"/>
      <c r="I30" s="295"/>
      <c r="J30" s="351">
        <f>IF(ISBLANK(WD!F18)," ",WD!F18)</f>
        <v>336</v>
      </c>
      <c r="K30" s="352"/>
      <c r="L30" s="353"/>
      <c r="M30" s="262"/>
      <c r="N30" s="263"/>
      <c r="O30" s="264"/>
      <c r="P30" s="256"/>
      <c r="Q30" s="258"/>
      <c r="R30" s="301"/>
      <c r="T30" s="294" t="str">
        <f>IF(ISBLANK(WD!B44)," ",WD!A44)</f>
        <v xml:space="preserve"> </v>
      </c>
      <c r="U30" s="295" t="str">
        <f>IF(ISBLANK(WD!E44)," ",WD!E44)</f>
        <v xml:space="preserve"> </v>
      </c>
      <c r="V30" s="295"/>
      <c r="W30" s="295"/>
      <c r="X30" s="295"/>
      <c r="Y30" s="295"/>
      <c r="Z30" s="295"/>
      <c r="AA30" s="295"/>
      <c r="AB30" s="295"/>
      <c r="AC30" s="354" t="str">
        <f>IF(ISBLANK(WD!F44)," ",WD!F44)</f>
        <v xml:space="preserve"> </v>
      </c>
      <c r="AD30" s="355"/>
      <c r="AE30" s="356"/>
      <c r="AF30" s="262"/>
      <c r="AG30" s="263"/>
      <c r="AH30" s="264"/>
      <c r="AI30" s="256"/>
      <c r="AJ30" s="258"/>
      <c r="AK30" s="301"/>
      <c r="AM30" s="294" t="str">
        <f>IF(ISBLANK(WD!B70)," ",WD!A70)</f>
        <v xml:space="preserve"> </v>
      </c>
      <c r="AN30" s="295" t="str">
        <f>IF(ISBLANK(WD!E70)," ",WD!E70)</f>
        <v xml:space="preserve"> </v>
      </c>
      <c r="AO30" s="295"/>
      <c r="AP30" s="295"/>
      <c r="AQ30" s="295"/>
      <c r="AR30" s="295"/>
      <c r="AS30" s="295"/>
      <c r="AT30" s="295"/>
      <c r="AU30" s="295"/>
      <c r="AV30" s="354" t="str">
        <f>IF(ISBLANK(WD!F70)," ",WD!F70)</f>
        <v xml:space="preserve"> </v>
      </c>
      <c r="AW30" s="355"/>
      <c r="AX30" s="356"/>
      <c r="AY30" s="262"/>
      <c r="AZ30" s="263"/>
      <c r="BA30" s="264"/>
      <c r="BB30" s="256"/>
      <c r="BC30" s="258"/>
      <c r="BD30" s="301"/>
      <c r="BF30" s="294" t="str">
        <f>IF(ISBLANK(WD!B96)," ",WD!A96)</f>
        <v xml:space="preserve"> </v>
      </c>
      <c r="BG30" s="295" t="str">
        <f>IF(ISBLANK(WD!E96)," ",WD!E96)</f>
        <v xml:space="preserve"> </v>
      </c>
      <c r="BH30" s="295"/>
      <c r="BI30" s="295"/>
      <c r="BJ30" s="295"/>
      <c r="BK30" s="295"/>
      <c r="BL30" s="295"/>
      <c r="BM30" s="295"/>
      <c r="BN30" s="295"/>
      <c r="BO30" s="354" t="str">
        <f>IF(ISBLANK(WD!F96)," ",WD!F96)</f>
        <v xml:space="preserve"> </v>
      </c>
      <c r="BP30" s="355"/>
      <c r="BQ30" s="356"/>
      <c r="BR30" s="262"/>
      <c r="BS30" s="263"/>
      <c r="BT30" s="264"/>
      <c r="BU30" s="256"/>
      <c r="BV30" s="258"/>
      <c r="BW30" s="301"/>
    </row>
    <row r="31" spans="1:75" s="261" customFormat="1" ht="32.25" customHeight="1">
      <c r="A31" s="294">
        <f>IF(ISBLANK(WD!B19)," ",WD!A19)</f>
        <v>17</v>
      </c>
      <c r="B31" s="295" t="str">
        <f>IF(ISBLANK(WD!E19)," ",WD!E19)</f>
        <v>R220401-00773-0013 (ตัว): WEAR SENSOR DISCPAD WD773-IR (ตัว)</v>
      </c>
      <c r="C31" s="295"/>
      <c r="D31" s="295"/>
      <c r="E31" s="295"/>
      <c r="F31" s="295"/>
      <c r="G31" s="295"/>
      <c r="H31" s="295"/>
      <c r="I31" s="295"/>
      <c r="J31" s="351">
        <f>IF(ISBLANK(WD!F19)," ",WD!F19)</f>
        <v>168</v>
      </c>
      <c r="K31" s="352"/>
      <c r="L31" s="353"/>
      <c r="M31" s="262"/>
      <c r="N31" s="263"/>
      <c r="O31" s="264"/>
      <c r="P31" s="256"/>
      <c r="Q31" s="258"/>
      <c r="R31" s="301"/>
      <c r="T31" s="294" t="str">
        <f>IF(ISBLANK(WD!B45)," ",WD!A45)</f>
        <v xml:space="preserve"> </v>
      </c>
      <c r="U31" s="295" t="str">
        <f>IF(ISBLANK(WD!E45)," ",WD!E45)</f>
        <v xml:space="preserve"> </v>
      </c>
      <c r="V31" s="295"/>
      <c r="W31" s="295"/>
      <c r="X31" s="295"/>
      <c r="Y31" s="295"/>
      <c r="Z31" s="295"/>
      <c r="AA31" s="295"/>
      <c r="AB31" s="295"/>
      <c r="AC31" s="354" t="str">
        <f>IF(ISBLANK(WD!F45)," ",WD!F45)</f>
        <v xml:space="preserve"> </v>
      </c>
      <c r="AD31" s="355"/>
      <c r="AE31" s="356"/>
      <c r="AF31" s="262"/>
      <c r="AG31" s="263"/>
      <c r="AH31" s="264"/>
      <c r="AI31" s="256"/>
      <c r="AJ31" s="258"/>
      <c r="AK31" s="301"/>
      <c r="AM31" s="294" t="str">
        <f>IF(ISBLANK(WD!B71)," ",WD!A71)</f>
        <v xml:space="preserve"> </v>
      </c>
      <c r="AN31" s="295" t="str">
        <f>IF(ISBLANK(WD!E71)," ",WD!E71)</f>
        <v xml:space="preserve"> </v>
      </c>
      <c r="AO31" s="295"/>
      <c r="AP31" s="295"/>
      <c r="AQ31" s="295"/>
      <c r="AR31" s="295"/>
      <c r="AS31" s="295"/>
      <c r="AT31" s="295"/>
      <c r="AU31" s="295"/>
      <c r="AV31" s="354" t="str">
        <f>IF(ISBLANK(WD!F71)," ",WD!F71)</f>
        <v xml:space="preserve"> </v>
      </c>
      <c r="AW31" s="355"/>
      <c r="AX31" s="356"/>
      <c r="AY31" s="262"/>
      <c r="AZ31" s="263"/>
      <c r="BA31" s="264"/>
      <c r="BB31" s="256"/>
      <c r="BC31" s="258"/>
      <c r="BD31" s="301"/>
      <c r="BF31" s="294" t="str">
        <f>IF(ISBLANK(WD!B97)," ",WD!A97)</f>
        <v xml:space="preserve"> </v>
      </c>
      <c r="BG31" s="295" t="str">
        <f>IF(ISBLANK(WD!E97)," ",WD!E97)</f>
        <v xml:space="preserve"> </v>
      </c>
      <c r="BH31" s="295"/>
      <c r="BI31" s="295"/>
      <c r="BJ31" s="295"/>
      <c r="BK31" s="295"/>
      <c r="BL31" s="295"/>
      <c r="BM31" s="295"/>
      <c r="BN31" s="295"/>
      <c r="BO31" s="354" t="str">
        <f>IF(ISBLANK(WD!F97)," ",WD!F97)</f>
        <v xml:space="preserve"> </v>
      </c>
      <c r="BP31" s="355"/>
      <c r="BQ31" s="356"/>
      <c r="BR31" s="262"/>
      <c r="BS31" s="263"/>
      <c r="BT31" s="264"/>
      <c r="BU31" s="256"/>
      <c r="BV31" s="258"/>
      <c r="BW31" s="301"/>
    </row>
    <row r="32" spans="1:75" s="261" customFormat="1" ht="32.25" customHeight="1">
      <c r="A32" s="294">
        <f>IF(ISBLANK(WD!B20)," ",WD!A20)</f>
        <v>18</v>
      </c>
      <c r="B32" s="295" t="str">
        <f>IF(ISBLANK(WD!E20)," ",WD!E20)</f>
        <v>R220401-00773-0024 (ตัว): WEAR SENSOR DISCPAD WD773-IL (ตัว)</v>
      </c>
      <c r="C32" s="295"/>
      <c r="D32" s="295"/>
      <c r="E32" s="295"/>
      <c r="F32" s="295"/>
      <c r="G32" s="295"/>
      <c r="H32" s="295"/>
      <c r="I32" s="295"/>
      <c r="J32" s="351">
        <f>IF(ISBLANK(WD!F20)," ",WD!F20)</f>
        <v>168</v>
      </c>
      <c r="K32" s="352"/>
      <c r="L32" s="353"/>
      <c r="M32" s="262"/>
      <c r="N32" s="263"/>
      <c r="O32" s="264"/>
      <c r="P32" s="256"/>
      <c r="Q32" s="258"/>
      <c r="R32" s="301"/>
      <c r="T32" s="294" t="str">
        <f>IF(ISBLANK(WD!B46)," ",WD!A46)</f>
        <v xml:space="preserve"> </v>
      </c>
      <c r="U32" s="295" t="str">
        <f>IF(ISBLANK(WD!E46)," ",WD!E46)</f>
        <v xml:space="preserve"> </v>
      </c>
      <c r="V32" s="295"/>
      <c r="W32" s="295"/>
      <c r="X32" s="295"/>
      <c r="Y32" s="295"/>
      <c r="Z32" s="295"/>
      <c r="AA32" s="295"/>
      <c r="AB32" s="295"/>
      <c r="AC32" s="354" t="str">
        <f>IF(ISBLANK(WD!F46)," ",WD!F46)</f>
        <v xml:space="preserve"> </v>
      </c>
      <c r="AD32" s="355"/>
      <c r="AE32" s="356"/>
      <c r="AF32" s="262"/>
      <c r="AG32" s="263"/>
      <c r="AH32" s="264"/>
      <c r="AI32" s="256"/>
      <c r="AJ32" s="258"/>
      <c r="AK32" s="301"/>
      <c r="AM32" s="294" t="str">
        <f>IF(ISBLANK(WD!B72)," ",WD!A72)</f>
        <v xml:space="preserve"> </v>
      </c>
      <c r="AN32" s="295" t="str">
        <f>IF(ISBLANK(WD!E72)," ",WD!E72)</f>
        <v xml:space="preserve"> </v>
      </c>
      <c r="AO32" s="295"/>
      <c r="AP32" s="295"/>
      <c r="AQ32" s="295"/>
      <c r="AR32" s="295"/>
      <c r="AS32" s="295"/>
      <c r="AT32" s="295"/>
      <c r="AU32" s="295"/>
      <c r="AV32" s="354" t="str">
        <f>IF(ISBLANK(WD!F72)," ",WD!F72)</f>
        <v xml:space="preserve"> </v>
      </c>
      <c r="AW32" s="355"/>
      <c r="AX32" s="356"/>
      <c r="AY32" s="262"/>
      <c r="AZ32" s="263"/>
      <c r="BA32" s="264"/>
      <c r="BB32" s="256"/>
      <c r="BC32" s="258"/>
      <c r="BD32" s="301"/>
      <c r="BF32" s="294" t="str">
        <f>IF(ISBLANK(WD!B98)," ",WD!A98)</f>
        <v xml:space="preserve"> </v>
      </c>
      <c r="BG32" s="295" t="str">
        <f>IF(ISBLANK(WD!E98)," ",WD!E98)</f>
        <v xml:space="preserve"> </v>
      </c>
      <c r="BH32" s="295"/>
      <c r="BI32" s="295"/>
      <c r="BJ32" s="295"/>
      <c r="BK32" s="295"/>
      <c r="BL32" s="295"/>
      <c r="BM32" s="295"/>
      <c r="BN32" s="295"/>
      <c r="BO32" s="354" t="str">
        <f>IF(ISBLANK(WD!F98)," ",WD!F98)</f>
        <v xml:space="preserve"> </v>
      </c>
      <c r="BP32" s="355"/>
      <c r="BQ32" s="356"/>
      <c r="BR32" s="262"/>
      <c r="BS32" s="263"/>
      <c r="BT32" s="264"/>
      <c r="BU32" s="256"/>
      <c r="BV32" s="258"/>
      <c r="BW32" s="301"/>
    </row>
    <row r="33" spans="1:75" s="261" customFormat="1" ht="32.25" customHeight="1">
      <c r="A33" s="294">
        <f>IF(ISBLANK(WD!B21)," ",WD!A21)</f>
        <v>19</v>
      </c>
      <c r="B33" s="295" t="str">
        <f>IF(ISBLANK(WD!E21)," ",WD!E21)</f>
        <v>R220407-00260-0001 (ชิ้น): SHIM PLATE SP260-I (RG) (ชิ้น)</v>
      </c>
      <c r="C33" s="295"/>
      <c r="D33" s="295"/>
      <c r="E33" s="295"/>
      <c r="F33" s="295"/>
      <c r="G33" s="295"/>
      <c r="H33" s="295"/>
      <c r="I33" s="295"/>
      <c r="J33" s="351">
        <f>IF(ISBLANK(WD!F21)," ",WD!F21)</f>
        <v>154</v>
      </c>
      <c r="K33" s="352"/>
      <c r="L33" s="353"/>
      <c r="M33" s="262"/>
      <c r="N33" s="263"/>
      <c r="O33" s="264"/>
      <c r="P33" s="256"/>
      <c r="Q33" s="258"/>
      <c r="R33" s="301"/>
      <c r="T33" s="294" t="str">
        <f>IF(ISBLANK(WD!B47)," ",WD!A47)</f>
        <v xml:space="preserve"> </v>
      </c>
      <c r="U33" s="295" t="str">
        <f>IF(ISBLANK(WD!E47)," ",WD!E47)</f>
        <v xml:space="preserve"> </v>
      </c>
      <c r="V33" s="295"/>
      <c r="W33" s="295"/>
      <c r="X33" s="295"/>
      <c r="Y33" s="295"/>
      <c r="Z33" s="295"/>
      <c r="AA33" s="295"/>
      <c r="AB33" s="295"/>
      <c r="AC33" s="354" t="str">
        <f>IF(ISBLANK(WD!F47)," ",WD!F47)</f>
        <v xml:space="preserve"> </v>
      </c>
      <c r="AD33" s="355"/>
      <c r="AE33" s="356"/>
      <c r="AF33" s="262"/>
      <c r="AG33" s="263"/>
      <c r="AH33" s="264"/>
      <c r="AI33" s="256"/>
      <c r="AJ33" s="258"/>
      <c r="AK33" s="301"/>
      <c r="AM33" s="294" t="str">
        <f>IF(ISBLANK(WD!B73)," ",WD!A73)</f>
        <v xml:space="preserve"> </v>
      </c>
      <c r="AN33" s="295" t="str">
        <f>IF(ISBLANK(WD!E73)," ",WD!E73)</f>
        <v xml:space="preserve"> </v>
      </c>
      <c r="AO33" s="295"/>
      <c r="AP33" s="295"/>
      <c r="AQ33" s="295"/>
      <c r="AR33" s="295"/>
      <c r="AS33" s="295"/>
      <c r="AT33" s="295"/>
      <c r="AU33" s="295"/>
      <c r="AV33" s="354" t="str">
        <f>IF(ISBLANK(WD!F73)," ",WD!F73)</f>
        <v xml:space="preserve"> </v>
      </c>
      <c r="AW33" s="355"/>
      <c r="AX33" s="356"/>
      <c r="AY33" s="262"/>
      <c r="AZ33" s="263"/>
      <c r="BA33" s="264"/>
      <c r="BB33" s="256"/>
      <c r="BC33" s="258"/>
      <c r="BD33" s="301"/>
      <c r="BF33" s="294" t="str">
        <f>IF(ISBLANK(WD!B99)," ",WD!A99)</f>
        <v xml:space="preserve"> </v>
      </c>
      <c r="BG33" s="295" t="str">
        <f>IF(ISBLANK(WD!E99)," ",WD!E99)</f>
        <v xml:space="preserve"> </v>
      </c>
      <c r="BH33" s="295"/>
      <c r="BI33" s="295"/>
      <c r="BJ33" s="295"/>
      <c r="BK33" s="295"/>
      <c r="BL33" s="295"/>
      <c r="BM33" s="295"/>
      <c r="BN33" s="295"/>
      <c r="BO33" s="354" t="str">
        <f>IF(ISBLANK(WD!F99)," ",WD!F99)</f>
        <v xml:space="preserve"> </v>
      </c>
      <c r="BP33" s="355"/>
      <c r="BQ33" s="356"/>
      <c r="BR33" s="262"/>
      <c r="BS33" s="263"/>
      <c r="BT33" s="264"/>
      <c r="BU33" s="256"/>
      <c r="BV33" s="258"/>
      <c r="BW33" s="301"/>
    </row>
    <row r="34" spans="1:75" s="261" customFormat="1" ht="32.25" customHeight="1">
      <c r="A34" s="294">
        <f>IF(ISBLANK(WD!B22)," ",WD!A22)</f>
        <v>20</v>
      </c>
      <c r="B34" s="295" t="str">
        <f>IF(ISBLANK(WD!E22)," ",WD!E22)</f>
        <v>R220407-00260-0002 (ชิ้น): SHIM PLATE SP260-O (RG) (ชิ้น)</v>
      </c>
      <c r="C34" s="295"/>
      <c r="D34" s="295"/>
      <c r="E34" s="295"/>
      <c r="F34" s="295"/>
      <c r="G34" s="295"/>
      <c r="H34" s="295"/>
      <c r="I34" s="295"/>
      <c r="J34" s="351">
        <f>IF(ISBLANK(WD!F22)," ",WD!F22)</f>
        <v>154</v>
      </c>
      <c r="K34" s="352"/>
      <c r="L34" s="353"/>
      <c r="M34" s="262"/>
      <c r="N34" s="263"/>
      <c r="O34" s="264"/>
      <c r="P34" s="256"/>
      <c r="Q34" s="258"/>
      <c r="R34" s="301"/>
      <c r="T34" s="294" t="str">
        <f>IF(ISBLANK(WD!B48)," ",WD!A48)</f>
        <v xml:space="preserve"> </v>
      </c>
      <c r="U34" s="295" t="str">
        <f>IF(ISBLANK(WD!E48)," ",WD!E48)</f>
        <v xml:space="preserve"> </v>
      </c>
      <c r="V34" s="295"/>
      <c r="W34" s="295"/>
      <c r="X34" s="295"/>
      <c r="Y34" s="295"/>
      <c r="Z34" s="295"/>
      <c r="AA34" s="295"/>
      <c r="AB34" s="295"/>
      <c r="AC34" s="354" t="str">
        <f>IF(ISBLANK(WD!F48)," ",WD!F48)</f>
        <v xml:space="preserve"> </v>
      </c>
      <c r="AD34" s="355"/>
      <c r="AE34" s="356"/>
      <c r="AF34" s="262"/>
      <c r="AG34" s="263"/>
      <c r="AH34" s="264"/>
      <c r="AI34" s="256"/>
      <c r="AJ34" s="258"/>
      <c r="AK34" s="301"/>
      <c r="AM34" s="294" t="str">
        <f>IF(ISBLANK(WD!B74)," ",WD!A74)</f>
        <v xml:space="preserve"> </v>
      </c>
      <c r="AN34" s="295" t="str">
        <f>IF(ISBLANK(WD!E74)," ",WD!E74)</f>
        <v xml:space="preserve"> </v>
      </c>
      <c r="AO34" s="295"/>
      <c r="AP34" s="295"/>
      <c r="AQ34" s="295"/>
      <c r="AR34" s="295"/>
      <c r="AS34" s="295"/>
      <c r="AT34" s="295"/>
      <c r="AU34" s="295"/>
      <c r="AV34" s="354" t="str">
        <f>IF(ISBLANK(WD!F74)," ",WD!F74)</f>
        <v xml:space="preserve"> </v>
      </c>
      <c r="AW34" s="355"/>
      <c r="AX34" s="356"/>
      <c r="AY34" s="262"/>
      <c r="AZ34" s="263"/>
      <c r="BA34" s="264"/>
      <c r="BB34" s="256"/>
      <c r="BC34" s="258"/>
      <c r="BD34" s="301"/>
      <c r="BF34" s="294" t="str">
        <f>IF(ISBLANK(WD!B100)," ",WD!A100)</f>
        <v xml:space="preserve"> </v>
      </c>
      <c r="BG34" s="295" t="str">
        <f>IF(ISBLANK(WD!E100)," ",WD!E100)</f>
        <v xml:space="preserve"> </v>
      </c>
      <c r="BH34" s="295"/>
      <c r="BI34" s="295"/>
      <c r="BJ34" s="295"/>
      <c r="BK34" s="295"/>
      <c r="BL34" s="295"/>
      <c r="BM34" s="295"/>
      <c r="BN34" s="295"/>
      <c r="BO34" s="354" t="str">
        <f>IF(ISBLANK(WD!F100)," ",WD!F100)</f>
        <v xml:space="preserve"> </v>
      </c>
      <c r="BP34" s="355"/>
      <c r="BQ34" s="356"/>
      <c r="BR34" s="262"/>
      <c r="BS34" s="263"/>
      <c r="BT34" s="264"/>
      <c r="BU34" s="256"/>
      <c r="BV34" s="258"/>
      <c r="BW34" s="301"/>
    </row>
    <row r="35" spans="1:75" s="261" customFormat="1" ht="32.25" customHeight="1">
      <c r="A35" s="294">
        <f>IF(ISBLANK(WD!B23)," ",WD!A23)</f>
        <v>21</v>
      </c>
      <c r="B35" s="295" t="str">
        <f>IF(ISBLANK(WD!E23)," ",WD!E23)</f>
        <v>R220407-00613-0000 (ชิ้น): SHIM PLATE SP613 (RG) (ชิ้น)</v>
      </c>
      <c r="C35" s="295"/>
      <c r="D35" s="295"/>
      <c r="E35" s="295"/>
      <c r="F35" s="295"/>
      <c r="G35" s="295"/>
      <c r="H35" s="295"/>
      <c r="I35" s="295"/>
      <c r="J35" s="351">
        <f>IF(ISBLANK(WD!F23)," ",WD!F23)</f>
        <v>44</v>
      </c>
      <c r="K35" s="352"/>
      <c r="L35" s="353"/>
      <c r="M35" s="262"/>
      <c r="N35" s="263"/>
      <c r="O35" s="264"/>
      <c r="P35" s="256"/>
      <c r="Q35" s="258"/>
      <c r="R35" s="301"/>
      <c r="T35" s="294" t="str">
        <f>IF(ISBLANK(WD!B49)," ",WD!A49)</f>
        <v xml:space="preserve"> </v>
      </c>
      <c r="U35" s="295" t="str">
        <f>IF(ISBLANK(WD!E49)," ",WD!E49)</f>
        <v xml:space="preserve"> </v>
      </c>
      <c r="V35" s="295"/>
      <c r="W35" s="295"/>
      <c r="X35" s="295"/>
      <c r="Y35" s="295"/>
      <c r="Z35" s="295"/>
      <c r="AA35" s="295"/>
      <c r="AB35" s="295"/>
      <c r="AC35" s="354" t="str">
        <f>IF(ISBLANK(WD!F49)," ",WD!F49)</f>
        <v xml:space="preserve"> </v>
      </c>
      <c r="AD35" s="355"/>
      <c r="AE35" s="356"/>
      <c r="AF35" s="262"/>
      <c r="AG35" s="263"/>
      <c r="AH35" s="264"/>
      <c r="AI35" s="256"/>
      <c r="AJ35" s="258"/>
      <c r="AK35" s="301"/>
      <c r="AM35" s="294" t="str">
        <f>IF(ISBLANK(WD!B75)," ",WD!A75)</f>
        <v xml:space="preserve"> </v>
      </c>
      <c r="AN35" s="295" t="str">
        <f>IF(ISBLANK(WD!E75)," ",WD!E75)</f>
        <v xml:space="preserve"> </v>
      </c>
      <c r="AO35" s="295"/>
      <c r="AP35" s="295"/>
      <c r="AQ35" s="295"/>
      <c r="AR35" s="295"/>
      <c r="AS35" s="295"/>
      <c r="AT35" s="295"/>
      <c r="AU35" s="295"/>
      <c r="AV35" s="354" t="str">
        <f>IF(ISBLANK(WD!F75)," ",WD!F75)</f>
        <v xml:space="preserve"> </v>
      </c>
      <c r="AW35" s="355"/>
      <c r="AX35" s="356"/>
      <c r="AY35" s="262"/>
      <c r="AZ35" s="263"/>
      <c r="BA35" s="264"/>
      <c r="BB35" s="256"/>
      <c r="BC35" s="258"/>
      <c r="BD35" s="301"/>
      <c r="BF35" s="294" t="str">
        <f>IF(ISBLANK(WD!B101)," ",WD!A101)</f>
        <v xml:space="preserve"> </v>
      </c>
      <c r="BG35" s="295" t="str">
        <f>IF(ISBLANK(WD!E101)," ",WD!E101)</f>
        <v xml:space="preserve"> </v>
      </c>
      <c r="BH35" s="295"/>
      <c r="BI35" s="295"/>
      <c r="BJ35" s="295"/>
      <c r="BK35" s="295"/>
      <c r="BL35" s="295"/>
      <c r="BM35" s="295"/>
      <c r="BN35" s="295"/>
      <c r="BO35" s="354" t="str">
        <f>IF(ISBLANK(WD!F101)," ",WD!F101)</f>
        <v xml:space="preserve"> </v>
      </c>
      <c r="BP35" s="355"/>
      <c r="BQ35" s="356"/>
      <c r="BR35" s="262"/>
      <c r="BS35" s="263"/>
      <c r="BT35" s="264"/>
      <c r="BU35" s="256"/>
      <c r="BV35" s="258"/>
      <c r="BW35" s="301"/>
    </row>
    <row r="36" spans="1:75" s="261" customFormat="1" ht="32.25" customHeight="1">
      <c r="A36" s="294">
        <f>IF(ISBLANK(WD!B24)," ",WD!A24)</f>
        <v>22</v>
      </c>
      <c r="B36" s="295" t="str">
        <f>IF(ISBLANK(WD!E24)," ",WD!E24)</f>
        <v>R220407-00694-0000 (ชิ้น): SHIM PLATE SP694 (RG) (ชิ้น)</v>
      </c>
      <c r="C36" s="295"/>
      <c r="D36" s="295"/>
      <c r="E36" s="295"/>
      <c r="F36" s="295"/>
      <c r="G36" s="295"/>
      <c r="H36" s="295"/>
      <c r="I36" s="295"/>
      <c r="J36" s="351">
        <f>IF(ISBLANK(WD!F24)," ",WD!F24)</f>
        <v>1124</v>
      </c>
      <c r="K36" s="352"/>
      <c r="L36" s="353"/>
      <c r="M36" s="262"/>
      <c r="N36" s="263"/>
      <c r="O36" s="264"/>
      <c r="P36" s="256"/>
      <c r="Q36" s="258"/>
      <c r="R36" s="301"/>
      <c r="T36" s="294" t="str">
        <f>IF(ISBLANK(WD!B50)," ",WD!A50)</f>
        <v xml:space="preserve"> </v>
      </c>
      <c r="U36" s="295" t="str">
        <f>IF(ISBLANK(WD!E50)," ",WD!E50)</f>
        <v xml:space="preserve"> </v>
      </c>
      <c r="V36" s="295"/>
      <c r="W36" s="295"/>
      <c r="X36" s="295"/>
      <c r="Y36" s="295"/>
      <c r="Z36" s="295"/>
      <c r="AA36" s="295"/>
      <c r="AB36" s="295"/>
      <c r="AC36" s="354" t="str">
        <f>IF(ISBLANK(WD!F50)," ",WD!F50)</f>
        <v xml:space="preserve"> </v>
      </c>
      <c r="AD36" s="355"/>
      <c r="AE36" s="356"/>
      <c r="AF36" s="262"/>
      <c r="AG36" s="263"/>
      <c r="AH36" s="264"/>
      <c r="AI36" s="256"/>
      <c r="AJ36" s="258"/>
      <c r="AK36" s="301"/>
      <c r="AM36" s="294" t="str">
        <f>IF(ISBLANK(WD!B76)," ",WD!A76)</f>
        <v xml:space="preserve"> </v>
      </c>
      <c r="AN36" s="295" t="str">
        <f>IF(ISBLANK(WD!E76)," ",WD!E76)</f>
        <v xml:space="preserve"> </v>
      </c>
      <c r="AO36" s="295"/>
      <c r="AP36" s="295"/>
      <c r="AQ36" s="295"/>
      <c r="AR36" s="295"/>
      <c r="AS36" s="295"/>
      <c r="AT36" s="295"/>
      <c r="AU36" s="295"/>
      <c r="AV36" s="354" t="str">
        <f>IF(ISBLANK(WD!F76)," ",WD!F76)</f>
        <v xml:space="preserve"> </v>
      </c>
      <c r="AW36" s="355"/>
      <c r="AX36" s="356"/>
      <c r="AY36" s="262"/>
      <c r="AZ36" s="263"/>
      <c r="BA36" s="264"/>
      <c r="BB36" s="256"/>
      <c r="BC36" s="258"/>
      <c r="BD36" s="301"/>
      <c r="BF36" s="294" t="str">
        <f>IF(ISBLANK(WD!B102)," ",WD!A102)</f>
        <v xml:space="preserve"> </v>
      </c>
      <c r="BG36" s="295" t="str">
        <f>IF(ISBLANK(WD!E102)," ",WD!E102)</f>
        <v xml:space="preserve"> </v>
      </c>
      <c r="BH36" s="295"/>
      <c r="BI36" s="295"/>
      <c r="BJ36" s="295"/>
      <c r="BK36" s="295"/>
      <c r="BL36" s="295"/>
      <c r="BM36" s="295"/>
      <c r="BN36" s="295"/>
      <c r="BO36" s="354" t="str">
        <f>IF(ISBLANK(WD!F102)," ",WD!F102)</f>
        <v xml:space="preserve"> </v>
      </c>
      <c r="BP36" s="355"/>
      <c r="BQ36" s="356"/>
      <c r="BR36" s="262"/>
      <c r="BS36" s="263"/>
      <c r="BT36" s="264"/>
      <c r="BU36" s="256"/>
      <c r="BV36" s="258"/>
      <c r="BW36" s="301"/>
    </row>
    <row r="37" spans="1:75" s="261" customFormat="1" ht="32.25" customHeight="1">
      <c r="A37" s="294">
        <f>IF(ISBLANK(WD!B25)," ",WD!A25)</f>
        <v>23</v>
      </c>
      <c r="B37" s="295" t="str">
        <f>IF(ISBLANK(WD!E25)," ",WD!E25)</f>
        <v>R220407-00705-0000 (ชิ้น): SHIM PLATE SP705 (RG) (ชิ้น)</v>
      </c>
      <c r="C37" s="295"/>
      <c r="D37" s="295"/>
      <c r="E37" s="295"/>
      <c r="F37" s="295"/>
      <c r="G37" s="295"/>
      <c r="H37" s="295"/>
      <c r="I37" s="295"/>
      <c r="J37" s="351">
        <f>IF(ISBLANK(WD!F25)," ",WD!F25)</f>
        <v>896</v>
      </c>
      <c r="K37" s="352"/>
      <c r="L37" s="353"/>
      <c r="M37" s="262"/>
      <c r="N37" s="263"/>
      <c r="O37" s="264"/>
      <c r="P37" s="256"/>
      <c r="Q37" s="258"/>
      <c r="R37" s="301"/>
      <c r="T37" s="294" t="str">
        <f>IF(ISBLANK(WD!B51)," ",WD!A51)</f>
        <v xml:space="preserve"> </v>
      </c>
      <c r="U37" s="295" t="str">
        <f>IF(ISBLANK(WD!E51)," ",WD!E51)</f>
        <v xml:space="preserve"> </v>
      </c>
      <c r="V37" s="295"/>
      <c r="W37" s="295"/>
      <c r="X37" s="295"/>
      <c r="Y37" s="295"/>
      <c r="Z37" s="295"/>
      <c r="AA37" s="295"/>
      <c r="AB37" s="295"/>
      <c r="AC37" s="354" t="str">
        <f>IF(ISBLANK(WD!F51)," ",WD!F51)</f>
        <v xml:space="preserve"> </v>
      </c>
      <c r="AD37" s="355"/>
      <c r="AE37" s="356"/>
      <c r="AF37" s="262"/>
      <c r="AG37" s="263"/>
      <c r="AH37" s="264"/>
      <c r="AI37" s="256"/>
      <c r="AJ37" s="258"/>
      <c r="AK37" s="301"/>
      <c r="AM37" s="294" t="str">
        <f>IF(ISBLANK(WD!B77)," ",WD!A77)</f>
        <v xml:space="preserve"> </v>
      </c>
      <c r="AN37" s="295" t="str">
        <f>IF(ISBLANK(WD!E77)," ",WD!E77)</f>
        <v xml:space="preserve"> </v>
      </c>
      <c r="AO37" s="295"/>
      <c r="AP37" s="295"/>
      <c r="AQ37" s="295"/>
      <c r="AR37" s="295"/>
      <c r="AS37" s="295"/>
      <c r="AT37" s="295"/>
      <c r="AU37" s="295"/>
      <c r="AV37" s="354" t="str">
        <f>IF(ISBLANK(WD!F77)," ",WD!F77)</f>
        <v xml:space="preserve"> </v>
      </c>
      <c r="AW37" s="355"/>
      <c r="AX37" s="356"/>
      <c r="AY37" s="262"/>
      <c r="AZ37" s="263"/>
      <c r="BA37" s="264"/>
      <c r="BB37" s="256"/>
      <c r="BC37" s="258"/>
      <c r="BD37" s="301"/>
      <c r="BF37" s="294" t="str">
        <f>IF(ISBLANK(WD!B103)," ",WD!A103)</f>
        <v xml:space="preserve"> </v>
      </c>
      <c r="BG37" s="295" t="str">
        <f>IF(ISBLANK(WD!E103)," ",WD!E103)</f>
        <v xml:space="preserve"> </v>
      </c>
      <c r="BH37" s="295"/>
      <c r="BI37" s="295"/>
      <c r="BJ37" s="295"/>
      <c r="BK37" s="295"/>
      <c r="BL37" s="295"/>
      <c r="BM37" s="295"/>
      <c r="BN37" s="295"/>
      <c r="BO37" s="354" t="str">
        <f>IF(ISBLANK(WD!F103)," ",WD!F103)</f>
        <v xml:space="preserve"> </v>
      </c>
      <c r="BP37" s="355"/>
      <c r="BQ37" s="356"/>
      <c r="BR37" s="262"/>
      <c r="BS37" s="263"/>
      <c r="BT37" s="264"/>
      <c r="BU37" s="256"/>
      <c r="BV37" s="258"/>
      <c r="BW37" s="301"/>
    </row>
    <row r="38" spans="1:75" s="261" customFormat="1" ht="32.25" customHeight="1">
      <c r="A38" s="294">
        <f>IF(ISBLANK(WD!B26)," ",WD!A26)</f>
        <v>24</v>
      </c>
      <c r="B38" s="295" t="str">
        <f>IF(ISBLANK(WD!E26)," ",WD!E26)</f>
        <v>R220407-00722-0000 (ชิ้น): SHIM PLATE SP722,723 (RG) (ชิ้น)</v>
      </c>
      <c r="C38" s="295"/>
      <c r="D38" s="295"/>
      <c r="E38" s="295"/>
      <c r="F38" s="295"/>
      <c r="G38" s="295"/>
      <c r="H38" s="295"/>
      <c r="I38" s="295"/>
      <c r="J38" s="351">
        <f>IF(ISBLANK(WD!F26)," ",WD!F26)</f>
        <v>132</v>
      </c>
      <c r="K38" s="352"/>
      <c r="L38" s="353"/>
      <c r="M38" s="262"/>
      <c r="N38" s="263"/>
      <c r="O38" s="264"/>
      <c r="P38" s="256"/>
      <c r="Q38" s="258"/>
      <c r="R38" s="301"/>
      <c r="T38" s="294" t="str">
        <f>IF(ISBLANK(WD!B52)," ",WD!A52)</f>
        <v xml:space="preserve"> </v>
      </c>
      <c r="U38" s="295" t="str">
        <f>IF(ISBLANK(WD!E52)," ",WD!E52)</f>
        <v xml:space="preserve"> </v>
      </c>
      <c r="V38" s="295"/>
      <c r="W38" s="295"/>
      <c r="X38" s="295"/>
      <c r="Y38" s="295"/>
      <c r="Z38" s="295"/>
      <c r="AA38" s="295"/>
      <c r="AB38" s="295"/>
      <c r="AC38" s="354" t="str">
        <f>IF(ISBLANK(WD!F52)," ",WD!F52)</f>
        <v xml:space="preserve"> </v>
      </c>
      <c r="AD38" s="355"/>
      <c r="AE38" s="356"/>
      <c r="AF38" s="262"/>
      <c r="AG38" s="263"/>
      <c r="AH38" s="264"/>
      <c r="AI38" s="256"/>
      <c r="AJ38" s="258"/>
      <c r="AK38" s="301"/>
      <c r="AM38" s="294" t="str">
        <f>IF(ISBLANK(WD!B78)," ",WD!A78)</f>
        <v xml:space="preserve"> </v>
      </c>
      <c r="AN38" s="295" t="str">
        <f>IF(ISBLANK(WD!E78)," ",WD!E78)</f>
        <v xml:space="preserve"> </v>
      </c>
      <c r="AO38" s="295"/>
      <c r="AP38" s="295"/>
      <c r="AQ38" s="295"/>
      <c r="AR38" s="295"/>
      <c r="AS38" s="295"/>
      <c r="AT38" s="295"/>
      <c r="AU38" s="295"/>
      <c r="AV38" s="354" t="str">
        <f>IF(ISBLANK(WD!F78)," ",WD!F78)</f>
        <v xml:space="preserve"> </v>
      </c>
      <c r="AW38" s="355"/>
      <c r="AX38" s="356"/>
      <c r="AY38" s="262"/>
      <c r="AZ38" s="263"/>
      <c r="BA38" s="264"/>
      <c r="BB38" s="256"/>
      <c r="BC38" s="258"/>
      <c r="BD38" s="301"/>
      <c r="BF38" s="294" t="str">
        <f>IF(ISBLANK(WD!B104)," ",WD!A104)</f>
        <v xml:space="preserve"> </v>
      </c>
      <c r="BG38" s="295" t="str">
        <f>IF(ISBLANK(WD!E104)," ",WD!E104)</f>
        <v xml:space="preserve"> </v>
      </c>
      <c r="BH38" s="295"/>
      <c r="BI38" s="295"/>
      <c r="BJ38" s="295"/>
      <c r="BK38" s="295"/>
      <c r="BL38" s="295"/>
      <c r="BM38" s="295"/>
      <c r="BN38" s="295"/>
      <c r="BO38" s="354" t="str">
        <f>IF(ISBLANK(WD!F104)," ",WD!F104)</f>
        <v xml:space="preserve"> </v>
      </c>
      <c r="BP38" s="355"/>
      <c r="BQ38" s="356"/>
      <c r="BR38" s="262"/>
      <c r="BS38" s="263"/>
      <c r="BT38" s="264"/>
      <c r="BU38" s="256"/>
      <c r="BV38" s="258"/>
      <c r="BW38" s="301"/>
    </row>
    <row r="39" spans="1:75" s="261" customFormat="1" ht="32.25" customHeight="1">
      <c r="A39" s="294">
        <f>IF(ISBLANK(WD!B27)," ",WD!A27)</f>
        <v>25</v>
      </c>
      <c r="B39" s="295" t="str">
        <f>IF(ISBLANK(WD!E27)," ",WD!E27)</f>
        <v>R220407-00773-0000 (ชิ้น): SHIM PLATE SP773 (RG) (ชิ้น)</v>
      </c>
      <c r="C39" s="295"/>
      <c r="D39" s="295"/>
      <c r="E39" s="295"/>
      <c r="F39" s="295"/>
      <c r="G39" s="295"/>
      <c r="H39" s="295"/>
      <c r="I39" s="295"/>
      <c r="J39" s="351">
        <f>IF(ISBLANK(WD!F27)," ",WD!F27)</f>
        <v>672</v>
      </c>
      <c r="K39" s="352"/>
      <c r="L39" s="353"/>
      <c r="M39" s="262"/>
      <c r="N39" s="263"/>
      <c r="O39" s="264"/>
      <c r="P39" s="256"/>
      <c r="Q39" s="258"/>
      <c r="R39" s="301"/>
      <c r="T39" s="294" t="str">
        <f>IF(ISBLANK(WD!B53)," ",WD!A53)</f>
        <v xml:space="preserve"> </v>
      </c>
      <c r="U39" s="295" t="str">
        <f>IF(ISBLANK(WD!E53)," ",WD!E53)</f>
        <v xml:space="preserve"> </v>
      </c>
      <c r="V39" s="295"/>
      <c r="W39" s="295"/>
      <c r="X39" s="295"/>
      <c r="Y39" s="295"/>
      <c r="Z39" s="295"/>
      <c r="AA39" s="295"/>
      <c r="AB39" s="295"/>
      <c r="AC39" s="354" t="str">
        <f>IF(ISBLANK(WD!F53)," ",WD!F53)</f>
        <v xml:space="preserve"> </v>
      </c>
      <c r="AD39" s="355"/>
      <c r="AE39" s="356"/>
      <c r="AF39" s="262"/>
      <c r="AG39" s="263"/>
      <c r="AH39" s="264"/>
      <c r="AI39" s="256"/>
      <c r="AJ39" s="258"/>
      <c r="AK39" s="301"/>
      <c r="AM39" s="294" t="str">
        <f>IF(ISBLANK(WD!B79)," ",WD!A79)</f>
        <v xml:space="preserve"> </v>
      </c>
      <c r="AN39" s="295" t="str">
        <f>IF(ISBLANK(WD!E79)," ",WD!E79)</f>
        <v xml:space="preserve"> </v>
      </c>
      <c r="AO39" s="295"/>
      <c r="AP39" s="295"/>
      <c r="AQ39" s="295"/>
      <c r="AR39" s="295"/>
      <c r="AS39" s="295"/>
      <c r="AT39" s="295"/>
      <c r="AU39" s="295"/>
      <c r="AV39" s="354" t="str">
        <f>IF(ISBLANK(WD!F79)," ",WD!F79)</f>
        <v xml:space="preserve"> </v>
      </c>
      <c r="AW39" s="355"/>
      <c r="AX39" s="356"/>
      <c r="AY39" s="262"/>
      <c r="AZ39" s="263"/>
      <c r="BA39" s="264"/>
      <c r="BB39" s="256"/>
      <c r="BC39" s="258"/>
      <c r="BD39" s="301"/>
      <c r="BF39" s="294" t="str">
        <f>IF(ISBLANK(WD!B105)," ",WD!A105)</f>
        <v xml:space="preserve"> </v>
      </c>
      <c r="BG39" s="295" t="str">
        <f>IF(ISBLANK(WD!E105)," ",WD!E105)</f>
        <v xml:space="preserve"> </v>
      </c>
      <c r="BH39" s="295"/>
      <c r="BI39" s="295"/>
      <c r="BJ39" s="295"/>
      <c r="BK39" s="295"/>
      <c r="BL39" s="295"/>
      <c r="BM39" s="295"/>
      <c r="BN39" s="295"/>
      <c r="BO39" s="354" t="str">
        <f>IF(ISBLANK(WD!F105)," ",WD!F105)</f>
        <v xml:space="preserve"> </v>
      </c>
      <c r="BP39" s="355"/>
      <c r="BQ39" s="356"/>
      <c r="BR39" s="262"/>
      <c r="BS39" s="263"/>
      <c r="BT39" s="264"/>
      <c r="BU39" s="256"/>
      <c r="BV39" s="258"/>
      <c r="BW39" s="301"/>
    </row>
    <row r="40" spans="1:75" s="261" customFormat="1" ht="32.25" customHeight="1">
      <c r="A40" s="294">
        <f>IF(ISBLANK(WD!B28)," ",WD!A28)</f>
        <v>26</v>
      </c>
      <c r="B40" s="295" t="str">
        <f>IF(ISBLANK(WD!E28)," ",WD!E28)</f>
        <v>R220408-00260-0001 (ชิ้น): SHIM PLATE SP260-I (CS) (ชิ้น)</v>
      </c>
      <c r="C40" s="295"/>
      <c r="D40" s="295"/>
      <c r="E40" s="295"/>
      <c r="F40" s="295"/>
      <c r="G40" s="295"/>
      <c r="H40" s="295"/>
      <c r="I40" s="295"/>
      <c r="J40" s="351">
        <f>IF(ISBLANK(WD!F28)," ",WD!F28)</f>
        <v>190</v>
      </c>
      <c r="K40" s="352"/>
      <c r="L40" s="353"/>
      <c r="M40" s="262"/>
      <c r="N40" s="263"/>
      <c r="O40" s="264"/>
      <c r="P40" s="256"/>
      <c r="Q40" s="258"/>
      <c r="R40" s="301"/>
      <c r="T40" s="294" t="str">
        <f>IF(ISBLANK(WD!B54)," ",WD!A54)</f>
        <v xml:space="preserve"> </v>
      </c>
      <c r="U40" s="295" t="str">
        <f>IF(ISBLANK(WD!E54)," ",WD!E54)</f>
        <v xml:space="preserve"> </v>
      </c>
      <c r="V40" s="295"/>
      <c r="W40" s="295"/>
      <c r="X40" s="295"/>
      <c r="Y40" s="295"/>
      <c r="Z40" s="295"/>
      <c r="AA40" s="295"/>
      <c r="AB40" s="295"/>
      <c r="AC40" s="354" t="str">
        <f>IF(ISBLANK(WD!F54)," ",WD!F54)</f>
        <v xml:space="preserve"> </v>
      </c>
      <c r="AD40" s="355"/>
      <c r="AE40" s="356"/>
      <c r="AF40" s="262"/>
      <c r="AG40" s="263"/>
      <c r="AH40" s="264"/>
      <c r="AI40" s="256"/>
      <c r="AJ40" s="258"/>
      <c r="AK40" s="301"/>
      <c r="AM40" s="294" t="str">
        <f>IF(ISBLANK(WD!B80)," ",WD!A80)</f>
        <v xml:space="preserve"> </v>
      </c>
      <c r="AN40" s="295" t="str">
        <f>IF(ISBLANK(WD!E80)," ",WD!E80)</f>
        <v xml:space="preserve"> </v>
      </c>
      <c r="AO40" s="295"/>
      <c r="AP40" s="295"/>
      <c r="AQ40" s="295"/>
      <c r="AR40" s="295"/>
      <c r="AS40" s="295"/>
      <c r="AT40" s="295"/>
      <c r="AU40" s="295"/>
      <c r="AV40" s="354" t="str">
        <f>IF(ISBLANK(WD!F80)," ",WD!F80)</f>
        <v xml:space="preserve"> </v>
      </c>
      <c r="AW40" s="355"/>
      <c r="AX40" s="356"/>
      <c r="AY40" s="262"/>
      <c r="AZ40" s="263"/>
      <c r="BA40" s="264"/>
      <c r="BB40" s="256"/>
      <c r="BC40" s="258"/>
      <c r="BD40" s="301"/>
      <c r="BF40" s="294" t="str">
        <f>IF(ISBLANK(WD!B106)," ",WD!A106)</f>
        <v xml:space="preserve"> </v>
      </c>
      <c r="BG40" s="295" t="str">
        <f>IF(ISBLANK(WD!E106)," ",WD!E106)</f>
        <v xml:space="preserve"> </v>
      </c>
      <c r="BH40" s="295"/>
      <c r="BI40" s="295"/>
      <c r="BJ40" s="295"/>
      <c r="BK40" s="295"/>
      <c r="BL40" s="295"/>
      <c r="BM40" s="295"/>
      <c r="BN40" s="295"/>
      <c r="BO40" s="354" t="str">
        <f>IF(ISBLANK(WD!F106)," ",WD!F106)</f>
        <v xml:space="preserve"> </v>
      </c>
      <c r="BP40" s="355"/>
      <c r="BQ40" s="356"/>
      <c r="BR40" s="262"/>
      <c r="BS40" s="263"/>
      <c r="BT40" s="264"/>
      <c r="BU40" s="256"/>
      <c r="BV40" s="258"/>
      <c r="BW40" s="301"/>
    </row>
    <row r="41" spans="1:75" s="261" customFormat="1" ht="32.25" customHeight="1">
      <c r="A41" s="296"/>
      <c r="B41" s="297"/>
      <c r="C41" s="297"/>
      <c r="D41" s="298"/>
      <c r="E41" s="298"/>
      <c r="F41" s="298"/>
      <c r="G41" s="298"/>
      <c r="H41" s="298"/>
      <c r="I41" s="299"/>
      <c r="J41" s="385">
        <f>SUM(J15:L40)</f>
        <v>11684</v>
      </c>
      <c r="K41" s="386"/>
      <c r="L41" s="387"/>
      <c r="M41" s="267"/>
      <c r="N41" s="266"/>
      <c r="O41" s="268"/>
      <c r="P41" s="269"/>
      <c r="Q41" s="270"/>
      <c r="R41" s="302"/>
      <c r="T41" s="296"/>
      <c r="U41" s="297"/>
      <c r="V41" s="297"/>
      <c r="W41" s="298"/>
      <c r="X41" s="298"/>
      <c r="Y41" s="298"/>
      <c r="Z41" s="298"/>
      <c r="AA41" s="298"/>
      <c r="AB41" s="299"/>
      <c r="AC41" s="348">
        <f>SUM(AC15:AE40)+J41</f>
        <v>11994</v>
      </c>
      <c r="AD41" s="349"/>
      <c r="AE41" s="350"/>
      <c r="AF41" s="267"/>
      <c r="AG41" s="266"/>
      <c r="AH41" s="268"/>
      <c r="AI41" s="269"/>
      <c r="AJ41" s="270"/>
      <c r="AK41" s="302"/>
      <c r="AM41" s="296"/>
      <c r="AN41" s="297"/>
      <c r="AO41" s="297"/>
      <c r="AP41" s="298"/>
      <c r="AQ41" s="298"/>
      <c r="AR41" s="298"/>
      <c r="AS41" s="298"/>
      <c r="AT41" s="298"/>
      <c r="AU41" s="299"/>
      <c r="AV41" s="348">
        <f>SUM(AV15:AX40)+AC41</f>
        <v>11994</v>
      </c>
      <c r="AW41" s="349"/>
      <c r="AX41" s="350"/>
      <c r="AY41" s="267"/>
      <c r="AZ41" s="266"/>
      <c r="BA41" s="268"/>
      <c r="BB41" s="269"/>
      <c r="BC41" s="270"/>
      <c r="BD41" s="302"/>
      <c r="BF41" s="296"/>
      <c r="BG41" s="297"/>
      <c r="BH41" s="297"/>
      <c r="BI41" s="298"/>
      <c r="BJ41" s="298"/>
      <c r="BK41" s="298"/>
      <c r="BL41" s="298"/>
      <c r="BM41" s="298"/>
      <c r="BN41" s="299"/>
      <c r="BO41" s="348">
        <f>SUM(BO15:BQ40)+AV41</f>
        <v>11994</v>
      </c>
      <c r="BP41" s="349"/>
      <c r="BQ41" s="350"/>
      <c r="BR41" s="267"/>
      <c r="BS41" s="266"/>
      <c r="BT41" s="268"/>
      <c r="BU41" s="269"/>
      <c r="BV41" s="270"/>
      <c r="BW41" s="302"/>
    </row>
    <row r="42" spans="1:75" ht="10.5" customHeight="1">
      <c r="A42" s="271"/>
      <c r="B42" s="271"/>
      <c r="C42" s="271"/>
      <c r="D42" s="271"/>
      <c r="E42" s="271"/>
      <c r="F42" s="271"/>
      <c r="G42" s="271"/>
      <c r="H42" s="271"/>
      <c r="I42" s="271"/>
      <c r="J42" s="271"/>
      <c r="K42" s="271"/>
      <c r="L42" s="271"/>
      <c r="M42" s="271"/>
      <c r="N42" s="272"/>
      <c r="O42" s="271"/>
      <c r="P42" s="272"/>
      <c r="Q42" s="272"/>
      <c r="T42" s="271"/>
      <c r="U42" s="271"/>
      <c r="V42" s="271"/>
      <c r="W42" s="271"/>
      <c r="X42" s="271"/>
      <c r="Y42" s="271"/>
      <c r="Z42" s="271"/>
      <c r="AA42" s="271"/>
      <c r="AB42" s="271"/>
      <c r="AC42" s="271"/>
      <c r="AD42" s="271"/>
      <c r="AE42" s="271"/>
      <c r="AF42" s="271"/>
      <c r="AG42" s="272"/>
      <c r="AH42" s="271"/>
      <c r="AI42" s="272"/>
      <c r="AJ42" s="272"/>
      <c r="AM42" s="271"/>
      <c r="AN42" s="271"/>
      <c r="AO42" s="271"/>
      <c r="AP42" s="271"/>
      <c r="AQ42" s="271"/>
      <c r="AR42" s="271"/>
      <c r="AS42" s="271"/>
      <c r="AT42" s="271"/>
      <c r="AU42" s="271"/>
      <c r="AV42" s="271"/>
      <c r="AW42" s="271"/>
      <c r="AX42" s="271"/>
      <c r="AY42" s="271"/>
      <c r="AZ42" s="272"/>
      <c r="BA42" s="271"/>
      <c r="BB42" s="272"/>
      <c r="BC42" s="272"/>
      <c r="BF42" s="271"/>
      <c r="BG42" s="271"/>
      <c r="BH42" s="271"/>
      <c r="BI42" s="271"/>
      <c r="BJ42" s="271"/>
      <c r="BK42" s="271"/>
      <c r="BL42" s="271"/>
      <c r="BM42" s="271"/>
      <c r="BN42" s="271"/>
      <c r="BO42" s="271"/>
      <c r="BP42" s="271"/>
      <c r="BQ42" s="271"/>
      <c r="BR42" s="271"/>
      <c r="BS42" s="272"/>
      <c r="BT42" s="271"/>
      <c r="BU42" s="272"/>
      <c r="BV42" s="272"/>
    </row>
    <row r="43" spans="1:75" s="261" customFormat="1" ht="30" customHeight="1">
      <c r="A43" s="342" t="s">
        <v>46</v>
      </c>
      <c r="B43" s="343"/>
      <c r="C43" s="344"/>
      <c r="D43" s="344"/>
      <c r="E43" s="344"/>
      <c r="F43" s="273"/>
      <c r="G43" s="342" t="s">
        <v>64</v>
      </c>
      <c r="H43" s="343"/>
      <c r="I43" s="273"/>
      <c r="J43" s="342" t="s">
        <v>65</v>
      </c>
      <c r="K43" s="343"/>
      <c r="L43" s="343"/>
      <c r="M43" s="274"/>
      <c r="N43" s="274"/>
      <c r="O43" s="339"/>
      <c r="P43" s="339"/>
      <c r="Q43" s="339"/>
      <c r="R43" s="340"/>
      <c r="T43" s="342" t="s">
        <v>46</v>
      </c>
      <c r="U43" s="343"/>
      <c r="V43" s="344"/>
      <c r="W43" s="344"/>
      <c r="X43" s="344"/>
      <c r="Y43" s="273"/>
      <c r="Z43" s="342" t="s">
        <v>64</v>
      </c>
      <c r="AA43" s="343"/>
      <c r="AB43" s="273"/>
      <c r="AC43" s="342" t="s">
        <v>65</v>
      </c>
      <c r="AD43" s="343"/>
      <c r="AE43" s="343"/>
      <c r="AF43" s="274"/>
      <c r="AG43" s="274"/>
      <c r="AH43" s="339"/>
      <c r="AI43" s="339"/>
      <c r="AJ43" s="339"/>
      <c r="AK43" s="340"/>
      <c r="AM43" s="342" t="s">
        <v>46</v>
      </c>
      <c r="AN43" s="343"/>
      <c r="AO43" s="344"/>
      <c r="AP43" s="344"/>
      <c r="AQ43" s="344"/>
      <c r="AR43" s="273"/>
      <c r="AS43" s="342" t="s">
        <v>64</v>
      </c>
      <c r="AT43" s="343"/>
      <c r="AU43" s="273"/>
      <c r="AV43" s="342" t="s">
        <v>65</v>
      </c>
      <c r="AW43" s="343"/>
      <c r="AX43" s="343"/>
      <c r="AY43" s="274"/>
      <c r="AZ43" s="274"/>
      <c r="BA43" s="339"/>
      <c r="BB43" s="339"/>
      <c r="BC43" s="339"/>
      <c r="BD43" s="340"/>
      <c r="BF43" s="342" t="s">
        <v>46</v>
      </c>
      <c r="BG43" s="343"/>
      <c r="BH43" s="344"/>
      <c r="BI43" s="344"/>
      <c r="BJ43" s="344"/>
      <c r="BK43" s="273"/>
      <c r="BL43" s="342" t="s">
        <v>64</v>
      </c>
      <c r="BM43" s="343"/>
      <c r="BN43" s="273"/>
      <c r="BO43" s="342" t="s">
        <v>65</v>
      </c>
      <c r="BP43" s="343"/>
      <c r="BQ43" s="343"/>
      <c r="BR43" s="274"/>
      <c r="BS43" s="274"/>
      <c r="BT43" s="339"/>
      <c r="BU43" s="339"/>
      <c r="BV43" s="339"/>
      <c r="BW43" s="340"/>
    </row>
    <row r="44" spans="1:75" s="261" customFormat="1" ht="24.9" customHeight="1">
      <c r="A44" s="334" t="s">
        <v>36</v>
      </c>
      <c r="B44" s="335"/>
      <c r="C44" s="341" t="s">
        <v>51</v>
      </c>
      <c r="D44" s="341"/>
      <c r="E44" s="341"/>
      <c r="F44" s="275"/>
      <c r="G44" s="334" t="s">
        <v>106</v>
      </c>
      <c r="H44" s="335"/>
      <c r="I44" s="276" t="s">
        <v>89</v>
      </c>
      <c r="J44" s="334" t="s">
        <v>66</v>
      </c>
      <c r="K44" s="335"/>
      <c r="L44" s="335"/>
      <c r="M44" s="277" t="s">
        <v>108</v>
      </c>
      <c r="N44" s="278"/>
      <c r="O44" s="278"/>
      <c r="P44" s="278"/>
      <c r="Q44" s="278"/>
      <c r="R44" s="279"/>
      <c r="T44" s="334" t="s">
        <v>36</v>
      </c>
      <c r="U44" s="335"/>
      <c r="V44" s="341" t="s">
        <v>51</v>
      </c>
      <c r="W44" s="341"/>
      <c r="X44" s="341"/>
      <c r="Y44" s="275"/>
      <c r="Z44" s="334" t="s">
        <v>106</v>
      </c>
      <c r="AA44" s="335"/>
      <c r="AB44" s="276" t="s">
        <v>89</v>
      </c>
      <c r="AC44" s="334" t="s">
        <v>66</v>
      </c>
      <c r="AD44" s="335"/>
      <c r="AE44" s="335"/>
      <c r="AF44" s="277" t="s">
        <v>108</v>
      </c>
      <c r="AG44" s="278"/>
      <c r="AH44" s="278"/>
      <c r="AI44" s="278"/>
      <c r="AJ44" s="278"/>
      <c r="AK44" s="279"/>
      <c r="AM44" s="334" t="s">
        <v>36</v>
      </c>
      <c r="AN44" s="335"/>
      <c r="AO44" s="341" t="s">
        <v>51</v>
      </c>
      <c r="AP44" s="341"/>
      <c r="AQ44" s="341"/>
      <c r="AR44" s="275"/>
      <c r="AS44" s="334" t="s">
        <v>106</v>
      </c>
      <c r="AT44" s="335"/>
      <c r="AU44" s="276" t="s">
        <v>89</v>
      </c>
      <c r="AV44" s="334" t="s">
        <v>66</v>
      </c>
      <c r="AW44" s="335"/>
      <c r="AX44" s="335"/>
      <c r="AY44" s="277" t="s">
        <v>108</v>
      </c>
      <c r="AZ44" s="278"/>
      <c r="BA44" s="278"/>
      <c r="BB44" s="278"/>
      <c r="BC44" s="278"/>
      <c r="BD44" s="279"/>
      <c r="BF44" s="334" t="s">
        <v>36</v>
      </c>
      <c r="BG44" s="335"/>
      <c r="BH44" s="341" t="s">
        <v>51</v>
      </c>
      <c r="BI44" s="341"/>
      <c r="BJ44" s="341"/>
      <c r="BK44" s="275"/>
      <c r="BL44" s="334" t="s">
        <v>106</v>
      </c>
      <c r="BM44" s="335"/>
      <c r="BN44" s="276" t="s">
        <v>89</v>
      </c>
      <c r="BO44" s="334" t="s">
        <v>66</v>
      </c>
      <c r="BP44" s="335"/>
      <c r="BQ44" s="335"/>
      <c r="BR44" s="277" t="s">
        <v>49</v>
      </c>
      <c r="BS44" s="278"/>
      <c r="BT44" s="278"/>
      <c r="BU44" s="278"/>
      <c r="BV44" s="278"/>
      <c r="BW44" s="279"/>
    </row>
    <row r="45" spans="1:75" s="261" customFormat="1" ht="24.9" customHeight="1">
      <c r="A45" s="280"/>
      <c r="B45" s="281" t="s">
        <v>50</v>
      </c>
      <c r="C45" s="282"/>
      <c r="D45" s="333">
        <f>L12</f>
        <v>45376</v>
      </c>
      <c r="E45" s="333"/>
      <c r="F45" s="275"/>
      <c r="G45" s="334" t="s">
        <v>67</v>
      </c>
      <c r="H45" s="335"/>
      <c r="I45" s="283">
        <f>L12</f>
        <v>45376</v>
      </c>
      <c r="J45" s="334" t="s">
        <v>67</v>
      </c>
      <c r="K45" s="335"/>
      <c r="L45" s="335"/>
      <c r="M45" s="278"/>
      <c r="N45" s="278"/>
      <c r="O45" s="284"/>
      <c r="P45" s="284"/>
      <c r="Q45" s="284"/>
      <c r="R45" s="285"/>
      <c r="T45" s="280"/>
      <c r="U45" s="281" t="s">
        <v>50</v>
      </c>
      <c r="V45" s="282"/>
      <c r="W45" s="333">
        <f>L12</f>
        <v>45376</v>
      </c>
      <c r="X45" s="333"/>
      <c r="Y45" s="275"/>
      <c r="Z45" s="334" t="s">
        <v>67</v>
      </c>
      <c r="AA45" s="335"/>
      <c r="AB45" s="283">
        <f>L12</f>
        <v>45376</v>
      </c>
      <c r="AC45" s="334" t="s">
        <v>67</v>
      </c>
      <c r="AD45" s="335"/>
      <c r="AE45" s="335"/>
      <c r="AF45" s="278"/>
      <c r="AG45" s="278"/>
      <c r="AH45" s="284"/>
      <c r="AI45" s="284"/>
      <c r="AJ45" s="284"/>
      <c r="AK45" s="285"/>
      <c r="AM45" s="280"/>
      <c r="AN45" s="281" t="s">
        <v>50</v>
      </c>
      <c r="AO45" s="282"/>
      <c r="AP45" s="333">
        <f>L12</f>
        <v>45376</v>
      </c>
      <c r="AQ45" s="333"/>
      <c r="AR45" s="275"/>
      <c r="AS45" s="334" t="s">
        <v>67</v>
      </c>
      <c r="AT45" s="335"/>
      <c r="AU45" s="283">
        <f>L12</f>
        <v>45376</v>
      </c>
      <c r="AV45" s="334" t="s">
        <v>67</v>
      </c>
      <c r="AW45" s="335"/>
      <c r="AX45" s="335"/>
      <c r="AY45" s="278"/>
      <c r="AZ45" s="278"/>
      <c r="BA45" s="284"/>
      <c r="BB45" s="284"/>
      <c r="BC45" s="284"/>
      <c r="BD45" s="285"/>
      <c r="BF45" s="280"/>
      <c r="BG45" s="281" t="s">
        <v>50</v>
      </c>
      <c r="BH45" s="282"/>
      <c r="BI45" s="333">
        <f>AE12</f>
        <v>45376</v>
      </c>
      <c r="BJ45" s="333"/>
      <c r="BK45" s="275"/>
      <c r="BL45" s="334" t="s">
        <v>67</v>
      </c>
      <c r="BM45" s="335"/>
      <c r="BN45" s="283">
        <f>AE12</f>
        <v>45376</v>
      </c>
      <c r="BO45" s="334" t="s">
        <v>67</v>
      </c>
      <c r="BP45" s="335"/>
      <c r="BQ45" s="335"/>
      <c r="BR45" s="278"/>
      <c r="BS45" s="278"/>
      <c r="BT45" s="284"/>
      <c r="BU45" s="284"/>
      <c r="BV45" s="284"/>
      <c r="BW45" s="285"/>
    </row>
    <row r="46" spans="1:75" s="261" customFormat="1" ht="8.25" customHeight="1">
      <c r="A46" s="336"/>
      <c r="B46" s="337"/>
      <c r="C46" s="338"/>
      <c r="D46" s="338"/>
      <c r="E46" s="338"/>
      <c r="F46" s="268"/>
      <c r="G46" s="269"/>
      <c r="H46" s="265"/>
      <c r="I46" s="286"/>
      <c r="J46" s="329"/>
      <c r="K46" s="330"/>
      <c r="L46" s="287"/>
      <c r="M46" s="287"/>
      <c r="N46" s="287"/>
      <c r="O46" s="331"/>
      <c r="P46" s="331"/>
      <c r="Q46" s="331"/>
      <c r="R46" s="332"/>
      <c r="T46" s="336"/>
      <c r="U46" s="337"/>
      <c r="V46" s="338"/>
      <c r="W46" s="338"/>
      <c r="X46" s="338"/>
      <c r="Y46" s="268"/>
      <c r="Z46" s="269"/>
      <c r="AA46" s="265"/>
      <c r="AB46" s="286"/>
      <c r="AC46" s="329"/>
      <c r="AD46" s="330"/>
      <c r="AE46" s="287"/>
      <c r="AF46" s="287"/>
      <c r="AG46" s="287"/>
      <c r="AH46" s="331"/>
      <c r="AI46" s="331"/>
      <c r="AJ46" s="331"/>
      <c r="AK46" s="332"/>
      <c r="AM46" s="336"/>
      <c r="AN46" s="337"/>
      <c r="AO46" s="338"/>
      <c r="AP46" s="338"/>
      <c r="AQ46" s="338"/>
      <c r="AR46" s="268"/>
      <c r="AS46" s="269"/>
      <c r="AT46" s="265"/>
      <c r="AU46" s="286"/>
      <c r="AV46" s="329"/>
      <c r="AW46" s="330"/>
      <c r="AX46" s="287"/>
      <c r="AY46" s="287"/>
      <c r="AZ46" s="287"/>
      <c r="BA46" s="331"/>
      <c r="BB46" s="331"/>
      <c r="BC46" s="331"/>
      <c r="BD46" s="332"/>
      <c r="BF46" s="336"/>
      <c r="BG46" s="337"/>
      <c r="BH46" s="338"/>
      <c r="BI46" s="338"/>
      <c r="BJ46" s="338"/>
      <c r="BK46" s="268"/>
      <c r="BL46" s="269"/>
      <c r="BM46" s="265"/>
      <c r="BN46" s="286"/>
      <c r="BO46" s="329"/>
      <c r="BP46" s="330"/>
      <c r="BQ46" s="287"/>
      <c r="BR46" s="287"/>
      <c r="BS46" s="287"/>
      <c r="BT46" s="331"/>
      <c r="BU46" s="331"/>
      <c r="BV46" s="331"/>
      <c r="BW46" s="332"/>
    </row>
    <row r="47" spans="1:75" s="239" customFormat="1">
      <c r="F47" s="288"/>
      <c r="Y47" s="288"/>
      <c r="AR47" s="288"/>
      <c r="BK47" s="288"/>
    </row>
    <row r="48" spans="1:75" s="239" customFormat="1"/>
  </sheetData>
  <mergeCells count="220">
    <mergeCell ref="H2:I2"/>
    <mergeCell ref="N2:R2"/>
    <mergeCell ref="AA2:AB2"/>
    <mergeCell ref="AG2:AK2"/>
    <mergeCell ref="AT2:AU2"/>
    <mergeCell ref="AZ2:BD2"/>
    <mergeCell ref="B9:C9"/>
    <mergeCell ref="U9:V9"/>
    <mergeCell ref="AN9:AO9"/>
    <mergeCell ref="L12:M12"/>
    <mergeCell ref="AE12:AF12"/>
    <mergeCell ref="AX12:AY12"/>
    <mergeCell ref="B5:C5"/>
    <mergeCell ref="U5:V5"/>
    <mergeCell ref="AN5:AO5"/>
    <mergeCell ref="B7:C7"/>
    <mergeCell ref="U7:V7"/>
    <mergeCell ref="AN7:AO7"/>
    <mergeCell ref="AF14:AH14"/>
    <mergeCell ref="AI14:AJ14"/>
    <mergeCell ref="AN14:AU14"/>
    <mergeCell ref="AV14:AX14"/>
    <mergeCell ref="AY14:BA14"/>
    <mergeCell ref="BB14:BC14"/>
    <mergeCell ref="B14:I14"/>
    <mergeCell ref="J14:L14"/>
    <mergeCell ref="M14:O14"/>
    <mergeCell ref="P14:Q14"/>
    <mergeCell ref="U14:AB14"/>
    <mergeCell ref="AC14:AE14"/>
    <mergeCell ref="B16:I16"/>
    <mergeCell ref="J16:L16"/>
    <mergeCell ref="U16:AB16"/>
    <mergeCell ref="AC16:AE16"/>
    <mergeCell ref="AN16:AU16"/>
    <mergeCell ref="AV16:AX16"/>
    <mergeCell ref="B15:I15"/>
    <mergeCell ref="J15:L15"/>
    <mergeCell ref="U15:AB15"/>
    <mergeCell ref="AC15:AE15"/>
    <mergeCell ref="AN15:AU15"/>
    <mergeCell ref="AV15:AX15"/>
    <mergeCell ref="J19:L19"/>
    <mergeCell ref="AC19:AE19"/>
    <mergeCell ref="AV19:AX19"/>
    <mergeCell ref="J20:L20"/>
    <mergeCell ref="AC20:AE20"/>
    <mergeCell ref="AV20:AX20"/>
    <mergeCell ref="J17:L17"/>
    <mergeCell ref="AC17:AE17"/>
    <mergeCell ref="AV17:AX17"/>
    <mergeCell ref="J18:L18"/>
    <mergeCell ref="AC18:AE18"/>
    <mergeCell ref="AV18:AX18"/>
    <mergeCell ref="J23:L23"/>
    <mergeCell ref="AC23:AE23"/>
    <mergeCell ref="AV23:AX23"/>
    <mergeCell ref="J24:L24"/>
    <mergeCell ref="AC24:AE24"/>
    <mergeCell ref="AV24:AX24"/>
    <mergeCell ref="J21:L21"/>
    <mergeCell ref="AC21:AE21"/>
    <mergeCell ref="AV21:AX21"/>
    <mergeCell ref="J22:L22"/>
    <mergeCell ref="AC22:AE22"/>
    <mergeCell ref="AV22:AX22"/>
    <mergeCell ref="J27:L27"/>
    <mergeCell ref="AC27:AE27"/>
    <mergeCell ref="AV27:AX27"/>
    <mergeCell ref="J28:L28"/>
    <mergeCell ref="AC28:AE28"/>
    <mergeCell ref="AV28:AX28"/>
    <mergeCell ref="J25:L25"/>
    <mergeCell ref="AC25:AE25"/>
    <mergeCell ref="AV25:AX25"/>
    <mergeCell ref="J26:L26"/>
    <mergeCell ref="AC26:AE26"/>
    <mergeCell ref="AV26:AX26"/>
    <mergeCell ref="J31:L31"/>
    <mergeCell ref="AC31:AE31"/>
    <mergeCell ref="AV31:AX31"/>
    <mergeCell ref="J32:L32"/>
    <mergeCell ref="AC32:AE32"/>
    <mergeCell ref="AV32:AX32"/>
    <mergeCell ref="J29:L29"/>
    <mergeCell ref="AC29:AE29"/>
    <mergeCell ref="AV29:AX29"/>
    <mergeCell ref="J30:L30"/>
    <mergeCell ref="AC30:AE30"/>
    <mergeCell ref="AV30:AX30"/>
    <mergeCell ref="J35:L35"/>
    <mergeCell ref="AC35:AE35"/>
    <mergeCell ref="AV35:AX35"/>
    <mergeCell ref="J36:L36"/>
    <mergeCell ref="AC36:AE36"/>
    <mergeCell ref="AV36:AX36"/>
    <mergeCell ref="J33:L33"/>
    <mergeCell ref="AC33:AE33"/>
    <mergeCell ref="AV33:AX33"/>
    <mergeCell ref="J34:L34"/>
    <mergeCell ref="AC34:AE34"/>
    <mergeCell ref="AV34:AX34"/>
    <mergeCell ref="J39:L39"/>
    <mergeCell ref="AC39:AE39"/>
    <mergeCell ref="AV39:AX39"/>
    <mergeCell ref="J40:L40"/>
    <mergeCell ref="AC40:AE40"/>
    <mergeCell ref="AV40:AX40"/>
    <mergeCell ref="J37:L37"/>
    <mergeCell ref="AC37:AE37"/>
    <mergeCell ref="AV37:AX37"/>
    <mergeCell ref="J38:L38"/>
    <mergeCell ref="AC38:AE38"/>
    <mergeCell ref="AV38:AX38"/>
    <mergeCell ref="J41:L41"/>
    <mergeCell ref="AC41:AE41"/>
    <mergeCell ref="AV41:AX41"/>
    <mergeCell ref="A43:B43"/>
    <mergeCell ref="C43:E43"/>
    <mergeCell ref="G43:H43"/>
    <mergeCell ref="J43:L43"/>
    <mergeCell ref="O43:R43"/>
    <mergeCell ref="T43:U43"/>
    <mergeCell ref="V43:X43"/>
    <mergeCell ref="AV43:AX43"/>
    <mergeCell ref="BA43:BD43"/>
    <mergeCell ref="A44:B44"/>
    <mergeCell ref="C44:E44"/>
    <mergeCell ref="G44:H44"/>
    <mergeCell ref="J44:L44"/>
    <mergeCell ref="T44:U44"/>
    <mergeCell ref="V44:X44"/>
    <mergeCell ref="Z44:AA44"/>
    <mergeCell ref="AC44:AE44"/>
    <mergeCell ref="Z43:AA43"/>
    <mergeCell ref="AC43:AE43"/>
    <mergeCell ref="AH43:AK43"/>
    <mergeCell ref="AM43:AN43"/>
    <mergeCell ref="AO43:AQ43"/>
    <mergeCell ref="AS43:AT43"/>
    <mergeCell ref="AM44:AN44"/>
    <mergeCell ref="AO44:AQ44"/>
    <mergeCell ref="AS44:AT44"/>
    <mergeCell ref="AV44:AX44"/>
    <mergeCell ref="AV46:AW46"/>
    <mergeCell ref="BA46:BD46"/>
    <mergeCell ref="AP45:AQ45"/>
    <mergeCell ref="AS45:AT45"/>
    <mergeCell ref="AV45:AX45"/>
    <mergeCell ref="A46:B46"/>
    <mergeCell ref="C46:E46"/>
    <mergeCell ref="J46:K46"/>
    <mergeCell ref="O46:R46"/>
    <mergeCell ref="T46:U46"/>
    <mergeCell ref="V46:X46"/>
    <mergeCell ref="AC46:AD46"/>
    <mergeCell ref="D45:E45"/>
    <mergeCell ref="G45:H45"/>
    <mergeCell ref="J45:L45"/>
    <mergeCell ref="W45:X45"/>
    <mergeCell ref="Z45:AA45"/>
    <mergeCell ref="AC45:AE45"/>
    <mergeCell ref="AH46:AK46"/>
    <mergeCell ref="AM46:AN46"/>
    <mergeCell ref="AO46:AQ46"/>
    <mergeCell ref="BM2:BN2"/>
    <mergeCell ref="BS2:BW2"/>
    <mergeCell ref="BG5:BH5"/>
    <mergeCell ref="BG7:BH7"/>
    <mergeCell ref="BG9:BH9"/>
    <mergeCell ref="BQ12:BR12"/>
    <mergeCell ref="BG14:BN14"/>
    <mergeCell ref="BO14:BQ14"/>
    <mergeCell ref="BR14:BT14"/>
    <mergeCell ref="BU14:BV14"/>
    <mergeCell ref="BG15:BN15"/>
    <mergeCell ref="BO15:BQ15"/>
    <mergeCell ref="BG16:BN16"/>
    <mergeCell ref="BO16:BQ16"/>
    <mergeCell ref="BO17:BQ17"/>
    <mergeCell ref="BO18:BQ18"/>
    <mergeCell ref="BO19:BQ19"/>
    <mergeCell ref="BO20:BQ20"/>
    <mergeCell ref="BO21:BQ21"/>
    <mergeCell ref="BO22:BQ22"/>
    <mergeCell ref="BO23:BQ23"/>
    <mergeCell ref="BO24:BQ24"/>
    <mergeCell ref="BO25:BQ25"/>
    <mergeCell ref="BO26:BQ26"/>
    <mergeCell ref="BO27:BQ27"/>
    <mergeCell ref="BO28:BQ28"/>
    <mergeCell ref="BO29:BQ29"/>
    <mergeCell ref="BO30:BQ30"/>
    <mergeCell ref="BO31:BQ31"/>
    <mergeCell ref="BO32:BQ32"/>
    <mergeCell ref="BO33:BQ33"/>
    <mergeCell ref="BO34:BQ34"/>
    <mergeCell ref="BO35:BQ35"/>
    <mergeCell ref="BO36:BQ36"/>
    <mergeCell ref="BO37:BQ37"/>
    <mergeCell ref="BO38:BQ38"/>
    <mergeCell ref="BO39:BQ39"/>
    <mergeCell ref="BI45:BJ45"/>
    <mergeCell ref="BL45:BM45"/>
    <mergeCell ref="BO45:BQ45"/>
    <mergeCell ref="BF46:BG46"/>
    <mergeCell ref="BH46:BJ46"/>
    <mergeCell ref="BO46:BP46"/>
    <mergeCell ref="BT46:BW46"/>
    <mergeCell ref="BO40:BQ40"/>
    <mergeCell ref="BO41:BQ41"/>
    <mergeCell ref="BF43:BG43"/>
    <mergeCell ref="BH43:BJ43"/>
    <mergeCell ref="BL43:BM43"/>
    <mergeCell ref="BO43:BQ43"/>
    <mergeCell ref="BT43:BW43"/>
    <mergeCell ref="BF44:BG44"/>
    <mergeCell ref="BH44:BJ44"/>
    <mergeCell ref="BL44:BM44"/>
    <mergeCell ref="BO44:BQ44"/>
  </mergeCells>
  <printOptions horizontalCentered="1"/>
  <pageMargins left="0.23622047244094491" right="0.23622047244094491" top="0.35433070866141736" bottom="0.35433070866141736" header="0.31496062992125984" footer="0.31496062992125984"/>
  <pageSetup paperSize="9" scale="66" pageOrder="overThenDown" orientation="portrait" r:id="rId1"/>
  <headerFooter alignWithMargins="0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4" operator="notEqual" id="{93298CC8-1B7E-497F-B942-E7CFF75BA000}">
            <xm:f>PlanDP!$O$1</xm:f>
            <x14:dxf>
              <fill>
                <patternFill>
                  <bgColor rgb="FFFF0000"/>
                </patternFill>
              </fill>
            </x14:dxf>
          </x14:cfRule>
          <xm:sqref>R12</xm:sqref>
        </x14:conditionalFormatting>
        <x14:conditionalFormatting xmlns:xm="http://schemas.microsoft.com/office/excel/2006/main">
          <x14:cfRule type="cellIs" priority="3" operator="notEqual" id="{60A3D86F-A3C6-429E-96B5-1DB0F204E109}">
            <xm:f>PlanDP!$O$1</xm:f>
            <x14:dxf>
              <fill>
                <patternFill>
                  <bgColor rgb="FFFF0000"/>
                </patternFill>
              </fill>
            </x14:dxf>
          </x14:cfRule>
          <xm:sqref>AK12</xm:sqref>
        </x14:conditionalFormatting>
        <x14:conditionalFormatting xmlns:xm="http://schemas.microsoft.com/office/excel/2006/main">
          <x14:cfRule type="cellIs" priority="2" operator="notEqual" id="{0F8D3CD4-174D-4A2A-BF55-F8A64E2BC35E}">
            <xm:f>PlanDP!$O$1</xm:f>
            <x14:dxf>
              <fill>
                <patternFill>
                  <bgColor rgb="FFFF0000"/>
                </patternFill>
              </fill>
            </x14:dxf>
          </x14:cfRule>
          <xm:sqref>BD12</xm:sqref>
        </x14:conditionalFormatting>
        <x14:conditionalFormatting xmlns:xm="http://schemas.microsoft.com/office/excel/2006/main">
          <x14:cfRule type="cellIs" priority="1" operator="notEqual" id="{A03626BE-EAB2-4C51-AED3-E92C41D9AC8B}">
            <xm:f>PlanDP!$O$1</xm:f>
            <x14:dxf>
              <fill>
                <patternFill>
                  <bgColor rgb="FFFF0000"/>
                </patternFill>
              </fill>
            </x14:dxf>
          </x14:cfRule>
          <xm:sqref>BW12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6</vt:i4>
      </vt:variant>
    </vt:vector>
  </HeadingPairs>
  <TitlesOfParts>
    <vt:vector size="14" baseType="lpstr">
      <vt:lpstr>คลังสินค้า</vt:lpstr>
      <vt:lpstr>PlanDP</vt:lpstr>
      <vt:lpstr>PK</vt:lpstr>
      <vt:lpstr>WD</vt:lpstr>
      <vt:lpstr>FM05</vt:lpstr>
      <vt:lpstr>Sk</vt:lpstr>
      <vt:lpstr>PK1</vt:lpstr>
      <vt:lpstr>WD1</vt:lpstr>
      <vt:lpstr>'FM05'!Print_Area</vt:lpstr>
      <vt:lpstr>'PK1'!Print_Area</vt:lpstr>
      <vt:lpstr>Sk!Print_Area</vt:lpstr>
      <vt:lpstr>'WD1'!Print_Area</vt:lpstr>
      <vt:lpstr>PlanDP!Print_Titles</vt:lpstr>
      <vt:lpstr>Sk!Print_Titles</vt:lpstr>
    </vt:vector>
  </TitlesOfParts>
  <Company>Pocket2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 Nuttapong</dc:creator>
  <cp:lastModifiedBy>CC230605 CPI</cp:lastModifiedBy>
  <cp:lastPrinted>2023-03-15T08:34:24Z</cp:lastPrinted>
  <dcterms:created xsi:type="dcterms:W3CDTF">2006-05-16T14:25:38Z</dcterms:created>
  <dcterms:modified xsi:type="dcterms:W3CDTF">2024-06-28T03:12:58Z</dcterms:modified>
</cp:coreProperties>
</file>