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<sst xmlns="http://schemas.openxmlformats.org/spreadsheetml/2006/main" count="41" uniqueCount="35">
  <si>
    <t>Deep Sleep</t>
  </si>
  <si>
    <t>Active(mA)</t>
  </si>
  <si>
    <t>Occurs</t>
  </si>
  <si>
    <t>Sleep Cycle(h)</t>
  </si>
  <si>
    <t>Active Cycle(h)</t>
  </si>
  <si>
    <t>mAh</t>
  </si>
  <si>
    <t>Processor</t>
  </si>
  <si>
    <t>Seeed Xiao ESP32C3</t>
  </si>
  <si>
    <r>
      <rPr>
        <color rgb="FF1155CC"/>
        <u/>
      </rPr>
      <t>514_final/datasheet/Seeed 113991054.pdf at main · SyHilichurl/514_final</t>
    </r>
  </si>
  <si>
    <t>Sensor</t>
  </si>
  <si>
    <t>MPU6050</t>
  </si>
  <si>
    <r>
      <rPr>
        <color rgb="FF1155CC"/>
        <u/>
      </rPr>
      <t>514_final/datasheet/SEN0142_Web.pdf at main · SyHilichurl/514_final</t>
    </r>
  </si>
  <si>
    <t>FSR400</t>
  </si>
  <si>
    <r>
      <rPr>
        <color rgb="FF1155CC"/>
        <u/>
      </rPr>
      <t>514_final/datasheet/Datasheet_FSR.pdf at main · SyHilichurl/514_final</t>
    </r>
  </si>
  <si>
    <t>LED</t>
  </si>
  <si>
    <t>estimated</t>
  </si>
  <si>
    <t>Motor</t>
  </si>
  <si>
    <t>FIT0774</t>
  </si>
  <si>
    <r>
      <rPr>
        <color rgb="FF1155CC"/>
        <u/>
      </rPr>
      <t>514_final/datasheet/ProductOverview_DFRobot-FIT0774.pdf at main · SyHilichurl/514_final</t>
    </r>
  </si>
  <si>
    <t>3 hours per day</t>
  </si>
  <si>
    <t>Charge per day</t>
  </si>
  <si>
    <t>Battery required</t>
  </si>
  <si>
    <t>300mAh</t>
  </si>
  <si>
    <r>
      <rPr>
        <color rgb="FF1155CC"/>
        <u/>
      </rPr>
      <t>514_final/datasheet/Seeed 113991054.pdf at main · SyHilichurl/514_final</t>
    </r>
  </si>
  <si>
    <t>Stepper Motor</t>
  </si>
  <si>
    <t>STEPPER MOTOR PM GEARED UNI 5V</t>
  </si>
  <si>
    <r>
      <rPr>
        <color rgb="FF1155CC"/>
        <u/>
      </rPr>
      <t>514_final/datasheet/858_Web.pdf at main · SyHilichurl/514_final</t>
    </r>
  </si>
  <si>
    <t>LED*3</t>
  </si>
  <si>
    <t>Display</t>
  </si>
  <si>
    <t>OLED</t>
  </si>
  <si>
    <r>
      <rPr>
        <color rgb="FF1155CC"/>
        <u/>
      </rPr>
      <t>514_final/datasheet/SSD1306 Datasheet by DFRobot _ Digi-Key Electronics.pdf at main · SyHilichurl/514_final</t>
    </r>
  </si>
  <si>
    <t>600mAh</t>
  </si>
  <si>
    <t xml:space="preserve">Days of use is set as one. It is based on the battery capacity and the device's power consumption. Considering price, my battery will have a relatively small capacity, but it could enable the device to work per day and it is a proper use time. </t>
  </si>
  <si>
    <t>The optimum battery size should be at least larger than my calculated battery consumption, and I need it 1.2 times larger than it for a safety margin. And I hope the battery physical size is as small as possible and the price is low, so I need a good balance between battery life and its compactness.</t>
  </si>
  <si>
    <t>I have several switches for users to set the current modes like sleep modes or limited functions. I add a small vibration motor to increase user experience. And I customize my PCB boards as small as possible and place all feature components in a proper place.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</si>
</sst>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yHilichurl/514_final/blob/main/datasheet/Seeed%20113991054.pdf" TargetMode="External"/><Relationship Id="rId2" Type="http://schemas.openxmlformats.org/officeDocument/2006/relationships/hyperlink" Target="https://github.com/SyHilichurl/514_final/blob/main/datasheet/SEN0142_Web.pdf" TargetMode="External"/><Relationship Id="rId3" Type="http://schemas.openxmlformats.org/officeDocument/2006/relationships/hyperlink" Target="https://github.com/SyHilichurl/514_final/blob/main/datasheet/Datasheet_FSR.pdf" TargetMode="External"/><Relationship Id="rId4" Type="http://schemas.openxmlformats.org/officeDocument/2006/relationships/hyperlink" Target="https://github.com/SyHilichurl/514_final/blob/main/datasheet/ProductOverview_DFRobot-FIT0774.pdf" TargetMode="External"/><Relationship Id="rId5" Type="http://schemas.openxmlformats.org/officeDocument/2006/relationships/hyperlink" Target="https://github.com/SyHilichurl/514_final/blob/main/datasheet/Seeed%20113991054.pdf" TargetMode="External"/><Relationship Id="rId6" Type="http://schemas.openxmlformats.org/officeDocument/2006/relationships/hyperlink" Target="https://github.com/SyHilichurl/514_final/blob/main/datasheet/858_Web.pdf" TargetMode="External"/><Relationship Id="rId7" Type="http://schemas.openxmlformats.org/officeDocument/2006/relationships/hyperlink" Target="https://github.com/SyHilichurl/514_final/blob/main/datasheet/SSD1306%20Datasheet%20by%20DFRobot%20_%20Digi-Key%20Electronics.pdf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9.25"/>
    <col customWidth="1" min="3" max="3" width="7.25"/>
    <col customWidth="1" min="4" max="4" width="9.25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1" t="s">
        <v>6</v>
      </c>
      <c r="B2" s="1" t="s">
        <v>7</v>
      </c>
      <c r="C2" s="1">
        <v>0.044</v>
      </c>
      <c r="D2" s="1">
        <v>75.0</v>
      </c>
      <c r="E2" s="1">
        <v>1.0</v>
      </c>
      <c r="F2" s="1">
        <v>20.0</v>
      </c>
      <c r="G2" s="1">
        <v>3.0</v>
      </c>
      <c r="H2" s="1">
        <f t="shared" ref="H2:H6" si="1">(D2*G2+F2*C2)*E2</f>
        <v>225.88</v>
      </c>
      <c r="I2" s="2" t="s">
        <v>8</v>
      </c>
    </row>
    <row r="3">
      <c r="A3" s="1" t="s">
        <v>9</v>
      </c>
      <c r="B3" s="1" t="s">
        <v>10</v>
      </c>
      <c r="D3" s="1">
        <v>3.9</v>
      </c>
      <c r="E3" s="1">
        <v>1.0</v>
      </c>
      <c r="F3" s="1"/>
      <c r="G3" s="1">
        <v>3.0</v>
      </c>
      <c r="H3" s="1">
        <f t="shared" si="1"/>
        <v>11.7</v>
      </c>
      <c r="I3" s="2" t="s">
        <v>11</v>
      </c>
    </row>
    <row r="4">
      <c r="B4" s="1" t="s">
        <v>12</v>
      </c>
      <c r="D4" s="1">
        <v>0.5</v>
      </c>
      <c r="E4" s="1">
        <v>1.0</v>
      </c>
      <c r="F4" s="1"/>
      <c r="G4" s="1">
        <v>3.0</v>
      </c>
      <c r="H4" s="1">
        <f t="shared" si="1"/>
        <v>1.5</v>
      </c>
      <c r="I4" s="2" t="s">
        <v>13</v>
      </c>
    </row>
    <row r="5">
      <c r="A5" s="1" t="s">
        <v>14</v>
      </c>
      <c r="D5" s="1">
        <v>20.0</v>
      </c>
      <c r="E5" s="1">
        <v>1000.0</v>
      </c>
      <c r="G5" s="1">
        <f t="shared" ref="G5:G6" si="2">0.5/3600</f>
        <v>0.0001388888889</v>
      </c>
      <c r="H5" s="1">
        <f t="shared" si="1"/>
        <v>2.777777778</v>
      </c>
      <c r="I5" s="1" t="s">
        <v>15</v>
      </c>
    </row>
    <row r="6">
      <c r="A6" s="1" t="s">
        <v>16</v>
      </c>
      <c r="B6" s="1" t="s">
        <v>17</v>
      </c>
      <c r="D6" s="1">
        <v>50.0</v>
      </c>
      <c r="E6" s="1">
        <v>1000.0</v>
      </c>
      <c r="G6" s="1">
        <f t="shared" si="2"/>
        <v>0.0001388888889</v>
      </c>
      <c r="H6" s="1">
        <f t="shared" si="1"/>
        <v>6.944444444</v>
      </c>
      <c r="I6" s="2" t="s">
        <v>18</v>
      </c>
    </row>
    <row r="7">
      <c r="H7" s="3">
        <f>SUM(H2:H6)</f>
        <v>248.8022222</v>
      </c>
    </row>
    <row r="8">
      <c r="E8" s="1" t="s">
        <v>19</v>
      </c>
      <c r="F8" s="1" t="s">
        <v>20</v>
      </c>
      <c r="G8" s="1" t="s">
        <v>21</v>
      </c>
      <c r="H8" s="1" t="s">
        <v>22</v>
      </c>
    </row>
    <row r="10">
      <c r="A10" s="1" t="s">
        <v>6</v>
      </c>
      <c r="B10" s="1" t="s">
        <v>7</v>
      </c>
      <c r="C10" s="1">
        <v>0.044</v>
      </c>
      <c r="D10" s="1">
        <v>75.0</v>
      </c>
      <c r="E10" s="1">
        <v>1.0</v>
      </c>
      <c r="F10" s="1">
        <v>20.0</v>
      </c>
      <c r="G10" s="1">
        <v>3.0</v>
      </c>
      <c r="H10" s="1">
        <f t="shared" ref="H10:H13" si="3">(D10*G10+F10*C10)*E10</f>
        <v>225.88</v>
      </c>
      <c r="I10" s="2" t="s">
        <v>23</v>
      </c>
    </row>
    <row r="11">
      <c r="A11" s="1" t="s">
        <v>24</v>
      </c>
      <c r="B11" s="1" t="s">
        <v>25</v>
      </c>
      <c r="D11" s="1">
        <v>200.0</v>
      </c>
      <c r="E11" s="1">
        <v>20.0</v>
      </c>
      <c r="G11" s="1">
        <f>3/60</f>
        <v>0.05</v>
      </c>
      <c r="H11" s="1">
        <f t="shared" si="3"/>
        <v>200</v>
      </c>
      <c r="I11" s="2" t="s">
        <v>26</v>
      </c>
    </row>
    <row r="12">
      <c r="A12" s="1" t="s">
        <v>27</v>
      </c>
      <c r="D12" s="1">
        <v>60.0</v>
      </c>
      <c r="E12" s="1">
        <v>1000.0</v>
      </c>
      <c r="G12" s="1">
        <f>0.5/3600</f>
        <v>0.0001388888889</v>
      </c>
      <c r="H12" s="1">
        <f t="shared" si="3"/>
        <v>8.333333333</v>
      </c>
      <c r="I12" s="1" t="s">
        <v>15</v>
      </c>
    </row>
    <row r="13">
      <c r="A13" s="1" t="s">
        <v>28</v>
      </c>
      <c r="B13" s="1" t="s">
        <v>29</v>
      </c>
      <c r="D13" s="1">
        <v>15.0</v>
      </c>
      <c r="E13" s="1">
        <v>1.0</v>
      </c>
      <c r="G13" s="1">
        <v>3.0</v>
      </c>
      <c r="H13" s="1">
        <f t="shared" si="3"/>
        <v>45</v>
      </c>
      <c r="I13" s="2" t="s">
        <v>30</v>
      </c>
    </row>
    <row r="14">
      <c r="H14" s="3">
        <f>SUM(H10:H13)</f>
        <v>479.2133333</v>
      </c>
    </row>
    <row r="15">
      <c r="E15" s="1" t="s">
        <v>19</v>
      </c>
      <c r="F15" s="1" t="s">
        <v>20</v>
      </c>
      <c r="G15" s="1" t="s">
        <v>21</v>
      </c>
      <c r="H15" s="1" t="s">
        <v>31</v>
      </c>
    </row>
    <row r="17">
      <c r="A17" s="1" t="s">
        <v>32</v>
      </c>
    </row>
    <row r="18">
      <c r="A18" s="1" t="s">
        <v>33</v>
      </c>
    </row>
    <row r="19">
      <c r="A19" s="1" t="s">
        <v>34</v>
      </c>
    </row>
  </sheetData>
  <hyperlinks>
    <hyperlink r:id="rId1" ref="I2"/>
    <hyperlink r:id="rId2" ref="I3"/>
    <hyperlink r:id="rId3" ref="I4"/>
    <hyperlink r:id="rId4" ref="I6"/>
    <hyperlink r:id="rId5" ref="I10"/>
    <hyperlink r:id="rId6" ref="I11"/>
    <hyperlink r:id="rId7" ref="I13"/>
  </hyperlinks>
  <drawing r:id="rId8"/>
</worksheet>
</file>