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ure\Documents\Zuzelko\"/>
    </mc:Choice>
  </mc:AlternateContent>
  <xr:revisionPtr revIDLastSave="0" documentId="13_ncr:1_{F4C83206-5DE7-422C-B98E-2CD439FCA0E4}" xr6:coauthVersionLast="47" xr6:coauthVersionMax="47" xr10:uidLastSave="{00000000-0000-0000-0000-000000000000}"/>
  <bookViews>
    <workbookView xWindow="-120" yWindow="-120" windowWidth="29040" windowHeight="15840" xr2:uid="{7973F123-3AAD-47CF-BA65-2A019CE80CD0}"/>
  </bookViews>
  <sheets>
    <sheet name="Prevozi (2)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5" l="1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4" i="5"/>
  <c r="L3" i="5"/>
  <c r="I30" i="5"/>
  <c r="I18" i="5"/>
  <c r="G18" i="5"/>
  <c r="I17" i="5"/>
  <c r="G17" i="5"/>
  <c r="I16" i="5"/>
  <c r="G16" i="5"/>
  <c r="I15" i="5"/>
  <c r="G15" i="5"/>
  <c r="I14" i="5"/>
  <c r="G14" i="5"/>
  <c r="I13" i="5"/>
  <c r="I12" i="5"/>
  <c r="G12" i="5"/>
  <c r="G23" i="5"/>
  <c r="G4" i="5"/>
  <c r="H29" i="5"/>
  <c r="G22" i="5"/>
  <c r="I6" i="5"/>
  <c r="G6" i="5"/>
  <c r="I5" i="5"/>
  <c r="G5" i="5"/>
  <c r="G13" i="5"/>
  <c r="I9" i="5"/>
  <c r="G9" i="5"/>
  <c r="I8" i="5"/>
  <c r="G8" i="5"/>
  <c r="I11" i="5"/>
  <c r="G11" i="5"/>
  <c r="I10" i="5"/>
  <c r="G10" i="5"/>
  <c r="G7" i="5"/>
  <c r="G3" i="5"/>
  <c r="G29" i="5" l="1"/>
</calcChain>
</file>

<file path=xl/sharedStrings.xml><?xml version="1.0" encoding="utf-8"?>
<sst xmlns="http://schemas.openxmlformats.org/spreadsheetml/2006/main" count="86" uniqueCount="50">
  <si>
    <t>Beijing</t>
  </si>
  <si>
    <t>Cena</t>
  </si>
  <si>
    <t>Kunming</t>
  </si>
  <si>
    <t>Lijiang</t>
  </si>
  <si>
    <t>Dali</t>
  </si>
  <si>
    <t>Shanghai</t>
  </si>
  <si>
    <t>Hangzhou</t>
  </si>
  <si>
    <t>Prevoz</t>
  </si>
  <si>
    <t>vlak</t>
  </si>
  <si>
    <t>letalo</t>
  </si>
  <si>
    <t>Odhod</t>
  </si>
  <si>
    <t>Prihod</t>
  </si>
  <si>
    <t>Čas potovanja</t>
  </si>
  <si>
    <t>Chengdu East</t>
  </si>
  <si>
    <t>C638</t>
  </si>
  <si>
    <t>C96</t>
  </si>
  <si>
    <t>C340</t>
  </si>
  <si>
    <t>D8716</t>
  </si>
  <si>
    <t>Ljubljana</t>
  </si>
  <si>
    <t>C491</t>
  </si>
  <si>
    <t>Opombe</t>
  </si>
  <si>
    <t>Turkish</t>
  </si>
  <si>
    <t>G7360</t>
  </si>
  <si>
    <t>Spring airlines</t>
  </si>
  <si>
    <t>9C8829</t>
  </si>
  <si>
    <t>TK1052</t>
  </si>
  <si>
    <t>Istambul</t>
  </si>
  <si>
    <t>TK26</t>
  </si>
  <si>
    <t>Datum</t>
  </si>
  <si>
    <t>TK89</t>
  </si>
  <si>
    <t>TK1061</t>
  </si>
  <si>
    <t>Xian</t>
  </si>
  <si>
    <t>Chongqing North</t>
  </si>
  <si>
    <t>Zhangjiajie</t>
  </si>
  <si>
    <t>Zhangjiajie West</t>
  </si>
  <si>
    <t>taxi</t>
  </si>
  <si>
    <t>/</t>
  </si>
  <si>
    <t>Tongfu Inn</t>
  </si>
  <si>
    <t>taksi do prenočišča</t>
  </si>
  <si>
    <t>K688</t>
  </si>
  <si>
    <t>D5117</t>
  </si>
  <si>
    <t>G4862</t>
  </si>
  <si>
    <t>Xian North</t>
  </si>
  <si>
    <t>D20</t>
  </si>
  <si>
    <t>sleeper train</t>
  </si>
  <si>
    <t>Z162</t>
  </si>
  <si>
    <t>K1374</t>
  </si>
  <si>
    <t>Huaihua</t>
  </si>
  <si>
    <t>NI V SOBOTO, sleeper</t>
  </si>
  <si>
    <t>Prestopi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</si>
</sst>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]hh:mm;@" x16r2:formatCode16="[$-en-SI,1]hh:mm;@"/>
    <numFmt numFmtId="165" formatCode="#,##0.00\ &quot;€&quot;"/>
    <numFmt numFmtId="166" formatCode="#,##0\ [$CNY]"/>
    <numFmt numFmtId="167" formatCode="[$-F400]h:mm:ss\ AM/PM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A7D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2" applyNumberFormat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0" fontId="0" fillId="0" borderId="1" xfId="0" applyNumberFormat="1" applyBorder="1"/>
    <xf numFmtId="20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0" fillId="0" borderId="3" xfId="0" applyBorder="1"/>
    <xf numFmtId="166" fontId="0" fillId="0" borderId="3" xfId="0" applyNumberFormat="1" applyBorder="1"/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8" xfId="0" applyNumberFormat="1" applyBorder="1" applyAlignment="1">
      <alignment horizontal="right"/>
    </xf>
    <xf numFmtId="0" fontId="0" fillId="0" borderId="3" xfId="0" applyBorder="1" applyAlignment="1">
      <alignment vertical="center"/>
    </xf>
    <xf numFmtId="164" fontId="2" fillId="2" borderId="12" xfId="1" applyNumberFormat="1" applyAlignment="1">
      <alignment horizontal="center" vertical="center"/>
    </xf>
    <xf numFmtId="0" fontId="2" fillId="2" borderId="12" xfId="1" applyAlignment="1">
      <alignment vertical="center"/>
    </xf>
    <xf numFmtId="0" fontId="2" fillId="2" borderId="12" xfId="1" applyAlignment="1">
      <alignment horizontal="center" vertical="center"/>
    </xf>
    <xf numFmtId="167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9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</cellXfs>
  <cellStyles count="2">
    <cellStyle name="Calculation" xfId="1" builtinId="22"/>
    <cellStyle name="Normal" xfId="0" builtinId="0"/>
  </cellStyles>
  <dxfs count="7"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ADEB-535B-4467-B47A-CA491C28CFC4}">
  <sheetPr>
    <tabColor theme="8" tint="0.59999389629810485"/>
  </sheetPr>
  <dimension ref="A2:M30"/>
  <sheetViews>
    <sheetView tabSelected="1" workbookViewId="0">
      <selection activeCell="K27" sqref="K27"/>
    </sheetView>
  </sheetViews>
  <sheetFormatPr defaultRowHeight="15" x14ac:dyDescent="0.25"/>
  <cols>
    <col min="1" max="1" width="11.140625" style="2" bestFit="1" customWidth="1"/>
    <col min="2" max="2" width="12.28515625" bestFit="1" customWidth="1"/>
    <col min="3" max="3" width="11.140625" style="1" customWidth="1"/>
    <col min="4" max="4" width="16.140625" style="11" customWidth="1"/>
    <col min="5" max="5" width="8.140625" bestFit="1" customWidth="1"/>
    <col min="6" max="6" width="16" style="11" bestFit="1" customWidth="1"/>
    <col min="7" max="7" width="17" bestFit="1" customWidth="1"/>
    <col min="8" max="8" width="10.5703125" style="8" bestFit="1" customWidth="1"/>
    <col min="9" max="9" width="9.5703125" style="20" bestFit="1" customWidth="1"/>
    <col min="10" max="10" width="20.140625" style="17" bestFit="1" customWidth="1"/>
    <col min="11" max="11" width="12.42578125" style="2" bestFit="1" customWidth="1"/>
    <col min="12" max="12" width="9.42578125" bestFit="1" customWidth="1"/>
    <col min="13" max="13" width="12.28515625" bestFit="1" customWidth="1"/>
    <col min="14" max="14" width="10.7109375" bestFit="1" customWidth="1"/>
    <col min="16" max="16" width="12.28515625" bestFit="1" customWidth="1"/>
  </cols>
  <sheetData>
    <row r="2" spans="1:13" s="13" customFormat="1" x14ac:dyDescent="0.25">
      <c r="A2" s="29" t="s">
        <v>7</v>
      </c>
      <c r="B2" s="30"/>
      <c r="C2" s="31" t="s">
        <v>10</v>
      </c>
      <c r="D2" s="30"/>
      <c r="E2" s="31" t="s">
        <v>11</v>
      </c>
      <c r="F2" s="30"/>
      <c r="G2" s="13" t="s">
        <v>12</v>
      </c>
      <c r="H2" s="32" t="s">
        <v>1</v>
      </c>
      <c r="I2" s="30"/>
      <c r="J2" s="16" t="s">
        <v>20</v>
      </c>
      <c r="K2" s="13" t="s">
        <v>28</v>
      </c>
      <c r="L2" s="13" t="s">
        <v>49</v>
      </c>
    </row>
    <row r="3" spans="1:13" s="2" customFormat="1" x14ac:dyDescent="0.25">
      <c r="A3" s="2" t="s">
        <v>9</v>
      </c>
      <c r="B3" t="s">
        <v>25</v>
      </c>
      <c r="C3" s="6">
        <v>0.58680555555555558</v>
      </c>
      <c r="D3" s="3" t="s">
        <v>18</v>
      </c>
      <c r="E3" s="7">
        <v>0.73263888888888884</v>
      </c>
      <c r="F3" s="3" t="s">
        <v>26</v>
      </c>
      <c r="G3" s="10">
        <f t="shared" ref="G3:G23" si="0">MOD(E3 - C3, 1)</f>
        <v>0.14583333333333326</v>
      </c>
      <c r="H3" s="12"/>
      <c r="I3" s="33">
        <v>404</v>
      </c>
      <c r="J3" s="27" t="s">
        <v>21</v>
      </c>
      <c r="K3" s="15">
        <v>45856</v>
      </c>
      <c r="L3" s="2" t="str">
        <f>IF(MOD(C4-E3,1)&lt;=0.08,"PAZI","vredu je")</f>
        <v>vredu je</v>
      </c>
    </row>
    <row r="4" spans="1:13" s="2" customFormat="1" x14ac:dyDescent="0.25">
      <c r="A4" s="2" t="s">
        <v>9</v>
      </c>
      <c r="B4" t="s">
        <v>27</v>
      </c>
      <c r="C4" s="6">
        <v>5.5555555555555552E-2</v>
      </c>
      <c r="D4" s="3" t="s">
        <v>26</v>
      </c>
      <c r="E4" s="7">
        <v>0.69791666666666663</v>
      </c>
      <c r="F4" s="3" t="s">
        <v>5</v>
      </c>
      <c r="G4" s="10">
        <f t="shared" si="0"/>
        <v>0.64236111111111105</v>
      </c>
      <c r="H4" s="12"/>
      <c r="I4" s="34"/>
      <c r="J4" s="28"/>
      <c r="K4" s="15">
        <v>45857</v>
      </c>
      <c r="L4" s="2" t="str">
        <f>IF(MOD(C4-E3,1)&lt;=0.08,"PAZI","vredu je")</f>
        <v>vredu je</v>
      </c>
    </row>
    <row r="5" spans="1:13" x14ac:dyDescent="0.25">
      <c r="A5" s="2" t="s">
        <v>8</v>
      </c>
      <c r="B5" t="s">
        <v>19</v>
      </c>
      <c r="C5" s="4">
        <v>0.42222222222222222</v>
      </c>
      <c r="D5" s="11" t="s">
        <v>5</v>
      </c>
      <c r="E5" s="5">
        <v>0.49375000000000002</v>
      </c>
      <c r="F5" s="11" t="s">
        <v>6</v>
      </c>
      <c r="G5" s="10">
        <f>MOD(E5 - C5, 1)</f>
        <v>7.1527777777777801E-2</v>
      </c>
      <c r="H5" s="9">
        <v>49</v>
      </c>
      <c r="I5" s="19">
        <f t="shared" ref="I5:I6" si="1">H5*0.13225</f>
        <v>6.4802500000000007</v>
      </c>
      <c r="K5" s="15">
        <v>45859</v>
      </c>
      <c r="L5" s="2" t="str">
        <f t="shared" ref="L5:L18" si="2">IF(MOD(C5-E4,1)&lt;=0.08,"PAZI","vredu je")</f>
        <v>vredu je</v>
      </c>
    </row>
    <row r="6" spans="1:13" x14ac:dyDescent="0.25">
      <c r="A6" s="2" t="s">
        <v>8</v>
      </c>
      <c r="B6" t="s">
        <v>22</v>
      </c>
      <c r="C6" s="4">
        <v>0.83333333333333337</v>
      </c>
      <c r="D6" s="11" t="s">
        <v>6</v>
      </c>
      <c r="E6" s="5">
        <v>0.90208333333333335</v>
      </c>
      <c r="F6" s="11" t="s">
        <v>5</v>
      </c>
      <c r="G6" s="10">
        <f>MOD(E6 - C6, 1)</f>
        <v>6.8749999999999978E-2</v>
      </c>
      <c r="H6" s="9">
        <v>93</v>
      </c>
      <c r="I6" s="19">
        <f t="shared" si="1"/>
        <v>12.299250000000001</v>
      </c>
      <c r="K6" s="15">
        <v>45859</v>
      </c>
      <c r="L6" s="2" t="str">
        <f t="shared" si="2"/>
        <v>vredu je</v>
      </c>
    </row>
    <row r="7" spans="1:13" x14ac:dyDescent="0.25">
      <c r="A7" s="2" t="s">
        <v>9</v>
      </c>
      <c r="B7" t="s">
        <v>24</v>
      </c>
      <c r="C7" s="4">
        <v>0.55902777777777779</v>
      </c>
      <c r="D7" s="11" t="s">
        <v>5</v>
      </c>
      <c r="E7" s="5">
        <v>0.76388888888888884</v>
      </c>
      <c r="F7" s="11" t="s">
        <v>2</v>
      </c>
      <c r="G7" s="10">
        <f t="shared" si="0"/>
        <v>0.20486111111111105</v>
      </c>
      <c r="H7" s="9"/>
      <c r="I7" s="19">
        <v>155</v>
      </c>
      <c r="J7" s="17" t="s">
        <v>23</v>
      </c>
      <c r="K7" s="15">
        <v>45861</v>
      </c>
      <c r="L7" s="2" t="str">
        <f t="shared" si="2"/>
        <v>vredu je</v>
      </c>
    </row>
    <row r="8" spans="1:13" x14ac:dyDescent="0.25">
      <c r="A8" s="2" t="s">
        <v>8</v>
      </c>
      <c r="B8" t="s">
        <v>16</v>
      </c>
      <c r="C8" s="4">
        <v>0.32569444444444445</v>
      </c>
      <c r="D8" s="11" t="s">
        <v>2</v>
      </c>
      <c r="E8" s="5">
        <v>0.41944444444444445</v>
      </c>
      <c r="F8" s="11" t="s">
        <v>4</v>
      </c>
      <c r="G8" s="10">
        <f>MOD(E8 - C8, 1)</f>
        <v>9.375E-2</v>
      </c>
      <c r="H8" s="9">
        <v>105</v>
      </c>
      <c r="I8" s="19">
        <f t="shared" ref="I8:I18" si="3">H8*0.13225</f>
        <v>13.88625</v>
      </c>
      <c r="K8" s="15">
        <v>45863</v>
      </c>
      <c r="L8" s="2" t="str">
        <f t="shared" si="2"/>
        <v>vredu je</v>
      </c>
    </row>
    <row r="9" spans="1:13" x14ac:dyDescent="0.25">
      <c r="A9" s="2" t="s">
        <v>8</v>
      </c>
      <c r="B9" t="s">
        <v>17</v>
      </c>
      <c r="C9" s="4">
        <v>0.8125</v>
      </c>
      <c r="D9" s="11" t="s">
        <v>4</v>
      </c>
      <c r="E9" s="5">
        <v>0.89513888888888893</v>
      </c>
      <c r="F9" s="11" t="s">
        <v>2</v>
      </c>
      <c r="G9" s="10">
        <f>MOD(E9 - C9, 1)</f>
        <v>8.2638888888888928E-2</v>
      </c>
      <c r="H9" s="9">
        <v>109</v>
      </c>
      <c r="I9" s="19">
        <f t="shared" si="3"/>
        <v>14.41525</v>
      </c>
      <c r="K9" s="15">
        <v>45863</v>
      </c>
      <c r="L9" s="2" t="str">
        <f t="shared" si="2"/>
        <v>vredu je</v>
      </c>
    </row>
    <row r="10" spans="1:13" x14ac:dyDescent="0.25">
      <c r="A10" s="2" t="s">
        <v>8</v>
      </c>
      <c r="B10" t="s">
        <v>14</v>
      </c>
      <c r="C10" s="4">
        <v>0.32916666666666666</v>
      </c>
      <c r="D10" s="11" t="s">
        <v>2</v>
      </c>
      <c r="E10" s="5">
        <v>0.49930555555555556</v>
      </c>
      <c r="F10" s="11" t="s">
        <v>3</v>
      </c>
      <c r="G10" s="10">
        <f>MOD(E10 - C10, 1)</f>
        <v>0.1701388888888889</v>
      </c>
      <c r="H10" s="9">
        <v>116</v>
      </c>
      <c r="I10" s="19">
        <f t="shared" si="3"/>
        <v>15.341000000000001</v>
      </c>
      <c r="K10" s="15">
        <v>45864</v>
      </c>
      <c r="L10" s="2" t="str">
        <f t="shared" si="2"/>
        <v>vredu je</v>
      </c>
    </row>
    <row r="11" spans="1:13" x14ac:dyDescent="0.25">
      <c r="A11" s="2" t="s">
        <v>8</v>
      </c>
      <c r="B11" t="s">
        <v>15</v>
      </c>
      <c r="C11" s="4">
        <v>0.78402777777777777</v>
      </c>
      <c r="D11" s="11" t="s">
        <v>3</v>
      </c>
      <c r="E11" s="5">
        <v>0.91874999999999996</v>
      </c>
      <c r="F11" s="11" t="s">
        <v>2</v>
      </c>
      <c r="G11" s="10">
        <f>MOD(E11 - C11, 1)</f>
        <v>0.13472222222222219</v>
      </c>
      <c r="H11" s="9">
        <v>190</v>
      </c>
      <c r="I11" s="19">
        <f t="shared" si="3"/>
        <v>25.127500000000001</v>
      </c>
      <c r="K11" s="15">
        <v>45864</v>
      </c>
      <c r="L11" s="2" t="str">
        <f t="shared" si="2"/>
        <v>vredu je</v>
      </c>
    </row>
    <row r="12" spans="1:13" x14ac:dyDescent="0.25">
      <c r="A12" s="2" t="s">
        <v>8</v>
      </c>
      <c r="B12" t="s">
        <v>45</v>
      </c>
      <c r="C12" s="4">
        <v>0.83333333333333337</v>
      </c>
      <c r="D12" s="11" t="s">
        <v>2</v>
      </c>
      <c r="E12" s="5">
        <v>0.37847222222222221</v>
      </c>
      <c r="F12" s="11" t="s">
        <v>47</v>
      </c>
      <c r="G12" s="23">
        <f>MOD(E12 - C12, 1)</f>
        <v>0.54513888888888884</v>
      </c>
      <c r="H12" s="9">
        <v>256</v>
      </c>
      <c r="I12" s="19">
        <f t="shared" si="3"/>
        <v>33.856000000000002</v>
      </c>
      <c r="J12" s="24" t="s">
        <v>48</v>
      </c>
      <c r="K12" s="15">
        <v>45865</v>
      </c>
      <c r="L12" s="2" t="str">
        <f t="shared" si="2"/>
        <v>vredu je</v>
      </c>
      <c r="M12" s="26"/>
    </row>
    <row r="13" spans="1:13" x14ac:dyDescent="0.25">
      <c r="A13" s="2" t="s">
        <v>8</v>
      </c>
      <c r="B13" t="s">
        <v>46</v>
      </c>
      <c r="C13" s="4">
        <v>0.58680555555555558</v>
      </c>
      <c r="D13" s="11" t="s">
        <v>47</v>
      </c>
      <c r="E13" s="5">
        <v>0.75416666666666665</v>
      </c>
      <c r="F13" s="11" t="s">
        <v>33</v>
      </c>
      <c r="G13" s="10">
        <f t="shared" si="0"/>
        <v>0.16736111111111107</v>
      </c>
      <c r="H13" s="9">
        <v>38</v>
      </c>
      <c r="I13" s="19">
        <f t="shared" si="3"/>
        <v>5.0255000000000001</v>
      </c>
      <c r="J13" s="22"/>
      <c r="K13" s="15">
        <v>45866</v>
      </c>
      <c r="L13" s="2" t="str">
        <f t="shared" si="2"/>
        <v>vredu je</v>
      </c>
    </row>
    <row r="14" spans="1:13" x14ac:dyDescent="0.25">
      <c r="A14" s="2" t="s">
        <v>35</v>
      </c>
      <c r="B14" t="s">
        <v>36</v>
      </c>
      <c r="C14" s="4">
        <v>0.77083333333333337</v>
      </c>
      <c r="D14" s="11" t="s">
        <v>34</v>
      </c>
      <c r="E14" s="5">
        <v>0.79166666666666663</v>
      </c>
      <c r="F14" s="11" t="s">
        <v>37</v>
      </c>
      <c r="G14" s="10">
        <f t="shared" si="0"/>
        <v>2.0833333333333259E-2</v>
      </c>
      <c r="H14" s="9">
        <v>30</v>
      </c>
      <c r="I14" s="19">
        <f t="shared" si="3"/>
        <v>3.9675000000000002</v>
      </c>
      <c r="J14" s="17" t="s">
        <v>38</v>
      </c>
      <c r="K14" s="15">
        <v>45866</v>
      </c>
      <c r="L14" s="2" t="str">
        <f t="shared" si="2"/>
        <v>PAZI</v>
      </c>
    </row>
    <row r="15" spans="1:13" x14ac:dyDescent="0.25">
      <c r="A15" s="2" t="s">
        <v>8</v>
      </c>
      <c r="B15" t="s">
        <v>39</v>
      </c>
      <c r="C15" s="4">
        <v>0.20694444444444443</v>
      </c>
      <c r="D15" s="11" t="s">
        <v>34</v>
      </c>
      <c r="E15" s="5">
        <v>0.45208333333333334</v>
      </c>
      <c r="F15" s="11" t="s">
        <v>32</v>
      </c>
      <c r="G15" s="10">
        <f t="shared" si="0"/>
        <v>0.24513888888888891</v>
      </c>
      <c r="H15" s="9">
        <v>69</v>
      </c>
      <c r="I15" s="19">
        <f t="shared" si="3"/>
        <v>9.1252500000000012</v>
      </c>
      <c r="K15" s="15">
        <v>45868</v>
      </c>
      <c r="L15" s="2" t="str">
        <f t="shared" si="2"/>
        <v>vredu je</v>
      </c>
    </row>
    <row r="16" spans="1:13" x14ac:dyDescent="0.25">
      <c r="A16" s="2" t="s">
        <v>8</v>
      </c>
      <c r="B16" t="s">
        <v>40</v>
      </c>
      <c r="C16" s="4">
        <v>0.87916666666666665</v>
      </c>
      <c r="D16" s="11" t="s">
        <v>32</v>
      </c>
      <c r="E16" s="5">
        <v>0.96527777777777779</v>
      </c>
      <c r="F16" s="11" t="s">
        <v>13</v>
      </c>
      <c r="G16" s="10">
        <f t="shared" si="0"/>
        <v>8.6111111111111138E-2</v>
      </c>
      <c r="H16" s="9">
        <v>98</v>
      </c>
      <c r="I16" s="19">
        <f t="shared" si="3"/>
        <v>12.960500000000001</v>
      </c>
      <c r="K16" s="15">
        <v>45870</v>
      </c>
      <c r="L16" s="2" t="str">
        <f t="shared" si="2"/>
        <v>vredu je</v>
      </c>
    </row>
    <row r="17" spans="1:12" x14ac:dyDescent="0.25">
      <c r="A17" s="2" t="s">
        <v>8</v>
      </c>
      <c r="B17" t="s">
        <v>41</v>
      </c>
      <c r="C17" s="4">
        <v>1.2500000000000001E-2</v>
      </c>
      <c r="D17" s="11" t="s">
        <v>13</v>
      </c>
      <c r="E17" s="5">
        <v>0.15277777777777779</v>
      </c>
      <c r="F17" s="11" t="s">
        <v>42</v>
      </c>
      <c r="G17" s="10">
        <f t="shared" si="0"/>
        <v>0.14027777777777778</v>
      </c>
      <c r="H17" s="8">
        <v>79</v>
      </c>
      <c r="I17" s="19">
        <f t="shared" si="3"/>
        <v>10.447750000000001</v>
      </c>
      <c r="K17" s="15">
        <v>45873</v>
      </c>
      <c r="L17" s="2" t="str">
        <f t="shared" si="2"/>
        <v>PAZI</v>
      </c>
    </row>
    <row r="18" spans="1:12" x14ac:dyDescent="0.25">
      <c r="A18" s="2" t="s">
        <v>8</v>
      </c>
      <c r="B18" t="s">
        <v>43</v>
      </c>
      <c r="C18" s="4">
        <v>0.80486111111111114</v>
      </c>
      <c r="D18" s="11" t="s">
        <v>31</v>
      </c>
      <c r="E18" s="5">
        <v>0.29444444444444445</v>
      </c>
      <c r="F18" s="11" t="s">
        <v>0</v>
      </c>
      <c r="G18" s="23">
        <f t="shared" si="0"/>
        <v>0.48958333333333326</v>
      </c>
      <c r="H18" s="8">
        <v>350</v>
      </c>
      <c r="I18" s="19">
        <f t="shared" si="3"/>
        <v>46.287500000000001</v>
      </c>
      <c r="J18" s="25" t="s">
        <v>44</v>
      </c>
      <c r="K18" s="15">
        <v>45874</v>
      </c>
      <c r="L18" s="2" t="str">
        <f t="shared" si="2"/>
        <v>vredu je</v>
      </c>
    </row>
    <row r="19" spans="1:12" x14ac:dyDescent="0.25">
      <c r="C19" s="4"/>
      <c r="E19" s="5"/>
      <c r="G19" s="10"/>
      <c r="I19" s="19"/>
      <c r="K19" s="15"/>
    </row>
    <row r="20" spans="1:12" x14ac:dyDescent="0.25">
      <c r="C20" s="4"/>
      <c r="E20" s="5"/>
      <c r="G20" s="10"/>
      <c r="I20" s="19"/>
      <c r="K20" s="15"/>
    </row>
    <row r="21" spans="1:12" x14ac:dyDescent="0.25">
      <c r="C21" s="4"/>
      <c r="E21" s="5"/>
      <c r="G21" s="10"/>
      <c r="I21" s="19"/>
      <c r="K21" s="15"/>
    </row>
    <row r="22" spans="1:12" x14ac:dyDescent="0.25">
      <c r="A22" s="2" t="s">
        <v>9</v>
      </c>
      <c r="B22" t="s">
        <v>29</v>
      </c>
      <c r="C22" s="4">
        <v>6.9444444444444441E-3</v>
      </c>
      <c r="D22" s="11" t="s">
        <v>0</v>
      </c>
      <c r="E22" s="5">
        <v>0.22916666666666666</v>
      </c>
      <c r="F22" s="11" t="s">
        <v>26</v>
      </c>
      <c r="G22" s="10">
        <f t="shared" si="0"/>
        <v>0.22222222222222221</v>
      </c>
      <c r="I22" s="34">
        <v>383</v>
      </c>
      <c r="J22" s="28" t="s">
        <v>21</v>
      </c>
      <c r="K22" s="15">
        <v>45879</v>
      </c>
    </row>
    <row r="23" spans="1:12" x14ac:dyDescent="0.25">
      <c r="A23" s="2" t="s">
        <v>9</v>
      </c>
      <c r="B23" t="s">
        <v>30</v>
      </c>
      <c r="C23" s="4">
        <v>0.30208333333333331</v>
      </c>
      <c r="D23" s="11" t="s">
        <v>26</v>
      </c>
      <c r="E23" s="5">
        <v>0.35416666666666669</v>
      </c>
      <c r="F23" s="11" t="s">
        <v>18</v>
      </c>
      <c r="G23" s="10">
        <f t="shared" si="0"/>
        <v>5.208333333333337E-2</v>
      </c>
      <c r="I23" s="34"/>
      <c r="J23" s="28"/>
      <c r="K23" s="15">
        <v>45879</v>
      </c>
    </row>
    <row r="28" spans="1:12" x14ac:dyDescent="0.25">
      <c r="G28" s="7"/>
    </row>
    <row r="29" spans="1:12" ht="15.75" thickBot="1" x14ac:dyDescent="0.3">
      <c r="G29" s="14">
        <f>SUM(G3:G23)</f>
        <v>3.5833333333333335</v>
      </c>
      <c r="H29" s="9">
        <f>SUM(H3:H28)</f>
        <v>1582</v>
      </c>
    </row>
    <row r="30" spans="1:12" ht="15.75" thickBot="1" x14ac:dyDescent="0.3">
      <c r="I30" s="21">
        <f>SUM(I3:I29)</f>
        <v>1151.2195000000002</v>
      </c>
      <c r="J30" s="18"/>
    </row>
  </sheetData>
  <mergeCells count="8">
    <mergeCell ref="J3:J4"/>
    <mergeCell ref="J22:J23"/>
    <mergeCell ref="A2:B2"/>
    <mergeCell ref="C2:D2"/>
    <mergeCell ref="E2:F2"/>
    <mergeCell ref="H2:I2"/>
    <mergeCell ref="I3:I4"/>
    <mergeCell ref="I22:I23"/>
  </mergeCells>
  <phoneticPr fontId="1" type="noConversion"/>
  <conditionalFormatting sqref="A1:A1048576">
    <cfRule type="containsText" dxfId="6" priority="3" operator="containsText" text="taxi">
      <formula>NOT(ISERROR(SEARCH("taxi",A1)))</formula>
    </cfRule>
  </conditionalFormatting>
  <conditionalFormatting sqref="A1:B1048576">
    <cfRule type="containsText" dxfId="5" priority="7" operator="containsText" text="Avto">
      <formula>NOT(ISERROR(SEARCH("Avto",A1)))</formula>
    </cfRule>
    <cfRule type="containsText" dxfId="4" priority="8" operator="containsText" text="Vlak">
      <formula>NOT(ISERROR(SEARCH("Vlak",A1)))</formula>
    </cfRule>
    <cfRule type="containsText" dxfId="3" priority="9" operator="containsText" text="Letalo">
      <formula>NOT(ISERROR(SEARCH("Letalo",A1)))</formula>
    </cfRule>
  </conditionalFormatting>
  <conditionalFormatting sqref="D1 D5:D11 D13 D16:D1048576">
    <cfRule type="expression" dxfId="2" priority="6">
      <formula>"AND(B1&lt;&gt;"" "" , B1&lt;TIME(6,0,0))"</formula>
    </cfRule>
  </conditionalFormatting>
  <conditionalFormatting sqref="G3:G28">
    <cfRule type="iconSet" priority="27">
      <iconSet iconSet="5Quarters">
        <cfvo type="percent" val="0"/>
        <cfvo type="num" val="0"/>
        <cfvo type="num" val="0.24"/>
        <cfvo type="num" val="0.34"/>
        <cfvo type="num" val="0.41"/>
      </iconSet>
    </cfRule>
  </conditionalFormatting>
  <conditionalFormatting sqref="I24:I29 I3 I5:I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ntainsText" dxfId="1" priority="1" operator="containsText" text="vredu">
      <formula>NOT(ISERROR(SEARCH("vredu",L1)))</formula>
    </cfRule>
    <cfRule type="containsText" dxfId="0" priority="2" operator="containsText" text="PAZI">
      <formula>NOT(ISERROR(SEARCH("PAZI",L1)))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Prevozi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Željko, Jure</dc:creator>
  <cp:lastModifiedBy>Željko, Jure</cp:lastModifiedBy>
  <dcterms:created xsi:type="dcterms:W3CDTF">2025-01-23T13:39:05Z</dcterms:created>
  <dcterms:modified xsi:type="dcterms:W3CDTF">2025-02-01T18:23:09Z</dcterms:modified>
</cp:coreProperties>
</file>