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.sie\Desktop\"/>
    </mc:Choice>
  </mc:AlternateContent>
  <bookViews>
    <workbookView xWindow="0" yWindow="0" windowWidth="19200" windowHeight="6650"/>
  </bookViews>
  <sheets>
    <sheet name="工作表2" sheetId="2" r:id="rId1"/>
    <sheet name="工作表1" sheetId="1" r:id="rId2"/>
  </sheets>
  <definedNames>
    <definedName name="_xlnm._FilterDatabase" localSheetId="0" hidden="1">工作表2!$A$1:$M$58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C43" i="2"/>
  <c r="G42" i="2"/>
  <c r="H42" i="2" s="1"/>
  <c r="J42" i="2"/>
  <c r="K42" i="2" s="1"/>
  <c r="J41" i="2"/>
  <c r="K41" i="2" s="1"/>
  <c r="J40" i="2"/>
  <c r="J39" i="2"/>
  <c r="K39" i="2" s="1"/>
  <c r="J38" i="2"/>
  <c r="K38" i="2" s="1"/>
  <c r="J37" i="2"/>
  <c r="K37" i="2" s="1"/>
  <c r="J36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G58" i="2"/>
  <c r="H58" i="2" s="1"/>
  <c r="G57" i="2"/>
  <c r="H57" i="2" s="1"/>
  <c r="G56" i="2"/>
  <c r="H56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7" i="2"/>
  <c r="H47" i="2" s="1"/>
  <c r="G46" i="2"/>
  <c r="H46" i="2" s="1"/>
  <c r="G44" i="2"/>
  <c r="H44" i="2" s="1"/>
  <c r="G26" i="2"/>
  <c r="G18" i="2"/>
  <c r="G11" i="2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3" i="2"/>
  <c r="H3" i="2" s="1"/>
  <c r="G4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2" i="2"/>
  <c r="H2" i="2" s="1"/>
  <c r="E49" i="1" l="1"/>
  <c r="D49" i="1"/>
  <c r="C49" i="1"/>
  <c r="B49" i="1"/>
</calcChain>
</file>

<file path=xl/sharedStrings.xml><?xml version="1.0" encoding="utf-8"?>
<sst xmlns="http://schemas.openxmlformats.org/spreadsheetml/2006/main" count="165" uniqueCount="108">
  <si>
    <t>線別</t>
    <phoneticPr fontId="3" type="noConversion"/>
  </si>
  <si>
    <t>面部配套</t>
    <phoneticPr fontId="3" type="noConversion"/>
  </si>
  <si>
    <t>貼合配套</t>
    <phoneticPr fontId="3" type="noConversion"/>
  </si>
  <si>
    <t>底部配套</t>
    <phoneticPr fontId="3" type="noConversion"/>
  </si>
  <si>
    <t>全部配套</t>
    <phoneticPr fontId="3" type="noConversion"/>
  </si>
  <si>
    <t>針車可生產數量</t>
    <phoneticPr fontId="3" type="noConversion"/>
  </si>
  <si>
    <t>鞋面庫存</t>
    <phoneticPr fontId="3" type="noConversion"/>
  </si>
  <si>
    <t>O1</t>
    <phoneticPr fontId="3" type="noConversion"/>
  </si>
  <si>
    <t>O2</t>
    <phoneticPr fontId="3" type="noConversion"/>
  </si>
  <si>
    <t>O3</t>
    <phoneticPr fontId="3" type="noConversion"/>
  </si>
  <si>
    <t>P1</t>
    <phoneticPr fontId="3" type="noConversion"/>
  </si>
  <si>
    <t>P2</t>
    <phoneticPr fontId="3" type="noConversion"/>
  </si>
  <si>
    <t>P3</t>
    <phoneticPr fontId="3" type="noConversion"/>
  </si>
  <si>
    <t>P4</t>
    <phoneticPr fontId="3" type="noConversion"/>
  </si>
  <si>
    <t>P5</t>
    <phoneticPr fontId="3" type="noConversion"/>
  </si>
  <si>
    <t>P6</t>
    <phoneticPr fontId="3" type="noConversion"/>
  </si>
  <si>
    <t>P7</t>
    <phoneticPr fontId="3" type="noConversion"/>
  </si>
  <si>
    <t>E1</t>
    <phoneticPr fontId="3" type="noConversion"/>
  </si>
  <si>
    <t>E2</t>
    <phoneticPr fontId="3" type="noConversion"/>
  </si>
  <si>
    <t>E3</t>
    <phoneticPr fontId="3" type="noConversion"/>
  </si>
  <si>
    <t>E4</t>
    <phoneticPr fontId="3" type="noConversion"/>
  </si>
  <si>
    <t>E5</t>
    <phoneticPr fontId="3" type="noConversion"/>
  </si>
  <si>
    <t>E6</t>
    <phoneticPr fontId="3" type="noConversion"/>
  </si>
  <si>
    <t>E7</t>
    <phoneticPr fontId="3" type="noConversion"/>
  </si>
  <si>
    <t>M1</t>
    <phoneticPr fontId="3" type="noConversion"/>
  </si>
  <si>
    <t>M2</t>
    <phoneticPr fontId="3" type="noConversion"/>
  </si>
  <si>
    <t>M3</t>
    <phoneticPr fontId="3" type="noConversion"/>
  </si>
  <si>
    <t>L1</t>
    <phoneticPr fontId="3" type="noConversion"/>
  </si>
  <si>
    <t>L2</t>
    <phoneticPr fontId="3" type="noConversion"/>
  </si>
  <si>
    <t>L3</t>
    <phoneticPr fontId="3" type="noConversion"/>
  </si>
  <si>
    <t>L4</t>
    <phoneticPr fontId="3" type="noConversion"/>
  </si>
  <si>
    <t>L5</t>
    <phoneticPr fontId="3" type="noConversion"/>
  </si>
  <si>
    <t>L6</t>
    <phoneticPr fontId="3" type="noConversion"/>
  </si>
  <si>
    <t>J1</t>
    <phoneticPr fontId="3" type="noConversion"/>
  </si>
  <si>
    <t>J2</t>
    <phoneticPr fontId="3" type="noConversion"/>
  </si>
  <si>
    <t>J3</t>
    <phoneticPr fontId="3" type="noConversion"/>
  </si>
  <si>
    <t>I1</t>
    <phoneticPr fontId="3" type="noConversion"/>
  </si>
  <si>
    <t>I2</t>
    <phoneticPr fontId="3" type="noConversion"/>
  </si>
  <si>
    <t>LINE I3 -- 甲冠昇R8線</t>
  </si>
  <si>
    <t>LINE I4--  甲冠昇R15</t>
  </si>
  <si>
    <t>LINE I5 -- 甲冠昇R12</t>
  </si>
  <si>
    <t>LINE I6 --  甲冠昇R4</t>
  </si>
  <si>
    <t>LINE I7  --  甲冠昇R1</t>
  </si>
  <si>
    <t>LINE I8 --甲冠昇R5線</t>
  </si>
  <si>
    <t>LINE  I9 成型線 --甲冠昇R6線</t>
  </si>
  <si>
    <t>LINE  I10 --甲冠昇R2線</t>
  </si>
  <si>
    <t>I11   LINE---甲冠昇R3</t>
  </si>
  <si>
    <t>Q1</t>
  </si>
  <si>
    <t>甲冠昇R7線</t>
  </si>
  <si>
    <t>甲冠昇R9線</t>
  </si>
  <si>
    <t>甲冠昇R10線</t>
  </si>
  <si>
    <t>甲冠昇R11線</t>
  </si>
  <si>
    <t>甲冠昇R13線</t>
  </si>
  <si>
    <t>甲冠昇R14線</t>
  </si>
  <si>
    <t>成型可生產數量(現有鞋面庫存+針車可生產數量&amp;底部材料配套)</t>
    <phoneticPr fontId="3" type="noConversion"/>
  </si>
  <si>
    <t>LINE I3</t>
    <phoneticPr fontId="2" type="noConversion"/>
  </si>
  <si>
    <t>LINE I4</t>
    <phoneticPr fontId="2" type="noConversion"/>
  </si>
  <si>
    <t>LINE I5</t>
    <phoneticPr fontId="2" type="noConversion"/>
  </si>
  <si>
    <t>LINE I6</t>
    <phoneticPr fontId="2" type="noConversion"/>
  </si>
  <si>
    <t>LINE I7 </t>
    <phoneticPr fontId="2" type="noConversion"/>
  </si>
  <si>
    <t>LINE I8</t>
    <phoneticPr fontId="2" type="noConversion"/>
  </si>
  <si>
    <t>LINE  I9</t>
    <phoneticPr fontId="2" type="noConversion"/>
  </si>
  <si>
    <t>LINE  I10</t>
    <phoneticPr fontId="2" type="noConversion"/>
  </si>
  <si>
    <t xml:space="preserve">LINE  I11   </t>
    <phoneticPr fontId="2" type="noConversion"/>
  </si>
  <si>
    <t>甲冠昇R8線</t>
    <phoneticPr fontId="2" type="noConversion"/>
  </si>
  <si>
    <t>甲冠昇R15</t>
    <phoneticPr fontId="2" type="noConversion"/>
  </si>
  <si>
    <t>甲冠昇R12</t>
    <phoneticPr fontId="2" type="noConversion"/>
  </si>
  <si>
    <t>甲冠昇R4</t>
    <phoneticPr fontId="2" type="noConversion"/>
  </si>
  <si>
    <t>甲冠昇R1</t>
    <phoneticPr fontId="2" type="noConversion"/>
  </si>
  <si>
    <t>甲冠昇R5線</t>
    <phoneticPr fontId="2" type="noConversion"/>
  </si>
  <si>
    <t>甲冠昇R6線</t>
    <phoneticPr fontId="2" type="noConversion"/>
  </si>
  <si>
    <t>甲冠昇R2線</t>
    <phoneticPr fontId="2" type="noConversion"/>
  </si>
  <si>
    <t>甲冠昇R3</t>
    <phoneticPr fontId="2" type="noConversion"/>
  </si>
  <si>
    <t>鞋面小時產出</t>
    <phoneticPr fontId="2" type="noConversion"/>
  </si>
  <si>
    <t>針車日產能</t>
    <phoneticPr fontId="2" type="noConversion"/>
  </si>
  <si>
    <t>針車可生產天數</t>
    <phoneticPr fontId="2" type="noConversion"/>
  </si>
  <si>
    <t>成型小時產出</t>
    <phoneticPr fontId="2" type="noConversion"/>
  </si>
  <si>
    <t>成型日產能</t>
    <phoneticPr fontId="2" type="noConversion"/>
  </si>
  <si>
    <t>成型可生產天數</t>
    <phoneticPr fontId="2" type="noConversion"/>
  </si>
  <si>
    <t>-</t>
    <phoneticPr fontId="2" type="noConversion"/>
  </si>
  <si>
    <t>開工日(1)</t>
    <phoneticPr fontId="2" type="noConversion"/>
  </si>
  <si>
    <t>開工日(2)</t>
    <phoneticPr fontId="2" type="noConversion"/>
  </si>
  <si>
    <t>SHC</t>
    <phoneticPr fontId="2" type="noConversion"/>
  </si>
  <si>
    <t>NMD_R1</t>
    <phoneticPr fontId="2" type="noConversion"/>
  </si>
  <si>
    <t>4D FUSIO</t>
  </si>
  <si>
    <t>預計成型型體</t>
    <phoneticPr fontId="2" type="noConversion"/>
  </si>
  <si>
    <t>HU NMD</t>
  </si>
  <si>
    <t>ZX 5K BOOST J</t>
  </si>
  <si>
    <t>HOOPS MID 2.0 K</t>
  </si>
  <si>
    <t>HOOPS MID 2.0 K / ZX 5K BOOST J</t>
    <phoneticPr fontId="2" type="noConversion"/>
  </si>
  <si>
    <t>NMD_R1.V2</t>
  </si>
  <si>
    <t>NMD_R1 TR</t>
  </si>
  <si>
    <t>CAMPUS 80 X LARGE</t>
  </si>
  <si>
    <t>HANDBALL SPEZIAL</t>
  </si>
  <si>
    <t>NMD_R1 SPECTOO</t>
  </si>
  <si>
    <t>LA TRAINER LITE EL I</t>
  </si>
  <si>
    <t>CITY MARATHON PT</t>
  </si>
  <si>
    <t>ATLANTIC MKII</t>
  </si>
  <si>
    <t>WB JAPAN</t>
  </si>
  <si>
    <t>ZX 2K FLUX / NMD_R1 SPECTOO</t>
    <phoneticPr fontId="2" type="noConversion"/>
  </si>
  <si>
    <t>aSMC Treino Mid Meta</t>
  </si>
  <si>
    <t>NMD_R1 / CITY MARATHON PT</t>
    <phoneticPr fontId="2" type="noConversion"/>
  </si>
  <si>
    <t>GAZELLE</t>
  </si>
  <si>
    <t>GEL-QUANTUM LYTE</t>
  </si>
  <si>
    <t>RUN 80s</t>
  </si>
  <si>
    <t>GEL-EXCITE 8</t>
  </si>
  <si>
    <t>STAN SMITH CRIB</t>
  </si>
  <si>
    <t>SL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</si>
</sst>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m&quot;月&quot;d&quot;日&quot;"/>
    <numFmt numFmtId="177" formatCode="_-* #,##0_-;\-* #,##0_-;_-* &quot;-&quot;??_-;_-@_-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VNI-Times"/>
    </font>
    <font>
      <b/>
      <sz val="8.5"/>
      <name val="Arial"/>
      <family val="2"/>
    </font>
    <font>
      <sz val="10"/>
      <color indexed="8"/>
      <name val="Arial"/>
      <family val="2"/>
    </font>
    <font>
      <sz val="8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0" fontId="6" fillId="0" borderId="0">
      <alignment vertical="top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4" borderId="1" xfId="0" applyFill="1" applyBorder="1">
      <alignment vertical="center"/>
    </xf>
    <xf numFmtId="177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4" xfId="2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5" fillId="0" borderId="4" xfId="3" applyFont="1" applyFill="1" applyBorder="1" applyAlignment="1">
      <alignment vertical="center"/>
    </xf>
    <xf numFmtId="0" fontId="7" fillId="0" borderId="5" xfId="2" applyFont="1" applyFill="1" applyBorder="1" applyAlignment="1">
      <alignment vertical="center"/>
    </xf>
  </cellXfs>
  <cellStyles count="4">
    <cellStyle name="一般" xfId="0" builtinId="0"/>
    <cellStyle name="一般_Sheet1" xfId="2"/>
    <cellStyle name="千分位" xfId="1" builtinId="3"/>
    <cellStyle name="樣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="120" zoomScaleNormal="120" workbookViewId="0">
      <pane xSplit="11" ySplit="1" topLeftCell="L5" activePane="bottomRight" state="frozen"/>
      <selection pane="topRight" activeCell="K1" sqref="K1"/>
      <selection pane="bottomLeft" activeCell="A2" sqref="A2"/>
      <selection pane="bottomRight" activeCell="B39" sqref="B39"/>
    </sheetView>
  </sheetViews>
  <sheetFormatPr defaultRowHeight="17"/>
  <cols>
    <col min="1" max="1" width="12.1796875" customWidth="1"/>
    <col min="2" max="2" width="22.1796875" customWidth="1"/>
    <col min="3" max="4" width="18.453125" customWidth="1"/>
    <col min="5" max="5" width="21.81640625" customWidth="1"/>
    <col min="6" max="6" width="10.36328125" hidden="1" customWidth="1"/>
    <col min="7" max="7" width="12.6328125" hidden="1" customWidth="1"/>
    <col min="8" max="8" width="18.08984375" customWidth="1"/>
    <col min="9" max="9" width="14.54296875" hidden="1" customWidth="1"/>
    <col min="10" max="10" width="10.90625" hidden="1" customWidth="1"/>
    <col min="11" max="11" width="17" customWidth="1"/>
    <col min="12" max="12" width="10.81640625" style="4" customWidth="1"/>
    <col min="13" max="13" width="10.81640625" customWidth="1"/>
  </cols>
  <sheetData>
    <row r="1" spans="1:13" ht="58" customHeight="1">
      <c r="A1" s="1" t="s">
        <v>0</v>
      </c>
      <c r="B1" s="1" t="s">
        <v>85</v>
      </c>
      <c r="C1" s="8" t="s">
        <v>5</v>
      </c>
      <c r="D1" s="8" t="s">
        <v>6</v>
      </c>
      <c r="E1" s="9" t="s">
        <v>54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4" t="s">
        <v>80</v>
      </c>
      <c r="M1" s="4" t="s">
        <v>81</v>
      </c>
    </row>
    <row r="2" spans="1:13">
      <c r="A2" s="1" t="s">
        <v>7</v>
      </c>
      <c r="B2" s="22" t="s">
        <v>83</v>
      </c>
      <c r="C2" s="8">
        <v>7448</v>
      </c>
      <c r="D2" s="8">
        <v>19923</v>
      </c>
      <c r="E2" s="8">
        <v>18944</v>
      </c>
      <c r="F2" s="8">
        <v>140</v>
      </c>
      <c r="G2" s="1">
        <f>F2*8</f>
        <v>1120</v>
      </c>
      <c r="H2" s="1">
        <f>ROUND(C2/G2,2)</f>
        <v>6.65</v>
      </c>
      <c r="I2" s="8">
        <v>140</v>
      </c>
      <c r="J2" s="1">
        <f>I2*8</f>
        <v>1120</v>
      </c>
      <c r="K2" s="1">
        <f>ROUND(E2/J2,2)</f>
        <v>16.91</v>
      </c>
      <c r="L2" s="12">
        <v>44452</v>
      </c>
      <c r="M2" s="11">
        <v>44440</v>
      </c>
    </row>
    <row r="3" spans="1:13">
      <c r="A3" s="1" t="s">
        <v>8</v>
      </c>
      <c r="B3" s="22" t="s">
        <v>84</v>
      </c>
      <c r="C3" s="8">
        <v>6349</v>
      </c>
      <c r="D3" s="8">
        <v>9932</v>
      </c>
      <c r="E3" s="8">
        <v>18952</v>
      </c>
      <c r="F3" s="8">
        <v>150</v>
      </c>
      <c r="G3" s="1">
        <f t="shared" ref="G3:G32" si="0">F3*8</f>
        <v>1200</v>
      </c>
      <c r="H3" s="13">
        <f>ROUND(C3/G3,2)</f>
        <v>5.29</v>
      </c>
      <c r="I3" s="8">
        <v>150</v>
      </c>
      <c r="J3" s="1">
        <f t="shared" ref="J3:J42" si="1">I3*8</f>
        <v>1200</v>
      </c>
      <c r="K3" s="1">
        <f t="shared" ref="K3:K42" si="2">ROUND(E3/J3,2)</f>
        <v>15.79</v>
      </c>
      <c r="L3" s="12">
        <v>44466</v>
      </c>
      <c r="M3" s="11">
        <v>44455</v>
      </c>
    </row>
    <row r="4" spans="1:13">
      <c r="A4" s="1" t="s">
        <v>9</v>
      </c>
      <c r="B4" s="1" t="s">
        <v>86</v>
      </c>
      <c r="C4" s="10">
        <v>0</v>
      </c>
      <c r="D4" s="10">
        <v>10136</v>
      </c>
      <c r="E4" s="10">
        <v>10136</v>
      </c>
      <c r="F4" s="8">
        <v>0</v>
      </c>
      <c r="G4" s="1">
        <f t="shared" si="0"/>
        <v>0</v>
      </c>
      <c r="H4" s="1">
        <v>0</v>
      </c>
      <c r="I4" s="8">
        <v>150</v>
      </c>
      <c r="J4" s="1">
        <f t="shared" si="1"/>
        <v>1200</v>
      </c>
      <c r="K4" s="1">
        <f t="shared" si="2"/>
        <v>8.4499999999999993</v>
      </c>
      <c r="L4" s="12">
        <v>44459</v>
      </c>
      <c r="M4" s="11">
        <v>44440</v>
      </c>
    </row>
    <row r="5" spans="1:13">
      <c r="A5" s="1" t="s">
        <v>10</v>
      </c>
      <c r="B5" s="1" t="s">
        <v>87</v>
      </c>
      <c r="C5" s="8">
        <v>5606</v>
      </c>
      <c r="D5" s="8">
        <v>2139</v>
      </c>
      <c r="E5" s="8">
        <v>7745</v>
      </c>
      <c r="F5" s="8">
        <v>75</v>
      </c>
      <c r="G5" s="1">
        <f t="shared" si="0"/>
        <v>600</v>
      </c>
      <c r="H5" s="1">
        <f t="shared" ref="H5:H32" si="3">ROUND(C5/G5,2)</f>
        <v>9.34</v>
      </c>
      <c r="I5" s="8">
        <v>75</v>
      </c>
      <c r="J5" s="1">
        <f t="shared" si="1"/>
        <v>600</v>
      </c>
      <c r="K5" s="1">
        <f t="shared" si="2"/>
        <v>12.91</v>
      </c>
      <c r="L5" s="12">
        <v>44440</v>
      </c>
      <c r="M5" s="11">
        <v>44440</v>
      </c>
    </row>
    <row r="6" spans="1:13">
      <c r="A6" s="1" t="s">
        <v>11</v>
      </c>
      <c r="B6" s="1" t="s">
        <v>88</v>
      </c>
      <c r="C6" s="8">
        <v>13871</v>
      </c>
      <c r="D6" s="8">
        <v>0</v>
      </c>
      <c r="E6" s="8">
        <v>11799</v>
      </c>
      <c r="F6" s="8">
        <v>120</v>
      </c>
      <c r="G6" s="1">
        <f t="shared" si="0"/>
        <v>960</v>
      </c>
      <c r="H6" s="1">
        <f t="shared" si="3"/>
        <v>14.45</v>
      </c>
      <c r="I6" s="8">
        <v>120</v>
      </c>
      <c r="J6" s="1">
        <f t="shared" si="1"/>
        <v>960</v>
      </c>
      <c r="K6" s="1">
        <f t="shared" si="2"/>
        <v>12.29</v>
      </c>
      <c r="L6" s="12">
        <v>44473</v>
      </c>
      <c r="M6" s="11">
        <v>44455</v>
      </c>
    </row>
    <row r="7" spans="1:13">
      <c r="A7" s="1" t="s">
        <v>12</v>
      </c>
      <c r="B7" s="1" t="s">
        <v>90</v>
      </c>
      <c r="C7" s="8">
        <v>6796</v>
      </c>
      <c r="D7" s="8">
        <v>6984</v>
      </c>
      <c r="E7" s="8">
        <v>14095</v>
      </c>
      <c r="F7" s="8">
        <v>140</v>
      </c>
      <c r="G7" s="1">
        <f t="shared" si="0"/>
        <v>1120</v>
      </c>
      <c r="H7" s="1">
        <f t="shared" si="3"/>
        <v>6.07</v>
      </c>
      <c r="I7" s="8">
        <v>140</v>
      </c>
      <c r="J7" s="1">
        <f t="shared" si="1"/>
        <v>1120</v>
      </c>
      <c r="K7" s="1">
        <f t="shared" si="2"/>
        <v>12.58</v>
      </c>
      <c r="L7" s="12">
        <v>44466</v>
      </c>
      <c r="M7" s="11">
        <v>44455</v>
      </c>
    </row>
    <row r="8" spans="1:13">
      <c r="A8" s="1" t="s">
        <v>13</v>
      </c>
      <c r="B8" s="1" t="s">
        <v>87</v>
      </c>
      <c r="C8" s="8">
        <v>4558</v>
      </c>
      <c r="D8" s="8">
        <v>130</v>
      </c>
      <c r="E8" s="8">
        <v>4706</v>
      </c>
      <c r="F8" s="8">
        <v>75</v>
      </c>
      <c r="G8" s="1">
        <f t="shared" si="0"/>
        <v>600</v>
      </c>
      <c r="H8" s="1">
        <f t="shared" si="3"/>
        <v>7.6</v>
      </c>
      <c r="I8" s="8">
        <v>75</v>
      </c>
      <c r="J8" s="1">
        <f t="shared" si="1"/>
        <v>600</v>
      </c>
      <c r="K8" s="1">
        <f t="shared" si="2"/>
        <v>7.84</v>
      </c>
      <c r="L8" s="12">
        <v>44440</v>
      </c>
      <c r="M8" s="11">
        <v>44440</v>
      </c>
    </row>
    <row r="9" spans="1:13">
      <c r="A9" s="1" t="s">
        <v>14</v>
      </c>
      <c r="B9" s="1" t="s">
        <v>91</v>
      </c>
      <c r="C9" s="8">
        <v>16144</v>
      </c>
      <c r="D9" s="8">
        <v>630</v>
      </c>
      <c r="E9" s="8">
        <v>16444</v>
      </c>
      <c r="F9" s="8">
        <v>140</v>
      </c>
      <c r="G9" s="1">
        <f t="shared" si="0"/>
        <v>1120</v>
      </c>
      <c r="H9" s="1">
        <f t="shared" si="3"/>
        <v>14.41</v>
      </c>
      <c r="I9" s="8">
        <v>140</v>
      </c>
      <c r="J9" s="1">
        <f t="shared" si="1"/>
        <v>1120</v>
      </c>
      <c r="K9" s="1">
        <f t="shared" si="2"/>
        <v>14.68</v>
      </c>
      <c r="L9" s="12">
        <v>44466</v>
      </c>
      <c r="M9" s="11">
        <v>44455</v>
      </c>
    </row>
    <row r="10" spans="1:13">
      <c r="A10" s="1" t="s">
        <v>15</v>
      </c>
      <c r="B10" s="1" t="s">
        <v>92</v>
      </c>
      <c r="C10" s="8">
        <v>6997</v>
      </c>
      <c r="D10" s="8">
        <v>497</v>
      </c>
      <c r="E10" s="8">
        <v>7474</v>
      </c>
      <c r="F10" s="8">
        <v>90</v>
      </c>
      <c r="G10" s="1">
        <f t="shared" si="0"/>
        <v>720</v>
      </c>
      <c r="H10" s="1">
        <f t="shared" si="3"/>
        <v>9.7200000000000006</v>
      </c>
      <c r="I10" s="8">
        <v>90</v>
      </c>
      <c r="J10" s="1">
        <f t="shared" si="1"/>
        <v>720</v>
      </c>
      <c r="K10" s="1">
        <f t="shared" si="2"/>
        <v>10.38</v>
      </c>
      <c r="L10" s="12">
        <v>44473</v>
      </c>
      <c r="M10" s="11">
        <v>44455</v>
      </c>
    </row>
    <row r="11" spans="1:13">
      <c r="A11" s="1" t="s">
        <v>16</v>
      </c>
      <c r="B11" s="1"/>
      <c r="C11" s="10"/>
      <c r="D11" s="1"/>
      <c r="E11" s="1"/>
      <c r="F11" s="8">
        <v>0</v>
      </c>
      <c r="G11" s="1">
        <f t="shared" si="0"/>
        <v>0</v>
      </c>
      <c r="H11" s="1">
        <v>0</v>
      </c>
      <c r="I11" s="8">
        <v>0</v>
      </c>
      <c r="J11" s="1">
        <f t="shared" si="1"/>
        <v>0</v>
      </c>
      <c r="K11" s="1">
        <v>0</v>
      </c>
      <c r="L11" s="4" t="s">
        <v>79</v>
      </c>
    </row>
    <row r="12" spans="1:13">
      <c r="A12" s="1" t="s">
        <v>17</v>
      </c>
      <c r="B12" s="1" t="s">
        <v>88</v>
      </c>
      <c r="C12" s="8">
        <v>10892</v>
      </c>
      <c r="D12" s="8">
        <v>1920</v>
      </c>
      <c r="E12" s="8">
        <v>10227</v>
      </c>
      <c r="F12" s="8">
        <v>120</v>
      </c>
      <c r="G12" s="1">
        <f t="shared" si="0"/>
        <v>960</v>
      </c>
      <c r="H12" s="1">
        <f t="shared" si="3"/>
        <v>11.35</v>
      </c>
      <c r="I12" s="8">
        <v>120</v>
      </c>
      <c r="J12" s="1">
        <f t="shared" si="1"/>
        <v>960</v>
      </c>
      <c r="K12" s="1">
        <f t="shared" si="2"/>
        <v>10.65</v>
      </c>
      <c r="L12" s="12">
        <v>44473</v>
      </c>
      <c r="M12" s="11">
        <v>44455</v>
      </c>
    </row>
    <row r="13" spans="1:13">
      <c r="A13" s="1" t="s">
        <v>18</v>
      </c>
      <c r="B13" s="1" t="s">
        <v>88</v>
      </c>
      <c r="C13" s="8">
        <v>22642</v>
      </c>
      <c r="D13" s="8">
        <v>6176</v>
      </c>
      <c r="E13" s="8">
        <v>27834</v>
      </c>
      <c r="F13" s="8">
        <v>110</v>
      </c>
      <c r="G13" s="1">
        <f t="shared" si="0"/>
        <v>880</v>
      </c>
      <c r="H13" s="1">
        <f t="shared" si="3"/>
        <v>25.73</v>
      </c>
      <c r="I13" s="8">
        <v>110</v>
      </c>
      <c r="J13" s="1">
        <f t="shared" si="1"/>
        <v>880</v>
      </c>
      <c r="K13" s="1">
        <f t="shared" si="2"/>
        <v>31.63</v>
      </c>
      <c r="L13" s="12">
        <v>44473</v>
      </c>
      <c r="M13" s="11">
        <v>44455</v>
      </c>
    </row>
    <row r="14" spans="1:13">
      <c r="A14" s="1" t="s">
        <v>19</v>
      </c>
      <c r="B14" s="1" t="s">
        <v>83</v>
      </c>
      <c r="C14" s="8">
        <v>11818</v>
      </c>
      <c r="D14" s="8">
        <v>3631</v>
      </c>
      <c r="E14" s="8">
        <v>14949</v>
      </c>
      <c r="F14" s="8">
        <v>150</v>
      </c>
      <c r="G14" s="1">
        <f t="shared" si="0"/>
        <v>1200</v>
      </c>
      <c r="H14" s="1">
        <f t="shared" si="3"/>
        <v>9.85</v>
      </c>
      <c r="I14" s="8">
        <v>150</v>
      </c>
      <c r="J14" s="1">
        <f t="shared" si="1"/>
        <v>1200</v>
      </c>
      <c r="K14" s="1">
        <f t="shared" si="2"/>
        <v>12.46</v>
      </c>
      <c r="L14" s="12">
        <v>44452</v>
      </c>
      <c r="M14" s="11">
        <v>44440</v>
      </c>
    </row>
    <row r="15" spans="1:13">
      <c r="A15" s="1" t="s">
        <v>20</v>
      </c>
      <c r="B15" s="1" t="s">
        <v>83</v>
      </c>
      <c r="C15" s="8">
        <v>16170</v>
      </c>
      <c r="D15" s="8">
        <v>1473</v>
      </c>
      <c r="E15" s="8">
        <v>17643</v>
      </c>
      <c r="F15" s="8">
        <v>140</v>
      </c>
      <c r="G15" s="1">
        <f t="shared" si="0"/>
        <v>1120</v>
      </c>
      <c r="H15" s="1">
        <f t="shared" si="3"/>
        <v>14.44</v>
      </c>
      <c r="I15" s="8">
        <v>140</v>
      </c>
      <c r="J15" s="1">
        <f t="shared" si="1"/>
        <v>1120</v>
      </c>
      <c r="K15" s="1">
        <f t="shared" si="2"/>
        <v>15.75</v>
      </c>
      <c r="L15" s="12">
        <v>44459</v>
      </c>
      <c r="M15" s="11">
        <v>44440</v>
      </c>
    </row>
    <row r="16" spans="1:13">
      <c r="A16" s="1" t="s">
        <v>21</v>
      </c>
      <c r="B16" s="1" t="s">
        <v>93</v>
      </c>
      <c r="C16" s="8">
        <v>4230</v>
      </c>
      <c r="D16" s="8">
        <v>7144</v>
      </c>
      <c r="E16" s="8">
        <v>5224</v>
      </c>
      <c r="F16" s="8">
        <v>130</v>
      </c>
      <c r="G16" s="1">
        <f t="shared" si="0"/>
        <v>1040</v>
      </c>
      <c r="H16" s="13">
        <f t="shared" si="3"/>
        <v>4.07</v>
      </c>
      <c r="I16" s="8">
        <v>130</v>
      </c>
      <c r="J16" s="1">
        <f t="shared" si="1"/>
        <v>1040</v>
      </c>
      <c r="K16" s="13">
        <f t="shared" si="2"/>
        <v>5.0199999999999996</v>
      </c>
      <c r="L16" s="12">
        <v>44480</v>
      </c>
      <c r="M16" s="11">
        <v>44455</v>
      </c>
    </row>
    <row r="17" spans="1:13">
      <c r="A17" s="14" t="s">
        <v>22</v>
      </c>
      <c r="B17" s="14" t="s">
        <v>94</v>
      </c>
      <c r="C17" s="15">
        <v>3182</v>
      </c>
      <c r="D17" s="15">
        <v>5269</v>
      </c>
      <c r="E17" s="15">
        <v>8451</v>
      </c>
      <c r="F17" s="15">
        <v>130</v>
      </c>
      <c r="G17" s="14">
        <f t="shared" si="0"/>
        <v>1040</v>
      </c>
      <c r="H17" s="13">
        <f t="shared" si="3"/>
        <v>3.06</v>
      </c>
      <c r="I17" s="15">
        <v>130</v>
      </c>
      <c r="J17" s="14">
        <f t="shared" si="1"/>
        <v>1040</v>
      </c>
      <c r="K17" s="14">
        <f t="shared" si="2"/>
        <v>8.1300000000000008</v>
      </c>
      <c r="L17" s="16">
        <v>44459</v>
      </c>
      <c r="M17" s="17">
        <v>44440</v>
      </c>
    </row>
    <row r="18" spans="1:13">
      <c r="A18" s="1" t="s">
        <v>23</v>
      </c>
      <c r="B18" s="1" t="s">
        <v>86</v>
      </c>
      <c r="C18" s="10"/>
      <c r="D18" s="8">
        <v>11925</v>
      </c>
      <c r="E18" s="8">
        <v>8687</v>
      </c>
      <c r="F18" s="8">
        <v>0</v>
      </c>
      <c r="G18" s="1">
        <f t="shared" si="0"/>
        <v>0</v>
      </c>
      <c r="H18" s="1">
        <v>0</v>
      </c>
      <c r="I18" s="8">
        <v>150</v>
      </c>
      <c r="J18" s="1">
        <f t="shared" si="1"/>
        <v>1200</v>
      </c>
      <c r="K18" s="1">
        <f t="shared" si="2"/>
        <v>7.24</v>
      </c>
      <c r="L18" s="12">
        <v>44452</v>
      </c>
      <c r="M18" s="11">
        <v>44440</v>
      </c>
    </row>
    <row r="19" spans="1:13">
      <c r="A19" s="1" t="s">
        <v>24</v>
      </c>
      <c r="B19" s="24" t="s">
        <v>95</v>
      </c>
      <c r="C19" s="8">
        <v>18390</v>
      </c>
      <c r="D19" s="8">
        <v>600</v>
      </c>
      <c r="E19" s="8">
        <v>18990</v>
      </c>
      <c r="F19" s="8">
        <v>150</v>
      </c>
      <c r="G19" s="1">
        <f t="shared" si="0"/>
        <v>1200</v>
      </c>
      <c r="H19" s="1">
        <f t="shared" si="3"/>
        <v>15.33</v>
      </c>
      <c r="I19" s="8">
        <v>150</v>
      </c>
      <c r="J19" s="1">
        <f t="shared" si="1"/>
        <v>1200</v>
      </c>
      <c r="K19" s="1">
        <f t="shared" si="2"/>
        <v>15.83</v>
      </c>
      <c r="L19" s="12">
        <v>44473</v>
      </c>
      <c r="M19" s="11">
        <v>44455</v>
      </c>
    </row>
    <row r="20" spans="1:13">
      <c r="A20" s="14" t="s">
        <v>25</v>
      </c>
      <c r="B20" s="14" t="s">
        <v>96</v>
      </c>
      <c r="C20" s="15">
        <v>3840</v>
      </c>
      <c r="D20" s="15">
        <v>3070</v>
      </c>
      <c r="E20" s="15">
        <v>6910</v>
      </c>
      <c r="F20" s="15">
        <v>105</v>
      </c>
      <c r="G20" s="14">
        <f t="shared" si="0"/>
        <v>840</v>
      </c>
      <c r="H20" s="13">
        <f t="shared" si="3"/>
        <v>4.57</v>
      </c>
      <c r="I20" s="15">
        <v>105</v>
      </c>
      <c r="J20" s="14">
        <f t="shared" si="1"/>
        <v>840</v>
      </c>
      <c r="K20" s="14">
        <f t="shared" si="2"/>
        <v>8.23</v>
      </c>
      <c r="L20" s="16">
        <v>44459</v>
      </c>
      <c r="M20" s="17">
        <v>44440</v>
      </c>
    </row>
    <row r="21" spans="1:13">
      <c r="A21" s="1" t="s">
        <v>26</v>
      </c>
      <c r="B21" s="1" t="s">
        <v>96</v>
      </c>
      <c r="C21" s="8">
        <v>3962</v>
      </c>
      <c r="D21" s="8">
        <v>7768</v>
      </c>
      <c r="E21" s="8">
        <v>11730</v>
      </c>
      <c r="F21" s="8">
        <v>105</v>
      </c>
      <c r="G21" s="1">
        <f t="shared" si="0"/>
        <v>840</v>
      </c>
      <c r="H21" s="13">
        <f t="shared" si="3"/>
        <v>4.72</v>
      </c>
      <c r="I21" s="8">
        <v>105</v>
      </c>
      <c r="J21" s="1">
        <f t="shared" si="1"/>
        <v>840</v>
      </c>
      <c r="K21" s="1">
        <f t="shared" si="2"/>
        <v>13.96</v>
      </c>
      <c r="L21" s="12">
        <v>44480</v>
      </c>
      <c r="M21" s="11">
        <v>44455</v>
      </c>
    </row>
    <row r="22" spans="1:13">
      <c r="A22" s="1" t="s">
        <v>27</v>
      </c>
      <c r="B22" s="1" t="s">
        <v>87</v>
      </c>
      <c r="C22" s="8">
        <v>4557</v>
      </c>
      <c r="D22" s="8">
        <v>1000</v>
      </c>
      <c r="E22" s="8">
        <v>5557</v>
      </c>
      <c r="F22" s="8">
        <v>75</v>
      </c>
      <c r="G22" s="1">
        <f t="shared" si="0"/>
        <v>600</v>
      </c>
      <c r="H22" s="1">
        <f t="shared" si="3"/>
        <v>7.6</v>
      </c>
      <c r="I22" s="8">
        <v>75</v>
      </c>
      <c r="J22" s="1">
        <f t="shared" si="1"/>
        <v>600</v>
      </c>
      <c r="K22" s="1">
        <f t="shared" si="2"/>
        <v>9.26</v>
      </c>
      <c r="L22" s="12">
        <v>44440</v>
      </c>
      <c r="M22" s="11">
        <v>44440</v>
      </c>
    </row>
    <row r="23" spans="1:13">
      <c r="A23" s="1" t="s">
        <v>28</v>
      </c>
      <c r="B23" s="1" t="s">
        <v>97</v>
      </c>
      <c r="C23" s="8">
        <v>17938</v>
      </c>
      <c r="D23" s="8">
        <v>3983</v>
      </c>
      <c r="E23" s="8">
        <v>16842</v>
      </c>
      <c r="F23" s="8">
        <v>115</v>
      </c>
      <c r="G23" s="1">
        <f t="shared" si="0"/>
        <v>920</v>
      </c>
      <c r="H23" s="1">
        <f t="shared" si="3"/>
        <v>19.5</v>
      </c>
      <c r="I23" s="8">
        <v>115</v>
      </c>
      <c r="J23" s="1">
        <f t="shared" si="1"/>
        <v>920</v>
      </c>
      <c r="K23" s="1">
        <f t="shared" si="2"/>
        <v>18.309999999999999</v>
      </c>
      <c r="L23" s="12">
        <v>44473</v>
      </c>
      <c r="M23" s="11">
        <v>44455</v>
      </c>
    </row>
    <row r="24" spans="1:13" ht="34">
      <c r="A24" s="1" t="s">
        <v>29</v>
      </c>
      <c r="B24" s="23" t="s">
        <v>89</v>
      </c>
      <c r="C24" s="8">
        <v>6997</v>
      </c>
      <c r="D24" s="8">
        <v>0</v>
      </c>
      <c r="E24" s="8">
        <v>6997</v>
      </c>
      <c r="F24" s="8">
        <v>75</v>
      </c>
      <c r="G24" s="1">
        <f t="shared" si="0"/>
        <v>600</v>
      </c>
      <c r="H24" s="1">
        <f t="shared" si="3"/>
        <v>11.66</v>
      </c>
      <c r="I24" s="8">
        <v>75</v>
      </c>
      <c r="J24" s="1">
        <f t="shared" si="1"/>
        <v>600</v>
      </c>
      <c r="K24" s="1">
        <f t="shared" si="2"/>
        <v>11.66</v>
      </c>
      <c r="L24" s="12">
        <v>44440</v>
      </c>
      <c r="M24" s="11">
        <v>44440</v>
      </c>
    </row>
    <row r="25" spans="1:13">
      <c r="A25" s="1" t="s">
        <v>30</v>
      </c>
      <c r="B25" s="1" t="s">
        <v>98</v>
      </c>
      <c r="C25" s="8">
        <v>9174</v>
      </c>
      <c r="D25" s="8">
        <v>3191</v>
      </c>
      <c r="E25" s="8">
        <v>6262</v>
      </c>
      <c r="F25" s="8">
        <v>70</v>
      </c>
      <c r="G25" s="1">
        <f t="shared" si="0"/>
        <v>560</v>
      </c>
      <c r="H25" s="1">
        <f t="shared" si="3"/>
        <v>16.38</v>
      </c>
      <c r="I25" s="8">
        <v>70</v>
      </c>
      <c r="J25" s="1">
        <f t="shared" si="1"/>
        <v>560</v>
      </c>
      <c r="K25" s="1">
        <f t="shared" si="2"/>
        <v>11.18</v>
      </c>
      <c r="L25" s="12">
        <v>44466</v>
      </c>
      <c r="M25" s="11">
        <v>44455</v>
      </c>
    </row>
    <row r="26" spans="1:13">
      <c r="A26" s="1" t="s">
        <v>31</v>
      </c>
      <c r="B26" s="1"/>
      <c r="C26" s="10"/>
      <c r="D26" s="1"/>
      <c r="E26" s="1"/>
      <c r="F26" s="8">
        <v>0</v>
      </c>
      <c r="G26" s="1">
        <f t="shared" si="0"/>
        <v>0</v>
      </c>
      <c r="H26" s="1">
        <v>0</v>
      </c>
      <c r="I26" s="8">
        <v>0</v>
      </c>
      <c r="J26" s="1">
        <f t="shared" si="1"/>
        <v>0</v>
      </c>
      <c r="K26" s="1">
        <v>0</v>
      </c>
      <c r="L26" s="4" t="s">
        <v>79</v>
      </c>
    </row>
    <row r="27" spans="1:13">
      <c r="A27" s="1" t="s">
        <v>32</v>
      </c>
      <c r="B27" s="1" t="s">
        <v>99</v>
      </c>
      <c r="C27" s="8">
        <v>8121</v>
      </c>
      <c r="D27" s="8">
        <v>2206</v>
      </c>
      <c r="E27" s="8">
        <v>10327</v>
      </c>
      <c r="F27" s="8">
        <v>130</v>
      </c>
      <c r="G27" s="1">
        <f t="shared" si="0"/>
        <v>1040</v>
      </c>
      <c r="H27" s="1">
        <f t="shared" si="3"/>
        <v>7.81</v>
      </c>
      <c r="I27" s="8">
        <v>130</v>
      </c>
      <c r="J27" s="1">
        <f t="shared" si="1"/>
        <v>1040</v>
      </c>
      <c r="K27" s="1">
        <f t="shared" si="2"/>
        <v>9.93</v>
      </c>
      <c r="L27" s="12">
        <v>44452</v>
      </c>
      <c r="M27" s="11">
        <v>44440</v>
      </c>
    </row>
    <row r="28" spans="1:13">
      <c r="A28" s="1" t="s">
        <v>33</v>
      </c>
      <c r="B28" s="1"/>
      <c r="C28" s="8">
        <v>11795</v>
      </c>
      <c r="D28" s="8">
        <v>1920</v>
      </c>
      <c r="E28" s="8">
        <v>13715</v>
      </c>
      <c r="F28" s="8">
        <v>140</v>
      </c>
      <c r="G28" s="1">
        <f t="shared" si="0"/>
        <v>1120</v>
      </c>
      <c r="H28" s="1">
        <f t="shared" si="3"/>
        <v>10.53</v>
      </c>
      <c r="I28" s="8">
        <v>140</v>
      </c>
      <c r="J28" s="1">
        <f t="shared" si="1"/>
        <v>1120</v>
      </c>
      <c r="K28" s="1">
        <f t="shared" si="2"/>
        <v>12.25</v>
      </c>
      <c r="L28" s="12">
        <v>44440</v>
      </c>
      <c r="M28" s="11">
        <v>44440</v>
      </c>
    </row>
    <row r="29" spans="1:13">
      <c r="A29" s="1" t="s">
        <v>34</v>
      </c>
      <c r="B29" s="1" t="s">
        <v>87</v>
      </c>
      <c r="C29" s="8">
        <v>8061</v>
      </c>
      <c r="D29" s="8">
        <v>0</v>
      </c>
      <c r="E29" s="8">
        <v>8061</v>
      </c>
      <c r="F29" s="8">
        <v>75</v>
      </c>
      <c r="G29" s="1">
        <f t="shared" si="0"/>
        <v>600</v>
      </c>
      <c r="H29" s="1">
        <f t="shared" si="3"/>
        <v>13.44</v>
      </c>
      <c r="I29" s="8">
        <v>75</v>
      </c>
      <c r="J29" s="1">
        <f t="shared" si="1"/>
        <v>600</v>
      </c>
      <c r="K29" s="1">
        <f t="shared" si="2"/>
        <v>13.44</v>
      </c>
      <c r="L29" s="12">
        <v>44440</v>
      </c>
      <c r="M29" s="11">
        <v>44440</v>
      </c>
    </row>
    <row r="30" spans="1:13">
      <c r="A30" s="1" t="s">
        <v>35</v>
      </c>
      <c r="B30" s="1" t="s">
        <v>88</v>
      </c>
      <c r="C30" s="8">
        <v>15248</v>
      </c>
      <c r="D30" s="8">
        <v>0</v>
      </c>
      <c r="E30" s="8">
        <v>8563</v>
      </c>
      <c r="F30" s="8">
        <v>120</v>
      </c>
      <c r="G30" s="1">
        <f t="shared" si="0"/>
        <v>960</v>
      </c>
      <c r="H30" s="1">
        <f t="shared" si="3"/>
        <v>15.88</v>
      </c>
      <c r="I30" s="8">
        <v>120</v>
      </c>
      <c r="J30" s="1">
        <f t="shared" si="1"/>
        <v>960</v>
      </c>
      <c r="K30" s="1">
        <f t="shared" si="2"/>
        <v>8.92</v>
      </c>
      <c r="L30" s="12">
        <v>44452</v>
      </c>
      <c r="M30" s="11">
        <v>44440</v>
      </c>
    </row>
    <row r="31" spans="1:13">
      <c r="A31" s="1" t="s">
        <v>36</v>
      </c>
      <c r="B31" s="1" t="s">
        <v>100</v>
      </c>
      <c r="C31" s="8">
        <v>3911</v>
      </c>
      <c r="D31" s="8">
        <v>2385</v>
      </c>
      <c r="E31" s="8">
        <v>6296</v>
      </c>
      <c r="F31" s="8">
        <v>60</v>
      </c>
      <c r="G31" s="1">
        <f t="shared" si="0"/>
        <v>480</v>
      </c>
      <c r="H31" s="1">
        <f t="shared" si="3"/>
        <v>8.15</v>
      </c>
      <c r="I31" s="8">
        <v>60</v>
      </c>
      <c r="J31" s="1">
        <f t="shared" si="1"/>
        <v>480</v>
      </c>
      <c r="K31" s="1">
        <f t="shared" si="2"/>
        <v>13.12</v>
      </c>
      <c r="L31" s="12">
        <v>44452</v>
      </c>
      <c r="M31" s="11">
        <v>44440</v>
      </c>
    </row>
    <row r="32" spans="1:13">
      <c r="A32" s="1" t="s">
        <v>37</v>
      </c>
      <c r="B32" s="25" t="s">
        <v>101</v>
      </c>
      <c r="C32" s="8">
        <v>9082</v>
      </c>
      <c r="D32" s="8">
        <v>6209</v>
      </c>
      <c r="E32" s="8">
        <v>17211</v>
      </c>
      <c r="F32" s="8">
        <v>140</v>
      </c>
      <c r="G32" s="1">
        <f t="shared" si="0"/>
        <v>1120</v>
      </c>
      <c r="H32" s="1">
        <f t="shared" si="3"/>
        <v>8.11</v>
      </c>
      <c r="I32" s="8">
        <v>140</v>
      </c>
      <c r="J32" s="1">
        <f t="shared" si="1"/>
        <v>1120</v>
      </c>
      <c r="K32" s="1">
        <f t="shared" si="2"/>
        <v>15.37</v>
      </c>
      <c r="L32" s="12">
        <v>44459</v>
      </c>
      <c r="M32" s="11">
        <v>44440</v>
      </c>
    </row>
    <row r="33" spans="1:13">
      <c r="A33" s="1" t="s">
        <v>55</v>
      </c>
      <c r="B33" s="25" t="s">
        <v>102</v>
      </c>
      <c r="C33" s="8"/>
      <c r="D33" s="8">
        <v>1890</v>
      </c>
      <c r="E33" s="8">
        <v>16103</v>
      </c>
      <c r="F33" s="1"/>
      <c r="G33" s="1"/>
      <c r="H33" s="1"/>
      <c r="I33" s="8">
        <v>140</v>
      </c>
      <c r="J33" s="1">
        <f t="shared" si="1"/>
        <v>1120</v>
      </c>
      <c r="K33" s="1">
        <f t="shared" si="2"/>
        <v>14.38</v>
      </c>
      <c r="L33" s="12">
        <v>44459</v>
      </c>
      <c r="M33" s="11">
        <v>44440</v>
      </c>
    </row>
    <row r="34" spans="1:13">
      <c r="A34" s="1" t="s">
        <v>56</v>
      </c>
      <c r="B34" s="1" t="s">
        <v>103</v>
      </c>
      <c r="C34" s="8"/>
      <c r="D34" s="8">
        <v>8903</v>
      </c>
      <c r="E34" s="8">
        <v>21255</v>
      </c>
      <c r="F34" s="1"/>
      <c r="G34" s="1"/>
      <c r="H34" s="1"/>
      <c r="I34" s="8">
        <v>120</v>
      </c>
      <c r="J34" s="1">
        <f t="shared" si="1"/>
        <v>960</v>
      </c>
      <c r="K34" s="1">
        <f t="shared" si="2"/>
        <v>22.14</v>
      </c>
      <c r="L34" s="12">
        <v>44480</v>
      </c>
      <c r="M34" s="11">
        <v>44455</v>
      </c>
    </row>
    <row r="35" spans="1:13">
      <c r="A35" s="1" t="s">
        <v>57</v>
      </c>
      <c r="B35" s="1" t="s">
        <v>104</v>
      </c>
      <c r="C35" s="10"/>
      <c r="D35" s="8">
        <v>9840</v>
      </c>
      <c r="E35" s="8">
        <v>19885</v>
      </c>
      <c r="F35" s="1"/>
      <c r="G35" s="1"/>
      <c r="H35" s="1"/>
      <c r="I35" s="8">
        <v>145</v>
      </c>
      <c r="J35" s="1">
        <f t="shared" si="1"/>
        <v>1160</v>
      </c>
      <c r="K35" s="1">
        <f t="shared" si="2"/>
        <v>17.14</v>
      </c>
      <c r="L35" s="12">
        <v>44466</v>
      </c>
      <c r="M35" s="11">
        <v>44455</v>
      </c>
    </row>
    <row r="36" spans="1:13">
      <c r="A36" s="1" t="s">
        <v>58</v>
      </c>
      <c r="C36" s="8"/>
      <c r="D36" s="1"/>
      <c r="E36" s="1"/>
      <c r="F36" s="1"/>
      <c r="G36" s="1"/>
      <c r="H36" s="1"/>
      <c r="I36" s="8">
        <v>0</v>
      </c>
      <c r="J36" s="1">
        <f t="shared" si="1"/>
        <v>0</v>
      </c>
      <c r="K36" s="1">
        <v>0</v>
      </c>
      <c r="L36" s="4" t="s">
        <v>79</v>
      </c>
    </row>
    <row r="37" spans="1:13">
      <c r="A37" s="1" t="s">
        <v>59</v>
      </c>
      <c r="B37" s="1" t="s">
        <v>104</v>
      </c>
      <c r="C37" s="8"/>
      <c r="D37" s="8">
        <v>4884</v>
      </c>
      <c r="E37" s="8">
        <v>9468</v>
      </c>
      <c r="F37" s="1"/>
      <c r="G37" s="1"/>
      <c r="H37" s="1"/>
      <c r="I37" s="8">
        <v>145</v>
      </c>
      <c r="J37" s="1">
        <f t="shared" si="1"/>
        <v>1160</v>
      </c>
      <c r="K37" s="1">
        <f t="shared" si="2"/>
        <v>8.16</v>
      </c>
      <c r="L37" s="12">
        <v>44466</v>
      </c>
      <c r="M37" s="11">
        <v>44455</v>
      </c>
    </row>
    <row r="38" spans="1:13">
      <c r="A38" s="1" t="s">
        <v>60</v>
      </c>
      <c r="B38" s="1" t="s">
        <v>105</v>
      </c>
      <c r="C38" s="10"/>
      <c r="D38" s="8">
        <v>6240</v>
      </c>
      <c r="E38" s="8">
        <v>12318</v>
      </c>
      <c r="F38" s="1"/>
      <c r="G38" s="1"/>
      <c r="H38" s="1"/>
      <c r="I38" s="8">
        <v>120</v>
      </c>
      <c r="J38" s="1">
        <f t="shared" si="1"/>
        <v>960</v>
      </c>
      <c r="K38" s="1">
        <f t="shared" si="2"/>
        <v>12.83</v>
      </c>
      <c r="L38" s="12">
        <v>44480</v>
      </c>
      <c r="M38" s="11">
        <v>44455</v>
      </c>
    </row>
    <row r="39" spans="1:13">
      <c r="A39" s="1" t="s">
        <v>61</v>
      </c>
      <c r="B39" s="1" t="s">
        <v>105</v>
      </c>
      <c r="C39" s="8"/>
      <c r="D39" s="8">
        <v>8996</v>
      </c>
      <c r="E39" s="8">
        <v>16734</v>
      </c>
      <c r="F39" s="1"/>
      <c r="G39" s="1"/>
      <c r="H39" s="1"/>
      <c r="I39" s="8">
        <v>120</v>
      </c>
      <c r="J39" s="1">
        <f t="shared" si="1"/>
        <v>960</v>
      </c>
      <c r="K39" s="1">
        <f t="shared" si="2"/>
        <v>17.43</v>
      </c>
      <c r="L39" s="12">
        <v>44480</v>
      </c>
      <c r="M39" s="11">
        <v>44455</v>
      </c>
    </row>
    <row r="40" spans="1:13">
      <c r="A40" s="1" t="s">
        <v>62</v>
      </c>
      <c r="B40" s="1"/>
      <c r="C40" s="10"/>
      <c r="D40" s="1"/>
      <c r="E40" s="1"/>
      <c r="F40" s="1"/>
      <c r="G40" s="1"/>
      <c r="H40" s="1"/>
      <c r="I40" s="8">
        <v>0</v>
      </c>
      <c r="J40" s="1">
        <f t="shared" si="1"/>
        <v>0</v>
      </c>
      <c r="K40" s="1">
        <v>0</v>
      </c>
      <c r="L40" s="4" t="s">
        <v>79</v>
      </c>
    </row>
    <row r="41" spans="1:13">
      <c r="A41" s="1" t="s">
        <v>63</v>
      </c>
      <c r="B41" s="1" t="s">
        <v>106</v>
      </c>
      <c r="C41" s="8"/>
      <c r="D41" s="8">
        <v>10290</v>
      </c>
      <c r="E41" s="8">
        <v>14620</v>
      </c>
      <c r="F41" s="1"/>
      <c r="G41" s="1"/>
      <c r="H41" s="1"/>
      <c r="I41" s="8">
        <v>250</v>
      </c>
      <c r="J41" s="1">
        <f t="shared" si="1"/>
        <v>2000</v>
      </c>
      <c r="K41" s="1">
        <f t="shared" si="2"/>
        <v>7.31</v>
      </c>
    </row>
    <row r="42" spans="1:13">
      <c r="A42" s="1" t="s">
        <v>47</v>
      </c>
      <c r="B42" s="1" t="s">
        <v>107</v>
      </c>
      <c r="C42" s="8">
        <v>3640</v>
      </c>
      <c r="D42" s="8">
        <v>0</v>
      </c>
      <c r="E42" s="8">
        <v>3640</v>
      </c>
      <c r="F42" s="8">
        <v>50</v>
      </c>
      <c r="G42" s="1">
        <f t="shared" ref="G42" si="4">F42*8</f>
        <v>400</v>
      </c>
      <c r="H42" s="1">
        <f t="shared" ref="H42" si="5">ROUND(C42/G42,2)</f>
        <v>9.1</v>
      </c>
      <c r="I42" s="8">
        <v>50</v>
      </c>
      <c r="J42" s="1">
        <f t="shared" si="1"/>
        <v>400</v>
      </c>
      <c r="K42" s="1">
        <f t="shared" si="2"/>
        <v>9.1</v>
      </c>
    </row>
    <row r="43" spans="1:13">
      <c r="A43" s="18" t="s">
        <v>82</v>
      </c>
      <c r="B43" s="18"/>
      <c r="C43" s="19">
        <f>SUM(C2:C42)</f>
        <v>261419</v>
      </c>
      <c r="D43" s="20"/>
      <c r="E43" s="19">
        <f>SUM(E2:E42)</f>
        <v>454794</v>
      </c>
      <c r="F43" s="20"/>
      <c r="G43" s="18"/>
      <c r="H43" s="18"/>
      <c r="I43" s="20"/>
      <c r="J43" s="18"/>
      <c r="K43" s="18"/>
      <c r="L43" s="21"/>
    </row>
    <row r="44" spans="1:13">
      <c r="A44" s="1" t="s">
        <v>68</v>
      </c>
      <c r="B44" s="1"/>
      <c r="C44" s="8">
        <v>10293</v>
      </c>
      <c r="D44" s="1"/>
      <c r="E44" s="1"/>
      <c r="F44" s="8">
        <v>115</v>
      </c>
      <c r="G44" s="1">
        <f t="shared" ref="G44:G58" si="6">F44*8</f>
        <v>920</v>
      </c>
      <c r="H44" s="1">
        <f t="shared" ref="H44" si="7">ROUND(C44/G44,2)</f>
        <v>11.19</v>
      </c>
      <c r="I44" s="1"/>
      <c r="J44" s="1"/>
      <c r="K44" s="1"/>
      <c r="L44" s="12">
        <v>44440</v>
      </c>
      <c r="M44" s="12">
        <v>44440</v>
      </c>
    </row>
    <row r="45" spans="1:13">
      <c r="A45" s="1" t="s">
        <v>71</v>
      </c>
      <c r="B45" s="1"/>
      <c r="C45" s="10"/>
      <c r="D45" s="1"/>
      <c r="E45" s="1"/>
      <c r="F45" s="1"/>
      <c r="G45" s="1"/>
      <c r="H45" s="1"/>
      <c r="I45" s="1"/>
      <c r="J45" s="1"/>
      <c r="K45" s="1"/>
      <c r="L45" s="12">
        <v>44440</v>
      </c>
      <c r="M45" s="12">
        <v>44440</v>
      </c>
    </row>
    <row r="46" spans="1:13">
      <c r="A46" s="14" t="s">
        <v>72</v>
      </c>
      <c r="B46" s="14"/>
      <c r="C46" s="15">
        <v>4330</v>
      </c>
      <c r="D46" s="14"/>
      <c r="E46" s="14"/>
      <c r="F46" s="15">
        <v>155</v>
      </c>
      <c r="G46" s="14">
        <f t="shared" si="6"/>
        <v>1240</v>
      </c>
      <c r="H46" s="13">
        <f t="shared" ref="H46:H47" si="8">ROUND(C46/G46,2)</f>
        <v>3.49</v>
      </c>
      <c r="I46" s="14"/>
      <c r="J46" s="14"/>
      <c r="K46" s="14"/>
      <c r="L46" s="16">
        <v>44440</v>
      </c>
      <c r="M46" s="16">
        <v>44440</v>
      </c>
    </row>
    <row r="47" spans="1:13">
      <c r="A47" s="1" t="s">
        <v>67</v>
      </c>
      <c r="B47" s="1"/>
      <c r="C47" s="8">
        <v>14689</v>
      </c>
      <c r="D47" s="1"/>
      <c r="E47" s="1"/>
      <c r="F47" s="8">
        <v>100</v>
      </c>
      <c r="G47" s="1">
        <f t="shared" si="6"/>
        <v>800</v>
      </c>
      <c r="H47" s="1">
        <f t="shared" si="8"/>
        <v>18.36</v>
      </c>
      <c r="I47" s="1"/>
      <c r="J47" s="1"/>
      <c r="K47" s="1"/>
      <c r="L47" s="12">
        <v>44440</v>
      </c>
      <c r="M47" s="12">
        <v>44440</v>
      </c>
    </row>
    <row r="48" spans="1:13">
      <c r="A48" s="1" t="s">
        <v>69</v>
      </c>
      <c r="B48" s="1"/>
      <c r="C48" s="10"/>
      <c r="D48" s="1"/>
      <c r="E48" s="1"/>
      <c r="F48" s="1"/>
      <c r="G48" s="1"/>
      <c r="H48" s="1"/>
      <c r="I48" s="1"/>
      <c r="J48" s="1"/>
      <c r="K48" s="1"/>
      <c r="L48" s="12">
        <v>44440</v>
      </c>
      <c r="M48" s="12">
        <v>44440</v>
      </c>
    </row>
    <row r="49" spans="1:13">
      <c r="A49" s="1" t="s">
        <v>70</v>
      </c>
      <c r="B49" s="1"/>
      <c r="C49" s="8">
        <v>11608</v>
      </c>
      <c r="D49" s="1"/>
      <c r="E49" s="1"/>
      <c r="F49" s="8">
        <v>120</v>
      </c>
      <c r="G49" s="1">
        <f t="shared" si="6"/>
        <v>960</v>
      </c>
      <c r="H49" s="1">
        <f t="shared" ref="H49" si="9">ROUND(C49/G49,2)</f>
        <v>12.09</v>
      </c>
      <c r="I49" s="1"/>
      <c r="J49" s="1"/>
      <c r="K49" s="1"/>
      <c r="L49" s="12">
        <v>44440</v>
      </c>
      <c r="M49" s="12">
        <v>44440</v>
      </c>
    </row>
    <row r="50" spans="1:13">
      <c r="A50" s="1" t="s">
        <v>48</v>
      </c>
      <c r="B50" s="1"/>
      <c r="C50" s="8">
        <v>17583</v>
      </c>
      <c r="D50" s="1"/>
      <c r="E50" s="1"/>
      <c r="F50" s="8">
        <v>120</v>
      </c>
      <c r="G50" s="1">
        <f t="shared" si="6"/>
        <v>960</v>
      </c>
      <c r="H50" s="1">
        <f t="shared" ref="H50:H51" si="10">ROUND(C50/G50,2)</f>
        <v>18.32</v>
      </c>
      <c r="I50" s="1"/>
      <c r="J50" s="1"/>
      <c r="K50" s="1"/>
      <c r="L50" s="12">
        <v>44440</v>
      </c>
      <c r="M50" s="12">
        <v>44440</v>
      </c>
    </row>
    <row r="51" spans="1:13">
      <c r="A51" s="14" t="s">
        <v>64</v>
      </c>
      <c r="B51" s="14"/>
      <c r="C51" s="15">
        <v>2620</v>
      </c>
      <c r="D51" s="14"/>
      <c r="E51" s="14"/>
      <c r="F51" s="15">
        <v>115</v>
      </c>
      <c r="G51" s="14">
        <f t="shared" si="6"/>
        <v>920</v>
      </c>
      <c r="H51" s="13">
        <f t="shared" si="10"/>
        <v>2.85</v>
      </c>
      <c r="I51" s="14"/>
      <c r="J51" s="14"/>
      <c r="K51" s="14"/>
      <c r="L51" s="16">
        <v>44440</v>
      </c>
      <c r="M51" s="16">
        <v>44440</v>
      </c>
    </row>
    <row r="52" spans="1:13">
      <c r="A52" s="1" t="s">
        <v>49</v>
      </c>
      <c r="B52" s="1"/>
      <c r="C52" s="8">
        <v>9610</v>
      </c>
      <c r="D52" s="1"/>
      <c r="E52" s="1"/>
      <c r="F52" s="8">
        <v>125</v>
      </c>
      <c r="G52" s="1">
        <f t="shared" si="6"/>
        <v>1000</v>
      </c>
      <c r="H52" s="1">
        <f t="shared" ref="H52:H54" si="11">ROUND(C52/G52,2)</f>
        <v>9.61</v>
      </c>
      <c r="I52" s="1"/>
      <c r="J52" s="1"/>
      <c r="K52" s="1"/>
      <c r="L52" s="12">
        <v>44440</v>
      </c>
      <c r="M52" s="12">
        <v>44440</v>
      </c>
    </row>
    <row r="53" spans="1:13">
      <c r="A53" s="1" t="s">
        <v>50</v>
      </c>
      <c r="B53" s="1"/>
      <c r="C53" s="8">
        <v>5867</v>
      </c>
      <c r="D53" s="1"/>
      <c r="E53" s="1"/>
      <c r="F53" s="8">
        <v>100</v>
      </c>
      <c r="G53" s="1">
        <f t="shared" si="6"/>
        <v>800</v>
      </c>
      <c r="H53" s="1">
        <f t="shared" si="11"/>
        <v>7.33</v>
      </c>
      <c r="I53" s="1"/>
      <c r="J53" s="1"/>
      <c r="K53" s="1"/>
      <c r="L53" s="12">
        <v>44440</v>
      </c>
      <c r="M53" s="12">
        <v>44440</v>
      </c>
    </row>
    <row r="54" spans="1:13">
      <c r="A54" s="14" t="s">
        <v>51</v>
      </c>
      <c r="B54" s="14"/>
      <c r="C54" s="15">
        <v>4886</v>
      </c>
      <c r="D54" s="14"/>
      <c r="E54" s="14"/>
      <c r="F54" s="15">
        <v>120</v>
      </c>
      <c r="G54" s="14">
        <f t="shared" si="6"/>
        <v>960</v>
      </c>
      <c r="H54" s="13">
        <f t="shared" si="11"/>
        <v>5.09</v>
      </c>
      <c r="I54" s="14"/>
      <c r="J54" s="14"/>
      <c r="K54" s="14"/>
      <c r="L54" s="16">
        <v>44440</v>
      </c>
      <c r="M54" s="16">
        <v>44440</v>
      </c>
    </row>
    <row r="55" spans="1:13">
      <c r="A55" s="1" t="s">
        <v>66</v>
      </c>
      <c r="B55" s="1"/>
      <c r="C55" s="10"/>
      <c r="D55" s="1"/>
      <c r="E55" s="1"/>
      <c r="F55" s="1"/>
      <c r="G55" s="1"/>
      <c r="H55" s="1"/>
      <c r="I55" s="1"/>
      <c r="J55" s="1"/>
      <c r="K55" s="1"/>
      <c r="L55" s="12">
        <v>44440</v>
      </c>
      <c r="M55" s="12">
        <v>44440</v>
      </c>
    </row>
    <row r="56" spans="1:13">
      <c r="A56" s="1" t="s">
        <v>52</v>
      </c>
      <c r="B56" s="1"/>
      <c r="C56" s="8">
        <v>6400</v>
      </c>
      <c r="D56" s="1"/>
      <c r="E56" s="1"/>
      <c r="F56" s="8">
        <v>125</v>
      </c>
      <c r="G56" s="1">
        <f t="shared" si="6"/>
        <v>1000</v>
      </c>
      <c r="H56" s="13">
        <f t="shared" ref="H56:H58" si="12">ROUND(C56/G56,2)</f>
        <v>6.4</v>
      </c>
      <c r="I56" s="1"/>
      <c r="J56" s="1"/>
      <c r="K56" s="1"/>
      <c r="L56" s="12">
        <v>44440</v>
      </c>
      <c r="M56" s="12">
        <v>44440</v>
      </c>
    </row>
    <row r="57" spans="1:13">
      <c r="A57" s="1" t="s">
        <v>53</v>
      </c>
      <c r="B57" s="1"/>
      <c r="C57" s="8">
        <v>6703</v>
      </c>
      <c r="D57" s="1"/>
      <c r="E57" s="1"/>
      <c r="F57" s="8">
        <v>140</v>
      </c>
      <c r="G57" s="1">
        <f t="shared" si="6"/>
        <v>1120</v>
      </c>
      <c r="H57" s="13">
        <f t="shared" si="12"/>
        <v>5.98</v>
      </c>
      <c r="I57" s="1"/>
      <c r="J57" s="1"/>
      <c r="K57" s="1"/>
      <c r="L57" s="12">
        <v>44440</v>
      </c>
      <c r="M57" s="12">
        <v>44440</v>
      </c>
    </row>
    <row r="58" spans="1:13">
      <c r="A58" s="1" t="s">
        <v>65</v>
      </c>
      <c r="B58" s="1"/>
      <c r="C58" s="8">
        <v>12925</v>
      </c>
      <c r="D58" s="1"/>
      <c r="E58" s="1"/>
      <c r="F58" s="8">
        <v>140</v>
      </c>
      <c r="G58" s="1">
        <f t="shared" si="6"/>
        <v>1120</v>
      </c>
      <c r="H58" s="1">
        <f t="shared" si="12"/>
        <v>11.54</v>
      </c>
      <c r="I58" s="1"/>
      <c r="J58" s="1"/>
      <c r="K58" s="1"/>
      <c r="L58" s="12">
        <v>44440</v>
      </c>
      <c r="M58" s="12">
        <v>44440</v>
      </c>
    </row>
  </sheetData>
  <autoFilter ref="A1:M58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6" sqref="F6"/>
    </sheetView>
  </sheetViews>
  <sheetFormatPr defaultColWidth="9" defaultRowHeight="17"/>
  <cols>
    <col min="1" max="1" width="28.08984375" bestFit="1" customWidth="1"/>
    <col min="2" max="5" width="9.453125" bestFit="1" customWidth="1"/>
    <col min="6" max="7" width="18.453125" customWidth="1"/>
    <col min="8" max="8" width="33.453125" customWidth="1"/>
  </cols>
  <sheetData>
    <row r="1" spans="1:8" ht="5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54</v>
      </c>
    </row>
    <row r="2" spans="1:8">
      <c r="A2" s="1" t="s">
        <v>7</v>
      </c>
      <c r="B2" s="1">
        <v>0</v>
      </c>
      <c r="C2" s="1">
        <v>0</v>
      </c>
      <c r="D2" s="1">
        <v>0</v>
      </c>
      <c r="E2" s="1">
        <v>0</v>
      </c>
      <c r="F2" s="2">
        <v>7448</v>
      </c>
      <c r="G2" s="2">
        <v>19923</v>
      </c>
      <c r="H2" s="2">
        <v>18944</v>
      </c>
    </row>
    <row r="3" spans="1:8">
      <c r="A3" s="1" t="s">
        <v>8</v>
      </c>
      <c r="B3" s="1">
        <v>9941</v>
      </c>
      <c r="C3" s="1">
        <v>13781</v>
      </c>
      <c r="D3" s="1">
        <v>16308</v>
      </c>
      <c r="E3" s="1">
        <v>9941</v>
      </c>
      <c r="F3" s="2">
        <v>6349</v>
      </c>
      <c r="G3" s="2">
        <v>9932</v>
      </c>
      <c r="H3" s="2">
        <v>18952</v>
      </c>
    </row>
    <row r="4" spans="1:8">
      <c r="A4" s="1" t="s">
        <v>9</v>
      </c>
      <c r="B4" s="1"/>
      <c r="C4" s="1"/>
      <c r="D4" s="1"/>
      <c r="E4" s="1"/>
      <c r="F4" s="4">
        <v>0</v>
      </c>
      <c r="G4" s="4">
        <v>10136</v>
      </c>
      <c r="H4" s="4">
        <v>10136</v>
      </c>
    </row>
    <row r="5" spans="1:8">
      <c r="A5" s="1" t="s">
        <v>10</v>
      </c>
      <c r="B5" s="1">
        <v>0</v>
      </c>
      <c r="C5" s="1">
        <v>1470</v>
      </c>
      <c r="D5" s="1">
        <v>6103</v>
      </c>
      <c r="E5" s="1">
        <v>0</v>
      </c>
      <c r="F5" s="6">
        <v>5606</v>
      </c>
      <c r="G5" s="6">
        <v>2139</v>
      </c>
      <c r="H5" s="6">
        <v>7745</v>
      </c>
    </row>
    <row r="6" spans="1:8">
      <c r="A6" s="1" t="s">
        <v>11</v>
      </c>
      <c r="B6" s="1">
        <v>2119</v>
      </c>
      <c r="C6" s="1">
        <v>13871</v>
      </c>
      <c r="D6" s="1">
        <v>10879</v>
      </c>
      <c r="E6" s="1">
        <v>2119</v>
      </c>
      <c r="F6" s="6">
        <v>13871</v>
      </c>
      <c r="G6" s="6">
        <v>0</v>
      </c>
      <c r="H6" s="6">
        <v>11799</v>
      </c>
    </row>
    <row r="7" spans="1:8">
      <c r="A7" s="1" t="s">
        <v>12</v>
      </c>
      <c r="B7" s="1">
        <v>4110</v>
      </c>
      <c r="C7" s="1">
        <v>20735</v>
      </c>
      <c r="D7" s="1">
        <v>20735</v>
      </c>
      <c r="E7" s="1">
        <v>4110</v>
      </c>
      <c r="F7" s="6">
        <v>6796</v>
      </c>
      <c r="G7" s="6">
        <v>6984</v>
      </c>
      <c r="H7" s="6">
        <v>14095</v>
      </c>
    </row>
    <row r="8" spans="1:8">
      <c r="A8" s="1" t="s">
        <v>13</v>
      </c>
      <c r="B8" s="1">
        <v>0</v>
      </c>
      <c r="C8" s="1">
        <v>2972</v>
      </c>
      <c r="D8" s="1">
        <v>8545</v>
      </c>
      <c r="E8" s="1">
        <v>0</v>
      </c>
      <c r="F8" s="6">
        <v>4558</v>
      </c>
      <c r="G8" s="6">
        <v>130</v>
      </c>
      <c r="H8" s="6">
        <v>4706</v>
      </c>
    </row>
    <row r="9" spans="1:8">
      <c r="A9" s="1" t="s">
        <v>14</v>
      </c>
      <c r="B9" s="1">
        <v>10689</v>
      </c>
      <c r="C9" s="1">
        <v>16643</v>
      </c>
      <c r="D9" s="1">
        <v>15814</v>
      </c>
      <c r="E9" s="1">
        <v>9815</v>
      </c>
      <c r="F9" s="6">
        <v>16144</v>
      </c>
      <c r="G9" s="6">
        <v>630</v>
      </c>
      <c r="H9" s="6">
        <v>16444</v>
      </c>
    </row>
    <row r="10" spans="1:8">
      <c r="A10" s="1" t="s">
        <v>15</v>
      </c>
      <c r="B10" s="1">
        <v>3350</v>
      </c>
      <c r="C10" s="1">
        <v>7474</v>
      </c>
      <c r="D10" s="1">
        <v>9484</v>
      </c>
      <c r="E10" s="1">
        <v>3350</v>
      </c>
      <c r="F10" s="6">
        <v>6997</v>
      </c>
      <c r="G10" s="6">
        <v>497</v>
      </c>
      <c r="H10" s="6">
        <v>7474</v>
      </c>
    </row>
    <row r="11" spans="1:8">
      <c r="A11" s="1" t="s">
        <v>16</v>
      </c>
      <c r="B11" s="1"/>
      <c r="C11" s="1"/>
      <c r="D11" s="1"/>
      <c r="E11" s="1"/>
      <c r="F11" s="4"/>
    </row>
    <row r="12" spans="1:8">
      <c r="A12" s="1" t="s">
        <v>17</v>
      </c>
      <c r="B12" s="1">
        <v>3397</v>
      </c>
      <c r="C12" s="1">
        <v>10892</v>
      </c>
      <c r="D12" s="1">
        <v>6747</v>
      </c>
      <c r="E12" s="1">
        <v>3397</v>
      </c>
      <c r="F12" s="6">
        <v>10892</v>
      </c>
      <c r="G12" s="6">
        <v>1920</v>
      </c>
      <c r="H12" s="6">
        <v>10227</v>
      </c>
    </row>
    <row r="13" spans="1:8">
      <c r="A13" s="1" t="s">
        <v>18</v>
      </c>
      <c r="B13" s="1">
        <v>8126</v>
      </c>
      <c r="C13" s="1">
        <v>23847</v>
      </c>
      <c r="D13" s="1">
        <v>20245</v>
      </c>
      <c r="E13" s="1">
        <v>8126</v>
      </c>
      <c r="F13" s="6">
        <v>22642</v>
      </c>
      <c r="G13" s="6">
        <v>6176</v>
      </c>
      <c r="H13" s="6">
        <v>27834</v>
      </c>
    </row>
    <row r="14" spans="1:8">
      <c r="A14" s="1" t="s">
        <v>19</v>
      </c>
      <c r="B14" s="1">
        <v>0</v>
      </c>
      <c r="C14" s="1">
        <v>8098</v>
      </c>
      <c r="D14" s="1">
        <v>12493</v>
      </c>
      <c r="E14" s="1">
        <v>0</v>
      </c>
      <c r="F14" s="6">
        <v>11818</v>
      </c>
      <c r="G14" s="6">
        <v>3631</v>
      </c>
      <c r="H14" s="6">
        <v>14949</v>
      </c>
    </row>
    <row r="15" spans="1:8">
      <c r="A15" s="1" t="s">
        <v>20</v>
      </c>
      <c r="B15" s="1">
        <v>1289</v>
      </c>
      <c r="C15" s="1">
        <v>11019</v>
      </c>
      <c r="D15" s="1">
        <v>12665</v>
      </c>
      <c r="E15" s="1">
        <v>1289</v>
      </c>
      <c r="F15" s="6">
        <v>16170</v>
      </c>
      <c r="G15" s="6">
        <v>1473</v>
      </c>
      <c r="H15" s="6">
        <v>17643</v>
      </c>
    </row>
    <row r="16" spans="1:8">
      <c r="A16" s="1" t="s">
        <v>21</v>
      </c>
      <c r="B16" s="1">
        <v>5224</v>
      </c>
      <c r="C16" s="1">
        <v>11374</v>
      </c>
      <c r="D16" s="1">
        <v>5224</v>
      </c>
      <c r="E16" s="1">
        <v>5224</v>
      </c>
      <c r="F16" s="6">
        <v>4230</v>
      </c>
      <c r="G16" s="6">
        <v>7144</v>
      </c>
      <c r="H16" s="6">
        <v>5224</v>
      </c>
    </row>
    <row r="17" spans="1:8">
      <c r="A17" s="1" t="s">
        <v>22</v>
      </c>
      <c r="B17" s="1">
        <v>0</v>
      </c>
      <c r="C17" s="1">
        <v>0</v>
      </c>
      <c r="D17" s="1">
        <v>5710</v>
      </c>
      <c r="E17" s="1">
        <v>0</v>
      </c>
      <c r="F17" s="6">
        <v>3182</v>
      </c>
      <c r="G17" s="6">
        <v>5269</v>
      </c>
      <c r="H17" s="6">
        <v>8451</v>
      </c>
    </row>
    <row r="18" spans="1:8">
      <c r="A18" s="1" t="s">
        <v>23</v>
      </c>
      <c r="B18" s="1"/>
      <c r="C18" s="1"/>
      <c r="D18" s="1"/>
      <c r="E18" s="1"/>
      <c r="F18" s="4"/>
      <c r="G18" s="6">
        <v>11925</v>
      </c>
      <c r="H18" s="6">
        <v>8687</v>
      </c>
    </row>
    <row r="19" spans="1:8">
      <c r="A19" s="1" t="s">
        <v>24</v>
      </c>
      <c r="B19" s="1">
        <v>5000</v>
      </c>
      <c r="C19" s="1">
        <v>18990</v>
      </c>
      <c r="D19" s="1">
        <v>19318</v>
      </c>
      <c r="E19" s="1">
        <v>5000</v>
      </c>
      <c r="F19" s="6">
        <v>18390</v>
      </c>
      <c r="G19" s="6">
        <v>600</v>
      </c>
      <c r="H19" s="6">
        <v>18990</v>
      </c>
    </row>
    <row r="20" spans="1:8">
      <c r="A20" s="1" t="s">
        <v>25</v>
      </c>
      <c r="B20" s="1">
        <v>0</v>
      </c>
      <c r="C20" s="1">
        <v>7920</v>
      </c>
      <c r="D20" s="1">
        <v>7013</v>
      </c>
      <c r="E20" s="1">
        <v>0</v>
      </c>
      <c r="F20" s="6">
        <v>3840</v>
      </c>
      <c r="G20" s="6">
        <v>3070</v>
      </c>
      <c r="H20" s="6">
        <v>6910</v>
      </c>
    </row>
    <row r="21" spans="1:8">
      <c r="A21" s="1" t="s">
        <v>26</v>
      </c>
      <c r="B21" s="1">
        <v>0</v>
      </c>
      <c r="C21" s="1">
        <v>3962</v>
      </c>
      <c r="D21" s="1">
        <v>12782</v>
      </c>
      <c r="E21" s="1">
        <v>0</v>
      </c>
      <c r="F21" s="6">
        <v>3962</v>
      </c>
      <c r="G21" s="6">
        <v>7768</v>
      </c>
      <c r="H21" s="6">
        <v>11730</v>
      </c>
    </row>
    <row r="22" spans="1:8">
      <c r="A22" s="1" t="s">
        <v>27</v>
      </c>
      <c r="B22" s="1">
        <v>454</v>
      </c>
      <c r="C22" s="1">
        <v>1638</v>
      </c>
      <c r="D22" s="1">
        <v>4809</v>
      </c>
      <c r="E22" s="1">
        <v>454</v>
      </c>
      <c r="F22" s="6">
        <v>4557</v>
      </c>
      <c r="G22" s="6">
        <v>1000</v>
      </c>
      <c r="H22" s="6">
        <v>5557</v>
      </c>
    </row>
    <row r="23" spans="1:8">
      <c r="A23" s="1" t="s">
        <v>28</v>
      </c>
      <c r="B23" s="1">
        <v>2063</v>
      </c>
      <c r="C23" s="1">
        <v>24410</v>
      </c>
      <c r="D23" s="1">
        <v>18344</v>
      </c>
      <c r="E23" s="1">
        <v>2063</v>
      </c>
      <c r="F23" s="6">
        <v>17938</v>
      </c>
      <c r="G23" s="6">
        <v>3983</v>
      </c>
      <c r="H23" s="6">
        <v>16842</v>
      </c>
    </row>
    <row r="24" spans="1:8">
      <c r="A24" s="1" t="s">
        <v>29</v>
      </c>
      <c r="B24" s="1">
        <v>1105</v>
      </c>
      <c r="C24" s="1">
        <v>4427</v>
      </c>
      <c r="D24" s="1">
        <v>6557</v>
      </c>
      <c r="E24" s="1">
        <v>1105</v>
      </c>
      <c r="F24" s="6">
        <v>6997</v>
      </c>
      <c r="G24" s="6">
        <v>0</v>
      </c>
      <c r="H24" s="6">
        <v>6997</v>
      </c>
    </row>
    <row r="25" spans="1:8">
      <c r="A25" s="1" t="s">
        <v>30</v>
      </c>
      <c r="B25" s="1">
        <v>7564</v>
      </c>
      <c r="C25" s="1">
        <v>12341</v>
      </c>
      <c r="D25" s="1">
        <v>6361</v>
      </c>
      <c r="E25" s="1">
        <v>4654</v>
      </c>
      <c r="F25" s="6">
        <v>9174</v>
      </c>
      <c r="G25" s="6">
        <v>3191</v>
      </c>
      <c r="H25" s="6">
        <v>6262</v>
      </c>
    </row>
    <row r="26" spans="1:8">
      <c r="A26" s="1" t="s">
        <v>31</v>
      </c>
      <c r="B26" s="1"/>
      <c r="C26" s="1"/>
      <c r="D26" s="1"/>
      <c r="E26" s="1"/>
      <c r="F26" s="4"/>
    </row>
    <row r="27" spans="1:8">
      <c r="A27" s="1" t="s">
        <v>32</v>
      </c>
      <c r="B27" s="1">
        <v>1644</v>
      </c>
      <c r="C27" s="1">
        <v>2783</v>
      </c>
      <c r="D27" s="1">
        <v>9112</v>
      </c>
      <c r="E27" s="1">
        <v>1644</v>
      </c>
      <c r="F27" s="6">
        <v>8121</v>
      </c>
      <c r="G27" s="6">
        <v>2206</v>
      </c>
      <c r="H27" s="6">
        <v>10327</v>
      </c>
    </row>
    <row r="28" spans="1:8">
      <c r="A28" s="1" t="s">
        <v>33</v>
      </c>
      <c r="B28" s="1">
        <v>0</v>
      </c>
      <c r="C28" s="1">
        <v>4875</v>
      </c>
      <c r="D28" s="1">
        <v>7903</v>
      </c>
      <c r="E28" s="1">
        <v>0</v>
      </c>
      <c r="F28" s="6">
        <v>11795</v>
      </c>
      <c r="G28" s="6">
        <v>1920</v>
      </c>
      <c r="H28" s="6">
        <v>13715</v>
      </c>
    </row>
    <row r="29" spans="1:8">
      <c r="A29" s="1" t="s">
        <v>34</v>
      </c>
      <c r="B29" s="1">
        <v>0</v>
      </c>
      <c r="C29" s="1">
        <v>6872</v>
      </c>
      <c r="D29" s="1">
        <v>9483</v>
      </c>
      <c r="E29" s="1">
        <v>0</v>
      </c>
      <c r="F29" s="6">
        <v>8061</v>
      </c>
      <c r="G29" s="6">
        <v>0</v>
      </c>
      <c r="H29" s="6">
        <v>8061</v>
      </c>
    </row>
    <row r="30" spans="1:8">
      <c r="A30" s="1" t="s">
        <v>35</v>
      </c>
      <c r="B30" s="1">
        <v>0</v>
      </c>
      <c r="C30" s="1">
        <v>13328</v>
      </c>
      <c r="D30" s="1">
        <v>3840</v>
      </c>
      <c r="E30" s="1">
        <v>0</v>
      </c>
      <c r="F30" s="6">
        <v>15248</v>
      </c>
      <c r="G30" s="6">
        <v>0</v>
      </c>
      <c r="H30" s="6">
        <v>8563</v>
      </c>
    </row>
    <row r="31" spans="1:8">
      <c r="A31" s="1" t="s">
        <v>36</v>
      </c>
      <c r="B31" s="1">
        <v>3601</v>
      </c>
      <c r="C31" s="1">
        <v>3911</v>
      </c>
      <c r="D31" s="1">
        <v>3082</v>
      </c>
      <c r="E31" s="5">
        <v>3082</v>
      </c>
      <c r="F31" s="6">
        <v>3911</v>
      </c>
      <c r="G31" s="6">
        <v>2385</v>
      </c>
      <c r="H31" s="6">
        <v>6296</v>
      </c>
    </row>
    <row r="32" spans="1:8">
      <c r="A32" s="1" t="s">
        <v>37</v>
      </c>
      <c r="B32" s="1">
        <v>0</v>
      </c>
      <c r="C32" s="1">
        <v>10992</v>
      </c>
      <c r="D32" s="1">
        <v>9089</v>
      </c>
      <c r="E32" s="1">
        <v>0</v>
      </c>
      <c r="F32" s="6">
        <v>9082</v>
      </c>
      <c r="G32" s="6">
        <v>6209</v>
      </c>
      <c r="H32" s="6">
        <v>17211</v>
      </c>
    </row>
    <row r="33" spans="1:8">
      <c r="A33" s="1" t="s">
        <v>38</v>
      </c>
      <c r="B33" s="1">
        <v>0</v>
      </c>
      <c r="C33" s="1">
        <v>7189</v>
      </c>
      <c r="D33" s="1"/>
      <c r="E33" s="1">
        <v>0</v>
      </c>
      <c r="F33" s="6">
        <v>2620</v>
      </c>
      <c r="G33" s="6">
        <v>1890</v>
      </c>
      <c r="H33" s="6">
        <v>16103</v>
      </c>
    </row>
    <row r="34" spans="1:8">
      <c r="A34" s="1" t="s">
        <v>39</v>
      </c>
      <c r="B34" s="1">
        <v>0</v>
      </c>
      <c r="C34" s="1">
        <v>19752</v>
      </c>
      <c r="D34" s="1"/>
      <c r="E34" s="1">
        <v>0</v>
      </c>
      <c r="F34" s="6">
        <v>12925</v>
      </c>
      <c r="G34" s="6">
        <v>8903</v>
      </c>
      <c r="H34" s="6">
        <v>21255</v>
      </c>
    </row>
    <row r="35" spans="1:8">
      <c r="A35" s="1" t="s">
        <v>40</v>
      </c>
      <c r="B35" s="1"/>
      <c r="C35" s="1"/>
      <c r="D35" s="1"/>
      <c r="E35" s="1"/>
      <c r="F35" s="4"/>
      <c r="G35" s="6">
        <v>9840</v>
      </c>
      <c r="H35" s="6">
        <v>19885</v>
      </c>
    </row>
    <row r="36" spans="1:8">
      <c r="A36" s="1" t="s">
        <v>41</v>
      </c>
      <c r="B36" s="1">
        <v>0</v>
      </c>
      <c r="C36" s="1">
        <v>8791</v>
      </c>
      <c r="D36" s="1"/>
      <c r="E36" s="1">
        <v>0</v>
      </c>
      <c r="F36" s="6">
        <v>14689</v>
      </c>
    </row>
    <row r="37" spans="1:8">
      <c r="A37" s="1" t="s">
        <v>42</v>
      </c>
      <c r="B37" s="1">
        <v>0</v>
      </c>
      <c r="C37" s="1">
        <v>7514</v>
      </c>
      <c r="D37" s="1"/>
      <c r="E37" s="1">
        <v>0</v>
      </c>
      <c r="F37" s="6">
        <v>10293</v>
      </c>
      <c r="G37" s="6">
        <v>4884</v>
      </c>
      <c r="H37" s="6">
        <v>9468</v>
      </c>
    </row>
    <row r="38" spans="1:8">
      <c r="A38" s="1" t="s">
        <v>43</v>
      </c>
      <c r="B38" s="1"/>
      <c r="C38" s="1"/>
      <c r="D38" s="1"/>
      <c r="E38" s="1"/>
      <c r="F38" s="4"/>
      <c r="G38" s="6">
        <v>6240</v>
      </c>
      <c r="H38" s="6">
        <v>12318</v>
      </c>
    </row>
    <row r="39" spans="1:8">
      <c r="A39" s="1" t="s">
        <v>44</v>
      </c>
      <c r="B39" s="1">
        <v>0</v>
      </c>
      <c r="C39" s="1">
        <v>3438</v>
      </c>
      <c r="D39" s="1"/>
      <c r="E39" s="1">
        <v>0</v>
      </c>
      <c r="F39" s="6">
        <v>11608</v>
      </c>
      <c r="G39" s="6">
        <v>8996</v>
      </c>
      <c r="H39" s="6">
        <v>16734</v>
      </c>
    </row>
    <row r="40" spans="1:8">
      <c r="A40" s="1" t="s">
        <v>45</v>
      </c>
      <c r="B40" s="1"/>
      <c r="C40" s="1"/>
      <c r="D40" s="1"/>
      <c r="E40" s="1"/>
      <c r="F40" s="4"/>
    </row>
    <row r="41" spans="1:8">
      <c r="A41" s="1" t="s">
        <v>46</v>
      </c>
      <c r="B41" s="1">
        <v>0</v>
      </c>
      <c r="C41" s="1">
        <v>0</v>
      </c>
      <c r="D41" s="1"/>
      <c r="E41" s="1">
        <v>0</v>
      </c>
      <c r="F41" s="6">
        <v>4330</v>
      </c>
      <c r="G41" s="6">
        <v>10290</v>
      </c>
      <c r="H41" s="6">
        <v>14620</v>
      </c>
    </row>
    <row r="42" spans="1:8">
      <c r="A42" s="1" t="s">
        <v>47</v>
      </c>
      <c r="B42" s="1">
        <v>5775</v>
      </c>
      <c r="C42" s="1">
        <v>3649</v>
      </c>
      <c r="D42" s="1">
        <v>3989</v>
      </c>
      <c r="E42" s="1">
        <v>2249</v>
      </c>
      <c r="F42" s="2">
        <v>3640</v>
      </c>
      <c r="G42" s="6">
        <v>0</v>
      </c>
      <c r="H42" s="6">
        <v>3640</v>
      </c>
    </row>
    <row r="43" spans="1:8">
      <c r="A43" s="1" t="s">
        <v>48</v>
      </c>
      <c r="B43" s="1">
        <v>0</v>
      </c>
      <c r="C43" s="1">
        <v>7599</v>
      </c>
      <c r="D43" s="1"/>
      <c r="E43" s="1"/>
      <c r="F43" s="6">
        <v>17583</v>
      </c>
    </row>
    <row r="44" spans="1:8">
      <c r="A44" s="1" t="s">
        <v>49</v>
      </c>
      <c r="B44" s="1">
        <v>0</v>
      </c>
      <c r="C44" s="1">
        <v>5060</v>
      </c>
      <c r="D44" s="1"/>
      <c r="E44" s="1"/>
      <c r="F44" s="7">
        <v>9610</v>
      </c>
    </row>
    <row r="45" spans="1:8">
      <c r="A45" s="1" t="s">
        <v>50</v>
      </c>
      <c r="B45" s="1">
        <v>1500</v>
      </c>
      <c r="C45" s="1">
        <v>5867</v>
      </c>
      <c r="D45" s="1"/>
      <c r="E45" s="1"/>
      <c r="F45" s="6">
        <v>5867</v>
      </c>
    </row>
    <row r="46" spans="1:8">
      <c r="A46" s="1" t="s">
        <v>51</v>
      </c>
      <c r="B46" s="1">
        <v>0</v>
      </c>
      <c r="C46" s="1">
        <v>0</v>
      </c>
      <c r="D46" s="1"/>
      <c r="E46" s="1"/>
      <c r="F46" s="7">
        <v>4886</v>
      </c>
    </row>
    <row r="47" spans="1:8">
      <c r="A47" s="1" t="s">
        <v>52</v>
      </c>
      <c r="B47" s="1">
        <v>0</v>
      </c>
      <c r="C47" s="1">
        <v>6577</v>
      </c>
      <c r="D47" s="1"/>
      <c r="E47" s="1"/>
      <c r="F47" s="6">
        <v>6400</v>
      </c>
    </row>
    <row r="48" spans="1:8">
      <c r="A48" s="1" t="s">
        <v>53</v>
      </c>
      <c r="B48" s="1">
        <v>0</v>
      </c>
      <c r="C48" s="1">
        <v>4692</v>
      </c>
      <c r="D48" s="1"/>
      <c r="E48" s="1"/>
      <c r="F48" s="7">
        <v>6703</v>
      </c>
    </row>
    <row r="49" spans="2:5">
      <c r="B49">
        <f>SUM(B2:B48)</f>
        <v>76951</v>
      </c>
      <c r="C49">
        <f t="shared" ref="C49:E49" si="0">SUM(C2:C48)</f>
        <v>338753</v>
      </c>
      <c r="D49">
        <f t="shared" si="0"/>
        <v>272634</v>
      </c>
      <c r="E49">
        <f t="shared" si="0"/>
        <v>67622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(SHC-423) James Sie</dc:creator>
  <cp:lastModifiedBy>(SHC-423) James Sie</cp:lastModifiedBy>
  <dcterms:created xsi:type="dcterms:W3CDTF">2021-08-18T08:08:24Z</dcterms:created>
  <dcterms:modified xsi:type="dcterms:W3CDTF">2021-08-24T01:34:19Z</dcterms:modified>
</cp:coreProperties>
</file>