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ok.lu\Desktop\"/>
    </mc:Choice>
  </mc:AlternateContent>
  <bookViews>
    <workbookView xWindow="0" yWindow="0" windowWidth="19200" windowHeight="11130" firstSheet="1" activeTab="1"/>
  </bookViews>
  <sheets>
    <sheet name="BC theo đơn vị  以單位分析" sheetId="2" r:id="rId1"/>
    <sheet name="1. BC theo khu vực  以區域分析" sheetId="6" r:id="rId2"/>
  </sheets>
  <definedNames>
    <definedName name="_xlnm._FilterDatabase" localSheetId="1" hidden="1">'1. BC theo khu vực  以區域分析'!$E$2:$I$164</definedName>
    <definedName name="_xlnm._FilterDatabase" localSheetId="0" hidden="1">'BC theo đơn vị  以單位分析'!$B$2:$H$111</definedName>
  </definedNames>
  <calcPr calcId="162913"/>
</workbook>
</file>

<file path=xl/calcChain.xml><?xml version="1.0" encoding="utf-8"?>
<calcChain xmlns="http://schemas.openxmlformats.org/spreadsheetml/2006/main">
  <c r="M4" i="6" l="1"/>
  <c r="N4" i="6"/>
  <c r="M5" i="6"/>
  <c r="N5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39" i="6"/>
  <c r="N39" i="6"/>
  <c r="M40" i="6"/>
  <c r="N40" i="6"/>
  <c r="M41" i="6"/>
  <c r="N41" i="6"/>
  <c r="M42" i="6"/>
  <c r="N42" i="6"/>
  <c r="M43" i="6"/>
  <c r="N43" i="6"/>
  <c r="M44" i="6"/>
  <c r="N44" i="6"/>
  <c r="M45" i="6"/>
  <c r="N45" i="6"/>
  <c r="M46" i="6"/>
  <c r="N46" i="6"/>
  <c r="M47" i="6"/>
  <c r="N47" i="6"/>
  <c r="M48" i="6"/>
  <c r="N48" i="6"/>
  <c r="M49" i="6"/>
  <c r="N49" i="6"/>
  <c r="M50" i="6"/>
  <c r="N50" i="6"/>
  <c r="M51" i="6"/>
  <c r="N51" i="6"/>
  <c r="M52" i="6"/>
  <c r="N52" i="6"/>
  <c r="M53" i="6"/>
  <c r="N53" i="6"/>
  <c r="M54" i="6"/>
  <c r="N54" i="6"/>
  <c r="M55" i="6"/>
  <c r="N55" i="6"/>
  <c r="M56" i="6"/>
  <c r="N56" i="6"/>
  <c r="M57" i="6"/>
  <c r="N57" i="6"/>
  <c r="M58" i="6"/>
  <c r="N58" i="6"/>
  <c r="M59" i="6"/>
  <c r="N59" i="6"/>
  <c r="M60" i="6"/>
  <c r="N60" i="6"/>
  <c r="M61" i="6"/>
  <c r="N61" i="6"/>
  <c r="M62" i="6"/>
  <c r="N62" i="6"/>
  <c r="M63" i="6"/>
  <c r="N63" i="6"/>
  <c r="M64" i="6"/>
  <c r="N64" i="6"/>
  <c r="M65" i="6"/>
  <c r="N65" i="6"/>
  <c r="M66" i="6"/>
  <c r="N66" i="6"/>
  <c r="M67" i="6"/>
  <c r="N67" i="6"/>
  <c r="M68" i="6"/>
  <c r="N68" i="6"/>
  <c r="M69" i="6"/>
  <c r="N69" i="6"/>
  <c r="M70" i="6"/>
  <c r="N70" i="6"/>
  <c r="M71" i="6"/>
  <c r="N71" i="6"/>
  <c r="M72" i="6"/>
  <c r="N72" i="6"/>
  <c r="M73" i="6"/>
  <c r="N73" i="6"/>
  <c r="M74" i="6"/>
  <c r="N74" i="6"/>
  <c r="M75" i="6"/>
  <c r="N75" i="6"/>
  <c r="M76" i="6"/>
  <c r="N76" i="6"/>
  <c r="M77" i="6"/>
  <c r="N77" i="6"/>
  <c r="M78" i="6"/>
  <c r="N78" i="6"/>
  <c r="M79" i="6"/>
  <c r="N79" i="6"/>
  <c r="M80" i="6"/>
  <c r="N80" i="6"/>
  <c r="M81" i="6"/>
  <c r="N81" i="6"/>
  <c r="M82" i="6"/>
  <c r="N82" i="6"/>
  <c r="M83" i="6"/>
  <c r="N83" i="6"/>
  <c r="M84" i="6"/>
  <c r="N84" i="6"/>
  <c r="M85" i="6"/>
  <c r="N85" i="6"/>
  <c r="M86" i="6"/>
  <c r="N86" i="6"/>
  <c r="M87" i="6"/>
  <c r="N87" i="6"/>
  <c r="M88" i="6"/>
  <c r="N88" i="6"/>
  <c r="M89" i="6"/>
  <c r="N89" i="6"/>
  <c r="M90" i="6"/>
  <c r="N90" i="6"/>
  <c r="M91" i="6"/>
  <c r="N91" i="6"/>
  <c r="M92" i="6"/>
  <c r="N92" i="6"/>
  <c r="M93" i="6"/>
  <c r="N93" i="6"/>
  <c r="M94" i="6"/>
  <c r="N94" i="6"/>
  <c r="M95" i="6"/>
  <c r="N95" i="6"/>
  <c r="M96" i="6"/>
  <c r="N96" i="6"/>
  <c r="M97" i="6"/>
  <c r="N97" i="6"/>
  <c r="M98" i="6"/>
  <c r="N98" i="6"/>
  <c r="M99" i="6"/>
  <c r="N99" i="6"/>
  <c r="M100" i="6"/>
  <c r="N100" i="6"/>
  <c r="M101" i="6"/>
  <c r="N101" i="6"/>
  <c r="M102" i="6"/>
  <c r="N102" i="6"/>
  <c r="M103" i="6"/>
  <c r="N103" i="6"/>
  <c r="M104" i="6"/>
  <c r="N104" i="6"/>
  <c r="M105" i="6"/>
  <c r="N105" i="6"/>
  <c r="M106" i="6"/>
  <c r="N106" i="6"/>
  <c r="M107" i="6"/>
  <c r="N107" i="6"/>
  <c r="M108" i="6"/>
  <c r="N108" i="6"/>
  <c r="M109" i="6"/>
  <c r="N109" i="6"/>
  <c r="M110" i="6"/>
  <c r="N110" i="6"/>
  <c r="M111" i="6"/>
  <c r="N111" i="6"/>
  <c r="M112" i="6"/>
  <c r="N112" i="6"/>
  <c r="M113" i="6"/>
  <c r="N113" i="6"/>
  <c r="M114" i="6"/>
  <c r="N114" i="6"/>
  <c r="M115" i="6"/>
  <c r="N115" i="6"/>
  <c r="M116" i="6"/>
  <c r="N116" i="6"/>
  <c r="M117" i="6"/>
  <c r="N117" i="6"/>
  <c r="M118" i="6"/>
  <c r="N118" i="6"/>
  <c r="M119" i="6"/>
  <c r="N119" i="6"/>
  <c r="M120" i="6"/>
  <c r="N120" i="6"/>
  <c r="M121" i="6"/>
  <c r="N121" i="6"/>
  <c r="M122" i="6"/>
  <c r="N122" i="6"/>
  <c r="M123" i="6"/>
  <c r="N123" i="6"/>
  <c r="M124" i="6"/>
  <c r="N124" i="6"/>
  <c r="M125" i="6"/>
  <c r="N125" i="6"/>
  <c r="M126" i="6"/>
  <c r="N126" i="6"/>
  <c r="M127" i="6"/>
  <c r="N127" i="6"/>
  <c r="M128" i="6"/>
  <c r="N128" i="6"/>
  <c r="M129" i="6"/>
  <c r="N129" i="6"/>
  <c r="M130" i="6"/>
  <c r="N130" i="6"/>
  <c r="M131" i="6"/>
  <c r="N131" i="6"/>
  <c r="M132" i="6"/>
  <c r="N132" i="6"/>
  <c r="M133" i="6"/>
  <c r="N133" i="6"/>
  <c r="M134" i="6"/>
  <c r="N134" i="6"/>
  <c r="M135" i="6"/>
  <c r="N135" i="6"/>
  <c r="M136" i="6"/>
  <c r="N136" i="6"/>
  <c r="M137" i="6"/>
  <c r="N137" i="6"/>
  <c r="M138" i="6"/>
  <c r="N138" i="6"/>
  <c r="M139" i="6"/>
  <c r="N139" i="6"/>
  <c r="M140" i="6"/>
  <c r="N140" i="6"/>
  <c r="M141" i="6"/>
  <c r="N141" i="6"/>
  <c r="M142" i="6"/>
  <c r="N142" i="6"/>
  <c r="M143" i="6"/>
  <c r="N143" i="6"/>
  <c r="M144" i="6"/>
  <c r="N144" i="6"/>
  <c r="M145" i="6"/>
  <c r="N145" i="6"/>
  <c r="M146" i="6"/>
  <c r="N146" i="6"/>
  <c r="M147" i="6"/>
  <c r="N147" i="6"/>
  <c r="M148" i="6"/>
  <c r="N148" i="6"/>
  <c r="M149" i="6"/>
  <c r="N149" i="6"/>
  <c r="M150" i="6"/>
  <c r="N150" i="6"/>
  <c r="M151" i="6"/>
  <c r="N151" i="6"/>
  <c r="M152" i="6"/>
  <c r="N152" i="6"/>
  <c r="M153" i="6"/>
  <c r="N153" i="6"/>
  <c r="M154" i="6"/>
  <c r="N154" i="6"/>
  <c r="M155" i="6"/>
  <c r="N155" i="6"/>
  <c r="M156" i="6"/>
  <c r="N156" i="6"/>
  <c r="M157" i="6"/>
  <c r="N157" i="6"/>
  <c r="M158" i="6"/>
  <c r="N158" i="6"/>
  <c r="M159" i="6"/>
  <c r="N159" i="6"/>
  <c r="M160" i="6"/>
  <c r="N160" i="6"/>
  <c r="M161" i="6"/>
  <c r="N161" i="6"/>
  <c r="M162" i="6"/>
  <c r="N162" i="6"/>
  <c r="M163" i="6"/>
  <c r="N16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N3" i="6"/>
  <c r="N164" i="6" s="1"/>
  <c r="M3" i="6"/>
  <c r="M164" i="6" s="1"/>
  <c r="L3" i="6"/>
  <c r="L164" i="6" s="1"/>
  <c r="K3" i="6"/>
  <c r="K164" i="6" s="1"/>
  <c r="H111" i="2" l="1"/>
  <c r="E111" i="2"/>
  <c r="F111" i="2"/>
  <c r="G111" i="2"/>
  <c r="H164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3" i="6"/>
  <c r="G164" i="6" l="1"/>
  <c r="I164" i="6" s="1"/>
</calcChain>
</file>

<file path=xl/sharedStrings.xml><?xml version="1.0" encoding="utf-8"?>
<sst xmlns="http://schemas.openxmlformats.org/spreadsheetml/2006/main" count="866" uniqueCount="499">
  <si>
    <t>CCM</t>
  </si>
  <si>
    <t>E1線</t>
  </si>
  <si>
    <t>E2線</t>
  </si>
  <si>
    <t>E3線</t>
  </si>
  <si>
    <t>E4線</t>
  </si>
  <si>
    <t>E5線</t>
  </si>
  <si>
    <t>E6線</t>
  </si>
  <si>
    <t>E7線</t>
  </si>
  <si>
    <t>E棟</t>
  </si>
  <si>
    <t>GME</t>
  </si>
  <si>
    <t>I10線</t>
  </si>
  <si>
    <t>I11線</t>
  </si>
  <si>
    <t>I1線</t>
  </si>
  <si>
    <t>I2線</t>
  </si>
  <si>
    <t>I3線</t>
  </si>
  <si>
    <t>I4線</t>
  </si>
  <si>
    <t>I5線</t>
  </si>
  <si>
    <t>I6線</t>
  </si>
  <si>
    <t>I7線</t>
  </si>
  <si>
    <t>I8線</t>
  </si>
  <si>
    <t>I9線</t>
  </si>
  <si>
    <t xml:space="preserve">I棟 </t>
  </si>
  <si>
    <t>J1線</t>
  </si>
  <si>
    <t>J2線</t>
  </si>
  <si>
    <t>J3線</t>
  </si>
  <si>
    <t xml:space="preserve">J棟 </t>
  </si>
  <si>
    <t xml:space="preserve">L1A線 </t>
  </si>
  <si>
    <t xml:space="preserve">L1B線 </t>
  </si>
  <si>
    <t>L1-L3線-準備</t>
  </si>
  <si>
    <t xml:space="preserve">L1線 </t>
  </si>
  <si>
    <t xml:space="preserve">L2A線                </t>
  </si>
  <si>
    <t xml:space="preserve">L2B線 </t>
  </si>
  <si>
    <t xml:space="preserve">L2線 </t>
  </si>
  <si>
    <t xml:space="preserve">L3A線 </t>
  </si>
  <si>
    <t xml:space="preserve">L3B線 </t>
  </si>
  <si>
    <t xml:space="preserve">L3線 </t>
  </si>
  <si>
    <t xml:space="preserve">L4A線 </t>
  </si>
  <si>
    <t xml:space="preserve">L4B線 </t>
  </si>
  <si>
    <t>L4-L6線-準備</t>
  </si>
  <si>
    <t xml:space="preserve">L4線 </t>
  </si>
  <si>
    <t xml:space="preserve">L5A線 </t>
  </si>
  <si>
    <t xml:space="preserve">L5B線 </t>
  </si>
  <si>
    <t xml:space="preserve">L5線 </t>
  </si>
  <si>
    <t xml:space="preserve">L6A線 </t>
  </si>
  <si>
    <t xml:space="preserve">L6B線 </t>
  </si>
  <si>
    <t xml:space="preserve">L6線 </t>
  </si>
  <si>
    <t>L棟</t>
  </si>
  <si>
    <t>M1A線</t>
  </si>
  <si>
    <t xml:space="preserve">M1B線 </t>
  </si>
  <si>
    <t>M1線</t>
  </si>
  <si>
    <t>M2A線</t>
  </si>
  <si>
    <t xml:space="preserve">M2B線 </t>
  </si>
  <si>
    <t>M2線</t>
  </si>
  <si>
    <t>M3A線</t>
  </si>
  <si>
    <t xml:space="preserve">M3B線 </t>
  </si>
  <si>
    <t>M3線</t>
  </si>
  <si>
    <t>M棟</t>
  </si>
  <si>
    <t>O1A線</t>
  </si>
  <si>
    <t>O1B線</t>
  </si>
  <si>
    <t>O1線</t>
  </si>
  <si>
    <t>O2A線</t>
  </si>
  <si>
    <t>O2B線</t>
  </si>
  <si>
    <t>O2線</t>
  </si>
  <si>
    <t>O3A線</t>
  </si>
  <si>
    <t>O3B線</t>
  </si>
  <si>
    <t>O3線</t>
  </si>
  <si>
    <t>O棟</t>
  </si>
  <si>
    <t>P1線</t>
  </si>
  <si>
    <t>P2線</t>
  </si>
  <si>
    <t>P3線</t>
  </si>
  <si>
    <t xml:space="preserve">P4線                </t>
  </si>
  <si>
    <t xml:space="preserve">P5線                </t>
  </si>
  <si>
    <t xml:space="preserve">P6線                </t>
  </si>
  <si>
    <t xml:space="preserve">P7線                </t>
  </si>
  <si>
    <t xml:space="preserve">P棟                 </t>
  </si>
  <si>
    <t>Q1-生產線</t>
  </si>
  <si>
    <t>RB橡膠廠</t>
  </si>
  <si>
    <t>人力資源部</t>
  </si>
  <si>
    <t xml:space="preserve">工會                </t>
  </si>
  <si>
    <t>外包組</t>
  </si>
  <si>
    <t xml:space="preserve">生產一部  </t>
  </si>
  <si>
    <t xml:space="preserve">生產二部  </t>
  </si>
  <si>
    <t xml:space="preserve">生產三部 </t>
  </si>
  <si>
    <t>生管部</t>
  </si>
  <si>
    <t xml:space="preserve">技轉部              </t>
  </si>
  <si>
    <t>系統開發3組</t>
  </si>
  <si>
    <t>事業部辦公室</t>
  </si>
  <si>
    <t>品保部</t>
  </si>
  <si>
    <t>倉儲課</t>
  </si>
  <si>
    <t>財務本部(越南)</t>
  </si>
  <si>
    <t>財務部</t>
  </si>
  <si>
    <t xml:space="preserve">培訓中心 </t>
  </si>
  <si>
    <t xml:space="preserve">培訓學校            </t>
  </si>
  <si>
    <t>採購課</t>
  </si>
  <si>
    <t>組底</t>
  </si>
  <si>
    <t>開發中心</t>
  </si>
  <si>
    <t xml:space="preserve">集中生產 </t>
  </si>
  <si>
    <t>業務課</t>
  </si>
  <si>
    <t xml:space="preserve">電腦室            </t>
  </si>
  <si>
    <t>榮禧幼稚園</t>
  </si>
  <si>
    <t>管理本部(越南)</t>
  </si>
  <si>
    <t xml:space="preserve">廠務                </t>
  </si>
  <si>
    <t>廠區辦公室</t>
  </si>
  <si>
    <t>機器人自動化</t>
  </si>
  <si>
    <t xml:space="preserve">龍鑫電繡 </t>
  </si>
  <si>
    <t>總工務</t>
  </si>
  <si>
    <t>Total</t>
  </si>
  <si>
    <t>管理部</t>
  </si>
  <si>
    <t>Phường  An Lạc, Quận Bình Tân</t>
  </si>
  <si>
    <t>Phường 02, Quận 3</t>
  </si>
  <si>
    <t>Phường 02, Quận 4</t>
  </si>
  <si>
    <t>Phường 03, Quận 11</t>
  </si>
  <si>
    <t>Phường 04, Quận 11</t>
  </si>
  <si>
    <t>Phường 04, Quận 4</t>
  </si>
  <si>
    <t>Phường 04, Quận 6</t>
  </si>
  <si>
    <t>Phường 06, Quận 11</t>
  </si>
  <si>
    <t>Phường 07, Quận 5</t>
  </si>
  <si>
    <t>Phường 07, Quận 6</t>
  </si>
  <si>
    <t>Phường 07, Quận Bình Thạnh</t>
  </si>
  <si>
    <t>Phường 07, Quận Gò Vấp</t>
  </si>
  <si>
    <t>Phường 08, Quận 11</t>
  </si>
  <si>
    <t>Phường 09, Quận Phú Nhuận</t>
  </si>
  <si>
    <t>Phường 10, Quận 11</t>
  </si>
  <si>
    <t>Phường 10, Quận 6</t>
  </si>
  <si>
    <t>Phường 10, Quận Tân Bình</t>
  </si>
  <si>
    <t>Phường 11, Quận 5</t>
  </si>
  <si>
    <t>Phường 11, Quận 8</t>
  </si>
  <si>
    <t>Phường 11, Quận Gò Vấp</t>
  </si>
  <si>
    <t>Phường 12, Quận 10</t>
  </si>
  <si>
    <t>Phường 12, Quận 5</t>
  </si>
  <si>
    <t>Phường 12, Quận 6</t>
  </si>
  <si>
    <t>Phường 12, Quận 8</t>
  </si>
  <si>
    <t>Phường 12, Quận Tân Bình</t>
  </si>
  <si>
    <t>Phường 13, Quận 11</t>
  </si>
  <si>
    <t>Phường 13, Quận Gò Vấp</t>
  </si>
  <si>
    <t>Phường 14, Quận 6</t>
  </si>
  <si>
    <t>Phường 15, Quận 11</t>
  </si>
  <si>
    <t>Phường 15, Quận 8</t>
  </si>
  <si>
    <t>Phường 15, Quận Gò Vấp</t>
  </si>
  <si>
    <t>Phường 16, Quận 8</t>
  </si>
  <si>
    <t>Phường 17, Quận Bình Thạnh</t>
  </si>
  <si>
    <t>Phường 21, Quận Bình Thạnh</t>
  </si>
  <si>
    <t>Phường 25, Quận Bình Thạnh</t>
  </si>
  <si>
    <t>Phường 26, Quận Bình Thạnh</t>
  </si>
  <si>
    <t>Phường 27, Quận Bình Thạnh</t>
  </si>
  <si>
    <t>Phường 28, Quận Bình Thạnh</t>
  </si>
  <si>
    <t>Phường 6, Quận Gò Vấp</t>
  </si>
  <si>
    <t>Phường An Bình, Thành phố Biên Hòa</t>
  </si>
  <si>
    <t>Phường An Bình, Thành phố Dĩ An</t>
  </si>
  <si>
    <t>Phường An Hòa, Thành phố Biên Hòa</t>
  </si>
  <si>
    <t>Phường An Phú, Thành phố Thuận An</t>
  </si>
  <si>
    <t>Phường An Thạnh, Thành phố Thuận An</t>
  </si>
  <si>
    <t>Phường Bình Chiểu, Thành phố Thủ Đức</t>
  </si>
  <si>
    <t>Phường Bình Chuẩn, Thành phố Thuận An</t>
  </si>
  <si>
    <t>Phường Bình Hòa, Thành phố Thuận An</t>
  </si>
  <si>
    <t>Phường Bình Hưng Hoà A, Quận Bình Tân</t>
  </si>
  <si>
    <t>Phường Bình Hưng Hoà B, Quận Bình Tân</t>
  </si>
  <si>
    <t>Phường Bình Nhâm, Thành phố Thuận An</t>
  </si>
  <si>
    <t>Phường Bình Thắng, Thành phố Dĩ An</t>
  </si>
  <si>
    <t>Phường Bình Thọ, Thành phố Thủ Đức</t>
  </si>
  <si>
    <t>Phường Bình Trị Đông A, Quận Bình Tân</t>
  </si>
  <si>
    <t>Phường Bửu Long, Thành phố Biên Hòa</t>
  </si>
  <si>
    <t>Phường Chánh Mỹ, Thành phố Thủ Dầu Một</t>
  </si>
  <si>
    <t>Phường Chánh Nghĩa, Thành phố Thủ Dầu Một</t>
  </si>
  <si>
    <t>Phường Chánh Phú Hòa, Thị xã Bến Cát</t>
  </si>
  <si>
    <t>Phường Dĩ An, Thành phố Dĩ An</t>
  </si>
  <si>
    <t>Phường Định Hoà, Thành phố Thủ Dầu Một</t>
  </si>
  <si>
    <t>Phường Đông Hòa, Thành phố Dĩ An</t>
  </si>
  <si>
    <t>Phường Hiệp An, Thành phố Thủ Dầu Một</t>
  </si>
  <si>
    <t>Phường Hiệp Bình Chánh, Thành phố Thủ Đức</t>
  </si>
  <si>
    <t>Phường Hiệp Bình Phước, Thành phố Thủ Đức</t>
  </si>
  <si>
    <t>Phường Hiệp Hòa, Thành phố Biên Hòa</t>
  </si>
  <si>
    <t>Phường Hiệp Phú, Thành phố Thủ Đức</t>
  </si>
  <si>
    <t>Phường Hiệp Thành, Quận 12</t>
  </si>
  <si>
    <t>Phường Hiệp Thành, Thành phố Thủ Dầu Một</t>
  </si>
  <si>
    <t>Phường Hố Nai, Thành phố Biên Hòa</t>
  </si>
  <si>
    <t>Phường Hóa An, Thành phố Biên Hòa</t>
  </si>
  <si>
    <t>Phường Hòa Bình, Thành phố Biên Hòa</t>
  </si>
  <si>
    <t>Phường Hòa Lợi, Thị xã Bến Cát</t>
  </si>
  <si>
    <t>Phường Hoà Phú, Thành phố Thủ Dầu Một</t>
  </si>
  <si>
    <t>Phường Hòa Thạnh, Quận Tân Phú</t>
  </si>
  <si>
    <t>Phường Hội Nghĩa, Thị xã Tân Uyên</t>
  </si>
  <si>
    <t>Phường Hưng Định, Thành phố Thuận An</t>
  </si>
  <si>
    <t>Phường Khánh Bình, Thị xã Tân Uyên</t>
  </si>
  <si>
    <t>Phường Lái Thiêu, Thành phố Thuận An</t>
  </si>
  <si>
    <t>Phường Linh Chiểu, Thành phố Thủ Đức</t>
  </si>
  <si>
    <t>Phường Linh Đông, Thành phố Thủ Đức</t>
  </si>
  <si>
    <t>Phường Linh Tây, Thành phố Thủ Đức</t>
  </si>
  <si>
    <t>Phường Linh Trung, Thành phố Thủ Đức</t>
  </si>
  <si>
    <t>Phường Linh Xuân, Thành phố Thủ Đức</t>
  </si>
  <si>
    <t>Phường Long Bình, Thành phố Biên Hòa</t>
  </si>
  <si>
    <t>Phường Mỹ Phước, Thị xã Bến Cát</t>
  </si>
  <si>
    <t>Phường Phú Cường, Thành phố Thủ Dầu Một</t>
  </si>
  <si>
    <t>Phường Phú Hòa, Thành phố Thủ Dầu Một</t>
  </si>
  <si>
    <t>Phường Phú Lợi, Thành phố Thủ Dầu Một</t>
  </si>
  <si>
    <t>Phường Phú Mỹ, Thành phố Thủ Dầu Một</t>
  </si>
  <si>
    <t>Phường Phú Tân, Thành phố Thủ Dầu Một</t>
  </si>
  <si>
    <t>Phường Phú Thạnh, Quận Tân Phú</t>
  </si>
  <si>
    <t>Phường Phú Thọ, Thành phố Thủ Dầu Một</t>
  </si>
  <si>
    <t>Phường Phú Trung, Quận Tân Phú</t>
  </si>
  <si>
    <t>Phường Phước Long B, Thành phố Thủ Đức</t>
  </si>
  <si>
    <t>Phường Quang Vinh, Thành phố Biên Hòa</t>
  </si>
  <si>
    <t>Phường Sơn Kỳ, Quận Tân Phú</t>
  </si>
  <si>
    <t>Phường Tam Bình, Thành phố Thủ Đức</t>
  </si>
  <si>
    <t>Phường Tam Hiệp, Thành phố Biên Hòa</t>
  </si>
  <si>
    <t>Phường Tân An, Thành phố Thủ Dầu Một</t>
  </si>
  <si>
    <t>Phường Tân Bình, Thành phố Dĩ An</t>
  </si>
  <si>
    <t>Phường Tân Chánh Hiệp, Quận 12</t>
  </si>
  <si>
    <t>Phường Tân Định, Thị xã Bến Cát</t>
  </si>
  <si>
    <t>Phường Tân Đông Hiệp, Thành phố Dĩ An</t>
  </si>
  <si>
    <t>Phường Tân Hạnh, Thành phố Biên Hòa</t>
  </si>
  <si>
    <t>Phường Tân Hiệp, Thị xã Tân Uyên</t>
  </si>
  <si>
    <t>Phường Tân Hưng Thuận, Quận 12</t>
  </si>
  <si>
    <t>Phường Tân Phong, Thành phố Biên Hòa</t>
  </si>
  <si>
    <t>Phường Tân Phước Khánh, Thị xã Tân Uyên</t>
  </si>
  <si>
    <t>Phường Tân Vĩnh Hiệp, Thị xã Tân Uyên</t>
  </si>
  <si>
    <t>Phường Tăng Nhơn Phú A, Thành phố Thủ Đức</t>
  </si>
  <si>
    <t>Phường Tăng Nhơn Phú B, Thành phố Thủ Đức</t>
  </si>
  <si>
    <t>Phường Thái Hòa, Thị xã Tân Uyên</t>
  </si>
  <si>
    <t>Phường Thạnh Lộc, Quận 12</t>
  </si>
  <si>
    <t>Phường Thạnh Xuân, Quận 12</t>
  </si>
  <si>
    <t>Phường Thới An, Quận 12</t>
  </si>
  <si>
    <t>Phường Thới Hòa, Thị xã Bến Cát</t>
  </si>
  <si>
    <t>Phường Thống Nhất, Thành phố Biên Hòa</t>
  </si>
  <si>
    <t>Phường Thuận Giao, Thành phố Thuận An</t>
  </si>
  <si>
    <t>Phường Trảng Dài, Thành phố Biên Hòa</t>
  </si>
  <si>
    <t>Phường Trung Dũng, Thành phố Biên Hòa</t>
  </si>
  <si>
    <t>Phường Tương Bình Hiệp, Thành phố Thủ Dầu Một</t>
  </si>
  <si>
    <t>Phường Uyên Hưng, Thị xã Tân Uyên</t>
  </si>
  <si>
    <t>Phường Vĩnh Phú, Thành phố Thuận An</t>
  </si>
  <si>
    <t>Phường Vĩnh Tân, Thị xã Tân Uyên</t>
  </si>
  <si>
    <t>Thị trấn Dầu Tiếng, Huyện Dầu Tiếng</t>
  </si>
  <si>
    <t>Thị trấn Tân Bình, Huyện Bắc Tân Uyên</t>
  </si>
  <si>
    <t>Xã An Điền, Thị xã Bến Cát</t>
  </si>
  <si>
    <t>Xã An Phú Tây, Huyện Bình Chánh</t>
  </si>
  <si>
    <t>Xã An Sơn, Thành phố Thuận An</t>
  </si>
  <si>
    <t>Xã An Tây, Thị xã Bến Cát</t>
  </si>
  <si>
    <t>Xã Bạch Đằng, Thị xã Tân Uyên</t>
  </si>
  <si>
    <t>Xã Bình Mỹ, Huyện Củ Chi</t>
  </si>
  <si>
    <t>Xã Định An, Huyện Dầu Tiếng</t>
  </si>
  <si>
    <t>Xã Định Thành, Huyện Dầu Tiếng</t>
  </si>
  <si>
    <t>Xã Đông Thạnh, Huyện Hóc Môn</t>
  </si>
  <si>
    <t>Xã Lê Minh Xuân, Huyện Bình Chánh</t>
  </si>
  <si>
    <t>Xã Minh Tân, Huyện Dầu Tiếng</t>
  </si>
  <si>
    <t>Xã Nhị Bình, Huyện Hóc Môn</t>
  </si>
  <si>
    <t>Xã Phú An, Thị xã Bến Cát</t>
  </si>
  <si>
    <t>Xã Phú Hòa Đông, Huyện Củ Chi</t>
  </si>
  <si>
    <t>Xã Phú Lợi, Huyện Định Quán</t>
  </si>
  <si>
    <t>Xã Phú Vinh, Huyện Định Quán</t>
  </si>
  <si>
    <t>Xã Tân An Hội, Huyện Củ Chi</t>
  </si>
  <si>
    <t>Xã Tân Định, Thành phố Thuận An</t>
  </si>
  <si>
    <t>Xã Tân Kiên, Huyện Bình Chánh</t>
  </si>
  <si>
    <t>Xã Tân Lập, Huyện Bắc Tân Uyên</t>
  </si>
  <si>
    <t>Xã Tân Mỹ, Huyện Bắc Tân Uyên</t>
  </si>
  <si>
    <t>Xã Tân Thạnh Đông, Huyện Củ Chi</t>
  </si>
  <si>
    <t>Xã Tân Thới Nhì, Huyện Hóc Môn</t>
  </si>
  <si>
    <t>Xã Thái Mỹ, Huyện Củ Chi</t>
  </si>
  <si>
    <t>Xã Thạnh Hội, Thị xã Tân Uyên</t>
  </si>
  <si>
    <t>Xã Thạnh Phú, Huyện Vĩnh Cửu</t>
  </si>
  <si>
    <t>Xã Thanh Tuyền, Huyện Dầu Tiếng</t>
  </si>
  <si>
    <t>Xã Thới Tam Thôn, Huyện Hóc Môn</t>
  </si>
  <si>
    <t>Xã Thường Tân, Huyện Bắc Tân Uyên</t>
  </si>
  <si>
    <t>Xã Trà Cổ, Huyện Tân Phú</t>
  </si>
  <si>
    <t>Xã Trừ Văn Thố, Huyện Bàu Bàng</t>
  </si>
  <si>
    <t>Xã Trung An, Huyện Củ Chi</t>
  </si>
  <si>
    <t>Xã Vĩnh Hoà, Huyện Phú Giáo</t>
  </si>
  <si>
    <t>Xã Xuân Bắc, Huyện Xuân Lộc</t>
  </si>
  <si>
    <t>Xã Xuân Thới Thượng, Huyện Hóc Môn</t>
  </si>
  <si>
    <t>Không xác định</t>
  </si>
  <si>
    <t>Thành phố Hồ Chí Minh</t>
  </si>
  <si>
    <t>Tỉnh Đồng Nai</t>
  </si>
  <si>
    <t>Tỉnh Bình Dương</t>
  </si>
  <si>
    <t>Quận Bình Tân</t>
  </si>
  <si>
    <t>Quận 3</t>
  </si>
  <si>
    <t>Quận 4</t>
  </si>
  <si>
    <t>Quận 11</t>
  </si>
  <si>
    <t>Quận 6</t>
  </si>
  <si>
    <t>Quận 5</t>
  </si>
  <si>
    <t>Quận Bình Thạnh</t>
  </si>
  <si>
    <t>Quận Gò Vấp</t>
  </si>
  <si>
    <t>Quận Phú Nhuận</t>
  </si>
  <si>
    <t>Quận Tân Bình</t>
  </si>
  <si>
    <t>Quận 8</t>
  </si>
  <si>
    <t>Quận 10</t>
  </si>
  <si>
    <t>Thành phố Biên Hòa</t>
  </si>
  <si>
    <t>Thành phố Dĩ An</t>
  </si>
  <si>
    <t>Thành phố Thuận An</t>
  </si>
  <si>
    <t>Thành phố Thủ Đức</t>
  </si>
  <si>
    <t>Thành phố Thủ Dầu Một</t>
  </si>
  <si>
    <t>Thị xã Bến Cát</t>
  </si>
  <si>
    <t>Quận 12</t>
  </si>
  <si>
    <t>Quận Tân Phú</t>
  </si>
  <si>
    <t>Thị xã Tân Uyên</t>
  </si>
  <si>
    <t>Huyện Dầu Tiếng</t>
  </si>
  <si>
    <t>Huyện Bắc Tân Uyên</t>
  </si>
  <si>
    <t>Huyện Bình Chánh</t>
  </si>
  <si>
    <t>Huyện Củ Chi</t>
  </si>
  <si>
    <t>Huyện Hóc Môn</t>
  </si>
  <si>
    <t>Huyện Định Quán</t>
  </si>
  <si>
    <t>Huyện Vĩnh Cửu</t>
  </si>
  <si>
    <t>Huyện Tân Phú</t>
  </si>
  <si>
    <t>Huyện Bàu Bàng</t>
  </si>
  <si>
    <t>Huyện Phú Giáo</t>
  </si>
  <si>
    <t>Huyện Xuân Lộc</t>
  </si>
  <si>
    <t>Phường  An Lạc</t>
  </si>
  <si>
    <t>Phường 02</t>
  </si>
  <si>
    <t>Phường 03</t>
  </si>
  <si>
    <t>Phường 04</t>
  </si>
  <si>
    <t>Phường 06</t>
  </si>
  <si>
    <t>Phường 07</t>
  </si>
  <si>
    <t>Phường 08</t>
  </si>
  <si>
    <t>Phường 09</t>
  </si>
  <si>
    <t>Phường 10</t>
  </si>
  <si>
    <t>Phường 11</t>
  </si>
  <si>
    <t>Phường 12</t>
  </si>
  <si>
    <t>Phường 13</t>
  </si>
  <si>
    <t>Phường 14</t>
  </si>
  <si>
    <t>Phường 15</t>
  </si>
  <si>
    <t>Phường 16</t>
  </si>
  <si>
    <t>Phường 17</t>
  </si>
  <si>
    <t>Phường 21</t>
  </si>
  <si>
    <t>Phường 25</t>
  </si>
  <si>
    <t>Phường 26</t>
  </si>
  <si>
    <t>Phường 27</t>
  </si>
  <si>
    <t>Phường 28</t>
  </si>
  <si>
    <t>Phường 6</t>
  </si>
  <si>
    <t>Phường An Bình</t>
  </si>
  <si>
    <t>Phường An Hòa</t>
  </si>
  <si>
    <t>Phường An Phú</t>
  </si>
  <si>
    <t>Phường Bình Chiểu</t>
  </si>
  <si>
    <t>Phường Bình Chuẩn</t>
  </si>
  <si>
    <t>Phường Bình Hòa</t>
  </si>
  <si>
    <t>Phường Bình Hưng Hoà A</t>
  </si>
  <si>
    <t>Phường Bình Hưng Hoà B</t>
  </si>
  <si>
    <t>Phường Bình Nhâm</t>
  </si>
  <si>
    <t>Phường Bình Thắng</t>
  </si>
  <si>
    <t>Phường Bình Thọ</t>
  </si>
  <si>
    <t>Phường Bình Trị Đông A</t>
  </si>
  <si>
    <t>Phường Bửu Long</t>
  </si>
  <si>
    <t>Phường Chánh Mỹ</t>
  </si>
  <si>
    <t>Phường Chánh Nghĩa</t>
  </si>
  <si>
    <t>Phường Chánh Phú Hòa</t>
  </si>
  <si>
    <t>Phường Dĩ An</t>
  </si>
  <si>
    <t>Phường Định Hoà</t>
  </si>
  <si>
    <t>Phường Đông Hòa</t>
  </si>
  <si>
    <t>Phường Hiệp An</t>
  </si>
  <si>
    <t>Phường Hiệp Bình Chánh</t>
  </si>
  <si>
    <t>Phường Hiệp Bình Phước</t>
  </si>
  <si>
    <t>Phường Hiệp Hòa</t>
  </si>
  <si>
    <t>Phường Hiệp Phú</t>
  </si>
  <si>
    <t>Phường Hiệp Thành</t>
  </si>
  <si>
    <t>Phường Hố Nai</t>
  </si>
  <si>
    <t>Phường Hóa An</t>
  </si>
  <si>
    <t>Phường Hòa Bình</t>
  </si>
  <si>
    <t>Phường Hòa Lợi</t>
  </si>
  <si>
    <t>Phường Hoà Phú</t>
  </si>
  <si>
    <t>Phường Hòa Thạnh</t>
  </si>
  <si>
    <t>Phường Hội Nghĩa</t>
  </si>
  <si>
    <t>Phường Hưng Định</t>
  </si>
  <si>
    <t>Phường Khánh Bình</t>
  </si>
  <si>
    <t>Phường Lái Thiêu</t>
  </si>
  <si>
    <t>Phường Linh Chiểu</t>
  </si>
  <si>
    <t>Phường Linh Đông</t>
  </si>
  <si>
    <t>Phường Linh Tây</t>
  </si>
  <si>
    <t>Phường Linh Trung</t>
  </si>
  <si>
    <t>Phường Linh Xuân</t>
  </si>
  <si>
    <t>Phường Long Bình</t>
  </si>
  <si>
    <t>Phường Mỹ Phước</t>
  </si>
  <si>
    <t>Phường Phú Cường</t>
  </si>
  <si>
    <t>Phường Phú Hòa</t>
  </si>
  <si>
    <t>Phường Phú Lợi</t>
  </si>
  <si>
    <t>Phường Phú Mỹ</t>
  </si>
  <si>
    <t>Phường Phú Tân</t>
  </si>
  <si>
    <t>Phường Phú Thạnh</t>
  </si>
  <si>
    <t>Phường Phú Thọ</t>
  </si>
  <si>
    <t>Phường Phú Trung</t>
  </si>
  <si>
    <t>Phường Phước Long B</t>
  </si>
  <si>
    <t>Phường Quang Vinh</t>
  </si>
  <si>
    <t>Phường Sơn Kỳ</t>
  </si>
  <si>
    <t>Phường Tam Bình</t>
  </si>
  <si>
    <t>Phường Tam Hiệp</t>
  </si>
  <si>
    <t>Phường Tân An</t>
  </si>
  <si>
    <t>Phường Tân Bình</t>
  </si>
  <si>
    <t>Phường Tân Chánh Hiệp</t>
  </si>
  <si>
    <t>Phường Tân Định</t>
  </si>
  <si>
    <t>Phường Tân Đông Hiệp</t>
  </si>
  <si>
    <t>Phường Tân Hạnh</t>
  </si>
  <si>
    <t>Phường Tân Hiệp</t>
  </si>
  <si>
    <t>Phường Tân Hưng Thuận</t>
  </si>
  <si>
    <t>Phường Tân Phong</t>
  </si>
  <si>
    <t>Phường Tân Phước Khánh</t>
  </si>
  <si>
    <t>Phường Tân Vĩnh Hiệp</t>
  </si>
  <si>
    <t>Phường Tăng Nhơn Phú A</t>
  </si>
  <si>
    <t>Phường Tăng Nhơn Phú B</t>
  </si>
  <si>
    <t>Phường Thái Hòa</t>
  </si>
  <si>
    <t>Phường Thạnh Lộc</t>
  </si>
  <si>
    <t>Phường Thạnh Xuân</t>
  </si>
  <si>
    <t>Phường Thới An</t>
  </si>
  <si>
    <t>Phường Thới Hòa</t>
  </si>
  <si>
    <t>Phường Thống Nhất</t>
  </si>
  <si>
    <t>Phường Thuận Giao</t>
  </si>
  <si>
    <t>Phường Trảng Dài</t>
  </si>
  <si>
    <t>Phường Trung Dũng</t>
  </si>
  <si>
    <t>Phường Tương Bình Hiệp</t>
  </si>
  <si>
    <t>Phường Uyên Hưng</t>
  </si>
  <si>
    <t>Phường Vĩnh Phú</t>
  </si>
  <si>
    <t>Phường Vĩnh Tân</t>
  </si>
  <si>
    <t>Thị trấn Dầu Tiếng</t>
  </si>
  <si>
    <t>Thị trấn Tân Bình</t>
  </si>
  <si>
    <t>Xã An Điền</t>
  </si>
  <si>
    <t>Xã An Phú Tây</t>
  </si>
  <si>
    <t>Xã An Sơn</t>
  </si>
  <si>
    <t>Xã An Tây</t>
  </si>
  <si>
    <t>Xã Bạch Đằng</t>
  </si>
  <si>
    <t>Xã Bình Mỹ</t>
  </si>
  <si>
    <t>Xã Định An</t>
  </si>
  <si>
    <t>Xã Định Thành</t>
  </si>
  <si>
    <t>Xã Đông Thạnh</t>
  </si>
  <si>
    <t>Xã Lê Minh Xuân</t>
  </si>
  <si>
    <t>Xã Minh Tân</t>
  </si>
  <si>
    <t>Xã Nhị Bình</t>
  </si>
  <si>
    <t>Xã Phú An</t>
  </si>
  <si>
    <t>Xã Phú Hòa Đông</t>
  </si>
  <si>
    <t>Xã Phú Lợi</t>
  </si>
  <si>
    <t>Xã Phú Vinh</t>
  </si>
  <si>
    <t>Xã Tân An Hội</t>
  </si>
  <si>
    <t>Xã Tân Định</t>
  </si>
  <si>
    <t>Xã Tân Kiên</t>
  </si>
  <si>
    <t>Xã Tân Lập</t>
  </si>
  <si>
    <t>Xã Tân Mỹ</t>
  </si>
  <si>
    <t>Xã Tân Thạnh Đông</t>
  </si>
  <si>
    <t>Xã Tân Thới Nhì</t>
  </si>
  <si>
    <t>Xã Thái Mỹ</t>
  </si>
  <si>
    <t>Xã Thạnh Hội</t>
  </si>
  <si>
    <t>Xã Thạnh Phú</t>
  </si>
  <si>
    <t>Xã Thanh Tuyền</t>
  </si>
  <si>
    <t>Xã Thới Tam Thôn</t>
  </si>
  <si>
    <t>Xã Thường Tân</t>
  </si>
  <si>
    <t>Xã Trà Cổ</t>
  </si>
  <si>
    <t>Xã Trừ Văn Thố</t>
  </si>
  <si>
    <t>Xã Trung An</t>
  </si>
  <si>
    <t>Xã Vĩnh Hoà</t>
  </si>
  <si>
    <t>Xã Xuân Bắc</t>
  </si>
  <si>
    <t>Xã Xuân Thới Thượng</t>
  </si>
  <si>
    <t>CỘT NÀY ĐỂ LẤY SỐ LIỆU - GỬI BÁO CÁO PHẢI ẨN ĐI</t>
  </si>
  <si>
    <t>Không xác định沒有資料</t>
  </si>
  <si>
    <t>安平坊</t>
  </si>
  <si>
    <t>安富坊</t>
  </si>
  <si>
    <t>安盛</t>
  </si>
  <si>
    <t>平准</t>
  </si>
  <si>
    <t>平和坊</t>
  </si>
  <si>
    <t>平任</t>
  </si>
  <si>
    <t>怡安坊</t>
  </si>
  <si>
    <t>興定</t>
  </si>
  <si>
    <t>萊眺</t>
  </si>
  <si>
    <t>新平</t>
  </si>
  <si>
    <t>新東協</t>
  </si>
  <si>
    <t>順交</t>
  </si>
  <si>
    <t>襄平协</t>
  </si>
  <si>
    <t>永富</t>
  </si>
  <si>
    <t>油汀</t>
  </si>
  <si>
    <t>安山</t>
  </si>
  <si>
    <t>定安</t>
  </si>
  <si>
    <t>定成</t>
  </si>
  <si>
    <t>明新</t>
  </si>
  <si>
    <t>富安</t>
  </si>
  <si>
    <t>新定</t>
  </si>
  <si>
    <t>新立</t>
  </si>
  <si>
    <t>清泉</t>
  </si>
  <si>
    <t>常新</t>
  </si>
  <si>
    <t>儲文措</t>
  </si>
  <si>
    <t>永和</t>
  </si>
  <si>
    <r>
      <t xml:space="preserve">DỮ LIỆU TIÊM VẮC XIN THEO ĐƠN VỊ / </t>
    </r>
    <r>
      <rPr>
        <b/>
        <sz val="11"/>
        <color rgb="FF0000FF"/>
        <rFont val="新細明體"/>
        <family val="2"/>
        <scheme val="minor"/>
      </rPr>
      <t>以單位分析</t>
    </r>
  </si>
  <si>
    <r>
      <t xml:space="preserve">Chuyền/Đơn vị
</t>
    </r>
    <r>
      <rPr>
        <b/>
        <sz val="11"/>
        <color rgb="FF0000FF"/>
        <rFont val="新細明體"/>
        <family val="2"/>
        <scheme val="minor"/>
      </rPr>
      <t>線/單位</t>
    </r>
  </si>
  <si>
    <r>
      <t xml:space="preserve">Tổng số NLĐ
</t>
    </r>
    <r>
      <rPr>
        <b/>
        <sz val="11"/>
        <color rgb="FF0000FF"/>
        <rFont val="新細明體"/>
        <family val="2"/>
        <scheme val="minor"/>
      </rPr>
      <t>職工 總人數</t>
    </r>
  </si>
  <si>
    <r>
      <t xml:space="preserve">Tại địa phương
</t>
    </r>
    <r>
      <rPr>
        <b/>
        <sz val="11"/>
        <color rgb="FF0000FF"/>
        <rFont val="新細明體"/>
        <family val="2"/>
        <scheme val="minor"/>
      </rPr>
      <t>在地方施打</t>
    </r>
  </si>
  <si>
    <r>
      <t xml:space="preserve">Tổng số
</t>
    </r>
    <r>
      <rPr>
        <b/>
        <sz val="11"/>
        <color rgb="FF0000FF"/>
        <rFont val="新細明體"/>
        <family val="2"/>
        <scheme val="minor"/>
      </rPr>
      <t>總人數</t>
    </r>
  </si>
  <si>
    <r>
      <t xml:space="preserve">Tỉ lệ 
</t>
    </r>
    <r>
      <rPr>
        <b/>
        <sz val="11"/>
        <color rgb="FF0000FF"/>
        <rFont val="新細明體"/>
        <family val="2"/>
        <scheme val="minor"/>
      </rPr>
      <t>比率</t>
    </r>
  </si>
  <si>
    <r>
      <t xml:space="preserve">STT
</t>
    </r>
    <r>
      <rPr>
        <b/>
        <sz val="11"/>
        <color rgb="FF0000FF"/>
        <rFont val="新細明體"/>
        <family val="2"/>
        <scheme val="minor"/>
      </rPr>
      <t>序</t>
    </r>
  </si>
  <si>
    <r>
      <t xml:space="preserve">DỮ LIỆU TIÊM VẮC XIN THEO KHU VỰC
</t>
    </r>
    <r>
      <rPr>
        <b/>
        <sz val="11"/>
        <color rgb="FF0000FF"/>
        <rFont val="新細明體"/>
        <family val="2"/>
        <scheme val="minor"/>
      </rPr>
      <t>以區域分析</t>
    </r>
  </si>
  <si>
    <r>
      <t xml:space="preserve">Tỉnh thành
</t>
    </r>
    <r>
      <rPr>
        <b/>
        <sz val="11"/>
        <color rgb="FF0000FF"/>
        <rFont val="新細明體"/>
        <family val="2"/>
        <scheme val="minor"/>
      </rPr>
      <t>省/直轄市</t>
    </r>
  </si>
  <si>
    <r>
      <t xml:space="preserve">Quận/ Huyện/ TP
</t>
    </r>
    <r>
      <rPr>
        <b/>
        <sz val="11"/>
        <color rgb="FF0000FF"/>
        <rFont val="新細明體"/>
        <family val="2"/>
        <scheme val="minor"/>
      </rPr>
      <t>縣</t>
    </r>
  </si>
  <si>
    <r>
      <t xml:space="preserve">Phường/Xã
</t>
    </r>
    <r>
      <rPr>
        <b/>
        <sz val="11"/>
        <color rgb="FF0000FF"/>
        <rFont val="新細明體"/>
        <family val="2"/>
        <scheme val="minor"/>
      </rPr>
      <t>分社</t>
    </r>
  </si>
  <si>
    <r>
      <t xml:space="preserve">Tổng số người </t>
    </r>
    <r>
      <rPr>
        <b/>
        <sz val="11"/>
        <color rgb="FF0000FF"/>
        <rFont val="新細明體"/>
        <family val="2"/>
        <scheme val="minor"/>
      </rPr>
      <t>總人數</t>
    </r>
  </si>
  <si>
    <r>
      <t xml:space="preserve">Số người đã tiêm
</t>
    </r>
    <r>
      <rPr>
        <b/>
        <sz val="11"/>
        <color rgb="FF0000FF"/>
        <rFont val="新細明體"/>
        <family val="2"/>
        <scheme val="minor"/>
      </rPr>
      <t>已施打人數</t>
    </r>
  </si>
  <si>
    <r>
      <t xml:space="preserve">Đã tiêm vắc xin
</t>
    </r>
    <r>
      <rPr>
        <b/>
        <sz val="11"/>
        <color rgb="FF0000FF"/>
        <rFont val="新細明體"/>
        <family val="2"/>
        <scheme val="minor"/>
      </rPr>
      <t>已打疫苗</t>
    </r>
  </si>
  <si>
    <r>
      <t xml:space="preserve">Do công ty sắp xếp 
tiêm vắc xin bên ngoài SHC
</t>
    </r>
    <r>
      <rPr>
        <b/>
        <sz val="11"/>
        <color rgb="FF0000FF"/>
        <rFont val="新細明體"/>
        <family val="2"/>
        <scheme val="minor"/>
      </rPr>
      <t>公司安排在外面施打疫苗</t>
    </r>
  </si>
  <si>
    <r>
      <t xml:space="preserve">Do công ty sắp xếp 
tiêm vắc xin tại SHC
</t>
    </r>
    <r>
      <rPr>
        <b/>
        <sz val="11"/>
        <color rgb="FF0000FF"/>
        <rFont val="新細明體"/>
        <family val="2"/>
        <scheme val="minor"/>
      </rPr>
      <t>公司安排在廠內施打疫苗</t>
    </r>
  </si>
  <si>
    <r>
      <t xml:space="preserve">Phân màu vùng
</t>
    </r>
    <r>
      <rPr>
        <b/>
        <sz val="11"/>
        <color rgb="FF0000FF"/>
        <rFont val="新細明體"/>
        <family val="2"/>
        <scheme val="minor"/>
      </rPr>
      <t>社顏色</t>
    </r>
  </si>
  <si>
    <t>Orange</t>
  </si>
  <si>
    <t>red</t>
  </si>
  <si>
    <t>Yellow</t>
  </si>
  <si>
    <t>Green</t>
  </si>
  <si>
    <t>Red</t>
  </si>
  <si>
    <r>
      <t xml:space="preserve">Nguy cơ rất cao
</t>
    </r>
    <r>
      <rPr>
        <b/>
        <sz val="11"/>
        <color rgb="FF0000FF"/>
        <rFont val="新細明體"/>
        <family val="2"/>
        <scheme val="minor"/>
      </rPr>
      <t>極高風險等級</t>
    </r>
  </si>
  <si>
    <r>
      <t xml:space="preserve">Nguy cơ cao
</t>
    </r>
    <r>
      <rPr>
        <b/>
        <sz val="11"/>
        <color rgb="FF0000FF"/>
        <rFont val="新細明體"/>
        <family val="2"/>
        <scheme val="minor"/>
      </rPr>
      <t>高風險等級</t>
    </r>
  </si>
  <si>
    <r>
      <t xml:space="preserve">Nguy cơ
</t>
    </r>
    <r>
      <rPr>
        <b/>
        <sz val="11"/>
        <color rgb="FF0000FF"/>
        <rFont val="新細明體"/>
        <family val="2"/>
        <scheme val="minor"/>
      </rPr>
      <t>有風險</t>
    </r>
  </si>
  <si>
    <r>
      <t xml:space="preserve">Bình thường mới
</t>
    </r>
    <r>
      <rPr>
        <b/>
        <sz val="11"/>
        <color rgb="FF0000FF"/>
        <rFont val="新細明體"/>
        <family val="2"/>
        <scheme val="minor"/>
      </rPr>
      <t>新常態</t>
    </r>
  </si>
  <si>
    <r>
      <t>Ph</t>
    </r>
    <r>
      <rPr>
        <sz val="11"/>
        <color theme="1"/>
        <rFont val="新細明體"/>
        <family val="2"/>
        <scheme val="minor"/>
      </rPr>
      <t>ư</t>
    </r>
    <r>
      <rPr>
        <sz val="11"/>
        <color theme="1"/>
        <rFont val="新細明體"/>
        <family val="2"/>
        <charset val="136"/>
        <scheme val="minor"/>
      </rPr>
      <t>ờng An Thạnh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</si>
</sst>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.00_);_(* \(#,##0.00\);_(* &quot;-&quot;??_);_(@_)"/>
    <numFmt numFmtId="177" formatCode="_(* #,##0.000_);_(* \(#,##0.000\);_(* &quot;-&quot;??_);_(@_)"/>
  </numFmts>
  <fonts count="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b/>
      <sz val="14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6"/>
      <color theme="1"/>
      <name val="新細明體"/>
      <family val="2"/>
      <scheme val="minor"/>
    </font>
    <font>
      <b/>
      <sz val="11"/>
      <color rgb="FF0000FF"/>
      <name val="新細明體"/>
      <family val="2"/>
      <scheme val="minor"/>
    </font>
    <font>
      <sz val="11"/>
      <color theme="1"/>
      <name val="新細明體"/>
      <family val="2"/>
      <charset val="163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0" fillId="0" borderId="1" xfId="0" applyBorder="1" applyAlignment="1">
      <alignment horizontal="left"/>
    </xf>
    <xf numFmtId="10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1" applyNumberFormat="1" applyFont="1" applyFill="1" applyBorder="1" applyAlignment="1">
      <alignment vertical="center"/>
    </xf>
    <xf numFmtId="10" fontId="0" fillId="0" borderId="1" xfId="1" applyNumberFormat="1" applyFont="1" applyBorder="1" applyAlignment="1">
      <alignment horizontal="center"/>
    </xf>
    <xf numFmtId="10" fontId="5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0" xfId="0" applyFill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77" fontId="0" fillId="0" borderId="0" xfId="2" applyNumberFormat="1" applyFont="1" applyAlignment="1">
      <alignment horizontal="center"/>
    </xf>
    <xf numFmtId="0" fontId="0" fillId="2" borderId="1" xfId="0" applyFill="1" applyBorder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0" fontId="0" fillId="5" borderId="0" xfId="0" applyFill="1"/>
    <xf numFmtId="0" fontId="4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</cellXfs>
  <cellStyles count="4">
    <cellStyle name="Comma" xfId="2" builtinId="3"/>
    <cellStyle name="Normal" xfId="0" builtinId="0"/>
    <cellStyle name="Normal 2" xfId="3"/>
    <cellStyle name="Percent" xfId="1" builtinId="5"/>
  </cellStyles>
  <dxfs count="8">
    <dxf>
      <fill>
        <patternFill>
          <bgColor rgb="FFFF0000"/>
        </patternFill>
      </fill>
      <border>
        <vertical/>
        <horizontal/>
      </border>
    </dxf>
    <dxf>
      <fill>
        <patternFill>
          <bgColor rgb="FFFF66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  <dxf>
      <fill>
        <patternFill>
          <bgColor rgb="FFFF0000"/>
        </patternFill>
      </fill>
      <border>
        <vertical/>
        <horizontal/>
      </border>
    </dxf>
    <dxf>
      <fill>
        <patternFill>
          <bgColor rgb="FFFF6600"/>
        </patternFill>
      </fill>
    </dxf>
    <dxf>
      <fill>
        <patternFill>
          <bgColor rgb="FFFF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workbookViewId="0">
      <pane xSplit="2" ySplit="3" topLeftCell="C109" activePane="bottomRight" state="frozen"/>
      <selection pane="topRight" activeCell="C1" sqref="C1"/>
      <selection pane="bottomLeft" activeCell="A4" sqref="A4"/>
      <selection pane="bottomRight" activeCell="G112" sqref="G112"/>
    </sheetView>
  </sheetViews>
  <sheetFormatPr defaultRowHeight="15.75" x14ac:dyDescent="0.25"/>
  <cols>
    <col min="2" max="2" width="17" customWidth="1"/>
    <col min="3" max="3" width="16.28515625" style="9" customWidth="1"/>
    <col min="4" max="4" width="34" style="9" customWidth="1"/>
    <col min="5" max="5" width="20.5703125" style="9" customWidth="1"/>
    <col min="6" max="7" width="16.28515625" style="9" customWidth="1"/>
    <col min="8" max="8" width="14.140625" customWidth="1"/>
  </cols>
  <sheetData>
    <row r="1" spans="1:8" ht="23.45" customHeight="1" x14ac:dyDescent="0.25">
      <c r="A1" s="38" t="s">
        <v>472</v>
      </c>
      <c r="B1" s="38"/>
      <c r="C1" s="38"/>
      <c r="D1" s="38"/>
      <c r="E1" s="38"/>
      <c r="F1" s="38"/>
      <c r="G1" s="38"/>
      <c r="H1" s="38"/>
    </row>
    <row r="2" spans="1:8" s="4" customFormat="1" ht="39.950000000000003" customHeight="1" x14ac:dyDescent="0.25">
      <c r="A2" s="40" t="s">
        <v>478</v>
      </c>
      <c r="B2" s="40" t="s">
        <v>473</v>
      </c>
      <c r="C2" s="40" t="s">
        <v>474</v>
      </c>
      <c r="D2" s="43" t="s">
        <v>485</v>
      </c>
      <c r="E2" s="44"/>
      <c r="F2" s="44"/>
      <c r="G2" s="44"/>
      <c r="H2" s="45"/>
    </row>
    <row r="3" spans="1:8" s="4" customFormat="1" ht="72.75" customHeight="1" x14ac:dyDescent="0.25">
      <c r="A3" s="41"/>
      <c r="B3" s="42"/>
      <c r="C3" s="42"/>
      <c r="D3" s="6" t="s">
        <v>486</v>
      </c>
      <c r="E3" s="21" t="s">
        <v>487</v>
      </c>
      <c r="F3" s="5" t="s">
        <v>475</v>
      </c>
      <c r="G3" s="5" t="s">
        <v>476</v>
      </c>
      <c r="H3" s="7" t="s">
        <v>477</v>
      </c>
    </row>
    <row r="4" spans="1:8" x14ac:dyDescent="0.25">
      <c r="A4" s="3">
        <v>1</v>
      </c>
      <c r="B4" s="1" t="s">
        <v>80</v>
      </c>
      <c r="C4" s="8">
        <v>174</v>
      </c>
      <c r="D4" s="10">
        <v>0</v>
      </c>
      <c r="E4" s="10">
        <v>44</v>
      </c>
      <c r="F4" s="8">
        <v>60</v>
      </c>
      <c r="G4" s="10">
        <v>104</v>
      </c>
      <c r="H4" s="2">
        <v>0.5977011494252874</v>
      </c>
    </row>
    <row r="5" spans="1:8" x14ac:dyDescent="0.25">
      <c r="A5" s="3">
        <v>2</v>
      </c>
      <c r="B5" s="1" t="s">
        <v>8</v>
      </c>
      <c r="C5" s="8">
        <v>65</v>
      </c>
      <c r="D5" s="10">
        <v>1</v>
      </c>
      <c r="E5" s="10">
        <v>22</v>
      </c>
      <c r="F5" s="8">
        <v>28</v>
      </c>
      <c r="G5" s="10">
        <v>51</v>
      </c>
      <c r="H5" s="2">
        <v>0.7846153846153846</v>
      </c>
    </row>
    <row r="6" spans="1:8" x14ac:dyDescent="0.25">
      <c r="A6" s="3">
        <v>3</v>
      </c>
      <c r="B6" s="1" t="s">
        <v>1</v>
      </c>
      <c r="C6" s="8">
        <v>107</v>
      </c>
      <c r="D6" s="10">
        <v>0</v>
      </c>
      <c r="E6" s="10">
        <v>25</v>
      </c>
      <c r="F6" s="8">
        <v>55</v>
      </c>
      <c r="G6" s="10">
        <v>80</v>
      </c>
      <c r="H6" s="2">
        <v>0.74766355140186913</v>
      </c>
    </row>
    <row r="7" spans="1:8" x14ac:dyDescent="0.25">
      <c r="A7" s="3">
        <v>4</v>
      </c>
      <c r="B7" s="1" t="s">
        <v>2</v>
      </c>
      <c r="C7" s="8">
        <v>100</v>
      </c>
      <c r="D7" s="10">
        <v>1</v>
      </c>
      <c r="E7" s="10">
        <v>28</v>
      </c>
      <c r="F7" s="8">
        <v>45</v>
      </c>
      <c r="G7" s="10">
        <v>74</v>
      </c>
      <c r="H7" s="2">
        <v>0.74</v>
      </c>
    </row>
    <row r="8" spans="1:8" x14ac:dyDescent="0.25">
      <c r="A8" s="3">
        <v>5</v>
      </c>
      <c r="B8" s="1" t="s">
        <v>3</v>
      </c>
      <c r="C8" s="8">
        <v>95</v>
      </c>
      <c r="D8" s="10">
        <v>0</v>
      </c>
      <c r="E8" s="10">
        <v>21</v>
      </c>
      <c r="F8" s="8">
        <v>51</v>
      </c>
      <c r="G8" s="10">
        <v>72</v>
      </c>
      <c r="H8" s="2">
        <v>0.75789473684210529</v>
      </c>
    </row>
    <row r="9" spans="1:8" x14ac:dyDescent="0.25">
      <c r="A9" s="3">
        <v>6</v>
      </c>
      <c r="B9" s="1" t="s">
        <v>4</v>
      </c>
      <c r="C9" s="8">
        <v>112</v>
      </c>
      <c r="D9" s="10">
        <v>0</v>
      </c>
      <c r="E9" s="10">
        <v>35</v>
      </c>
      <c r="F9" s="8">
        <v>53</v>
      </c>
      <c r="G9" s="10">
        <v>88</v>
      </c>
      <c r="H9" s="2">
        <v>0.7857142857142857</v>
      </c>
    </row>
    <row r="10" spans="1:8" x14ac:dyDescent="0.25">
      <c r="A10" s="3">
        <v>7</v>
      </c>
      <c r="B10" s="1" t="s">
        <v>5</v>
      </c>
      <c r="C10" s="8">
        <v>100</v>
      </c>
      <c r="D10" s="10">
        <v>0</v>
      </c>
      <c r="E10" s="10">
        <v>22</v>
      </c>
      <c r="F10" s="8">
        <v>53</v>
      </c>
      <c r="G10" s="10">
        <v>75</v>
      </c>
      <c r="H10" s="2">
        <v>0.75</v>
      </c>
    </row>
    <row r="11" spans="1:8" x14ac:dyDescent="0.25">
      <c r="A11" s="3">
        <v>8</v>
      </c>
      <c r="B11" s="1" t="s">
        <v>6</v>
      </c>
      <c r="C11" s="8">
        <v>113</v>
      </c>
      <c r="D11" s="10">
        <v>0</v>
      </c>
      <c r="E11" s="10">
        <v>23</v>
      </c>
      <c r="F11" s="8">
        <v>56</v>
      </c>
      <c r="G11" s="10">
        <v>79</v>
      </c>
      <c r="H11" s="2">
        <v>0.69911504424778759</v>
      </c>
    </row>
    <row r="12" spans="1:8" x14ac:dyDescent="0.25">
      <c r="A12" s="3">
        <v>9</v>
      </c>
      <c r="B12" s="1" t="s">
        <v>7</v>
      </c>
      <c r="C12" s="8">
        <v>40</v>
      </c>
      <c r="D12" s="10">
        <v>0</v>
      </c>
      <c r="E12" s="10">
        <v>12</v>
      </c>
      <c r="F12" s="8">
        <v>16</v>
      </c>
      <c r="G12" s="10">
        <v>28</v>
      </c>
      <c r="H12" s="2">
        <v>0.7</v>
      </c>
    </row>
    <row r="13" spans="1:8" x14ac:dyDescent="0.25">
      <c r="A13" s="3">
        <v>10</v>
      </c>
      <c r="B13" s="1" t="s">
        <v>66</v>
      </c>
      <c r="C13" s="8">
        <v>24</v>
      </c>
      <c r="D13" s="10">
        <v>1</v>
      </c>
      <c r="E13" s="10">
        <v>13</v>
      </c>
      <c r="F13" s="8">
        <v>8</v>
      </c>
      <c r="G13" s="10">
        <v>22</v>
      </c>
      <c r="H13" s="2">
        <v>0.91666666666666663</v>
      </c>
    </row>
    <row r="14" spans="1:8" x14ac:dyDescent="0.25">
      <c r="A14" s="3">
        <v>11</v>
      </c>
      <c r="B14" s="1" t="s">
        <v>59</v>
      </c>
      <c r="C14" s="8">
        <v>3</v>
      </c>
      <c r="D14" s="10">
        <v>0</v>
      </c>
      <c r="E14" s="10">
        <v>0</v>
      </c>
      <c r="F14" s="8">
        <v>3</v>
      </c>
      <c r="G14" s="10">
        <v>3</v>
      </c>
      <c r="H14" s="2">
        <v>1</v>
      </c>
    </row>
    <row r="15" spans="1:8" x14ac:dyDescent="0.25">
      <c r="A15" s="3">
        <v>12</v>
      </c>
      <c r="B15" s="1" t="s">
        <v>57</v>
      </c>
      <c r="C15" s="8">
        <v>47</v>
      </c>
      <c r="D15" s="10">
        <v>1</v>
      </c>
      <c r="E15" s="10">
        <v>10</v>
      </c>
      <c r="F15" s="8">
        <v>25</v>
      </c>
      <c r="G15" s="10">
        <v>36</v>
      </c>
      <c r="H15" s="2">
        <v>0.76595744680851063</v>
      </c>
    </row>
    <row r="16" spans="1:8" x14ac:dyDescent="0.25">
      <c r="A16" s="3">
        <v>13</v>
      </c>
      <c r="B16" s="1" t="s">
        <v>58</v>
      </c>
      <c r="C16" s="8">
        <v>50</v>
      </c>
      <c r="D16" s="10">
        <v>0</v>
      </c>
      <c r="E16" s="10">
        <v>9</v>
      </c>
      <c r="F16" s="8">
        <v>23</v>
      </c>
      <c r="G16" s="10">
        <v>32</v>
      </c>
      <c r="H16" s="2">
        <v>0.64</v>
      </c>
    </row>
    <row r="17" spans="1:8" x14ac:dyDescent="0.25">
      <c r="A17" s="3">
        <v>14</v>
      </c>
      <c r="B17" s="1" t="s">
        <v>62</v>
      </c>
      <c r="C17" s="8">
        <v>3</v>
      </c>
      <c r="D17" s="10">
        <v>0</v>
      </c>
      <c r="E17" s="10">
        <v>0</v>
      </c>
      <c r="F17" s="8">
        <v>3</v>
      </c>
      <c r="G17" s="10">
        <v>3</v>
      </c>
      <c r="H17" s="2">
        <v>1</v>
      </c>
    </row>
    <row r="18" spans="1:8" x14ac:dyDescent="0.25">
      <c r="A18" s="3">
        <v>15</v>
      </c>
      <c r="B18" s="1" t="s">
        <v>60</v>
      </c>
      <c r="C18" s="8">
        <v>52</v>
      </c>
      <c r="D18" s="10">
        <v>0</v>
      </c>
      <c r="E18" s="10">
        <v>8</v>
      </c>
      <c r="F18" s="8">
        <v>26</v>
      </c>
      <c r="G18" s="10">
        <v>34</v>
      </c>
      <c r="H18" s="2">
        <v>0.65384615384615385</v>
      </c>
    </row>
    <row r="19" spans="1:8" x14ac:dyDescent="0.25">
      <c r="A19" s="3">
        <v>16</v>
      </c>
      <c r="B19" s="1" t="s">
        <v>61</v>
      </c>
      <c r="C19" s="8">
        <v>37</v>
      </c>
      <c r="D19" s="10">
        <v>0</v>
      </c>
      <c r="E19" s="10">
        <v>11</v>
      </c>
      <c r="F19" s="8">
        <v>19</v>
      </c>
      <c r="G19" s="10">
        <v>30</v>
      </c>
      <c r="H19" s="2">
        <v>0.81081081081081086</v>
      </c>
    </row>
    <row r="20" spans="1:8" x14ac:dyDescent="0.25">
      <c r="A20" s="3">
        <v>17</v>
      </c>
      <c r="B20" s="1" t="s">
        <v>65</v>
      </c>
      <c r="C20" s="8">
        <v>3</v>
      </c>
      <c r="D20" s="10">
        <v>0</v>
      </c>
      <c r="E20" s="10">
        <v>3</v>
      </c>
      <c r="F20" s="8">
        <v>0</v>
      </c>
      <c r="G20" s="10">
        <v>3</v>
      </c>
      <c r="H20" s="2">
        <v>1</v>
      </c>
    </row>
    <row r="21" spans="1:8" x14ac:dyDescent="0.25">
      <c r="A21" s="3">
        <v>18</v>
      </c>
      <c r="B21" s="1" t="s">
        <v>63</v>
      </c>
      <c r="C21" s="8">
        <v>33</v>
      </c>
      <c r="D21" s="10">
        <v>0</v>
      </c>
      <c r="E21" s="10">
        <v>10</v>
      </c>
      <c r="F21" s="8">
        <v>13</v>
      </c>
      <c r="G21" s="10">
        <v>23</v>
      </c>
      <c r="H21" s="2">
        <v>0.69696969696969702</v>
      </c>
    </row>
    <row r="22" spans="1:8" x14ac:dyDescent="0.25">
      <c r="A22" s="3">
        <v>19</v>
      </c>
      <c r="B22" s="1" t="s">
        <v>64</v>
      </c>
      <c r="C22" s="8">
        <v>36</v>
      </c>
      <c r="D22" s="10">
        <v>0</v>
      </c>
      <c r="E22" s="10">
        <v>11</v>
      </c>
      <c r="F22" s="8">
        <v>12</v>
      </c>
      <c r="G22" s="10">
        <v>23</v>
      </c>
      <c r="H22" s="2">
        <v>0.63888888888888884</v>
      </c>
    </row>
    <row r="23" spans="1:8" x14ac:dyDescent="0.25">
      <c r="A23" s="3">
        <v>20</v>
      </c>
      <c r="B23" s="1" t="s">
        <v>74</v>
      </c>
      <c r="C23" s="8">
        <v>60</v>
      </c>
      <c r="D23" s="10">
        <v>0</v>
      </c>
      <c r="E23" s="10">
        <v>16</v>
      </c>
      <c r="F23" s="8">
        <v>38</v>
      </c>
      <c r="G23" s="10">
        <v>54</v>
      </c>
      <c r="H23" s="2">
        <v>0.9</v>
      </c>
    </row>
    <row r="24" spans="1:8" x14ac:dyDescent="0.25">
      <c r="A24" s="3">
        <v>21</v>
      </c>
      <c r="B24" s="1" t="s">
        <v>67</v>
      </c>
      <c r="C24" s="8">
        <v>106</v>
      </c>
      <c r="D24" s="10">
        <v>0</v>
      </c>
      <c r="E24" s="10">
        <v>26</v>
      </c>
      <c r="F24" s="8">
        <v>54</v>
      </c>
      <c r="G24" s="10">
        <v>80</v>
      </c>
      <c r="H24" s="2">
        <v>0.75471698113207553</v>
      </c>
    </row>
    <row r="25" spans="1:8" x14ac:dyDescent="0.25">
      <c r="A25" s="3">
        <v>22</v>
      </c>
      <c r="B25" s="1" t="s">
        <v>68</v>
      </c>
      <c r="C25" s="8">
        <v>109</v>
      </c>
      <c r="D25" s="10">
        <v>0</v>
      </c>
      <c r="E25" s="10">
        <v>20</v>
      </c>
      <c r="F25" s="8">
        <v>61</v>
      </c>
      <c r="G25" s="10">
        <v>81</v>
      </c>
      <c r="H25" s="2">
        <v>0.74311926605504586</v>
      </c>
    </row>
    <row r="26" spans="1:8" x14ac:dyDescent="0.25">
      <c r="A26" s="3">
        <v>23</v>
      </c>
      <c r="B26" s="1" t="s">
        <v>69</v>
      </c>
      <c r="C26" s="8">
        <v>103</v>
      </c>
      <c r="D26" s="10">
        <v>0</v>
      </c>
      <c r="E26" s="10">
        <v>24</v>
      </c>
      <c r="F26" s="8">
        <v>42</v>
      </c>
      <c r="G26" s="10">
        <v>66</v>
      </c>
      <c r="H26" s="2">
        <v>0.64077669902912626</v>
      </c>
    </row>
    <row r="27" spans="1:8" x14ac:dyDescent="0.25">
      <c r="A27" s="3">
        <v>24</v>
      </c>
      <c r="B27" s="1" t="s">
        <v>70</v>
      </c>
      <c r="C27" s="8">
        <v>109</v>
      </c>
      <c r="D27" s="10">
        <v>0</v>
      </c>
      <c r="E27" s="10">
        <v>28</v>
      </c>
      <c r="F27" s="8">
        <v>48</v>
      </c>
      <c r="G27" s="10">
        <v>76</v>
      </c>
      <c r="H27" s="2">
        <v>0.69724770642201839</v>
      </c>
    </row>
    <row r="28" spans="1:8" x14ac:dyDescent="0.25">
      <c r="A28" s="3">
        <v>25</v>
      </c>
      <c r="B28" s="1" t="s">
        <v>71</v>
      </c>
      <c r="C28" s="8">
        <v>113</v>
      </c>
      <c r="D28" s="10">
        <v>0</v>
      </c>
      <c r="E28" s="10">
        <v>26</v>
      </c>
      <c r="F28" s="8">
        <v>58</v>
      </c>
      <c r="G28" s="10">
        <v>84</v>
      </c>
      <c r="H28" s="2">
        <v>0.74336283185840712</v>
      </c>
    </row>
    <row r="29" spans="1:8" x14ac:dyDescent="0.25">
      <c r="A29" s="3">
        <v>26</v>
      </c>
      <c r="B29" s="1" t="s">
        <v>72</v>
      </c>
      <c r="C29" s="8">
        <v>97</v>
      </c>
      <c r="D29" s="10">
        <v>0</v>
      </c>
      <c r="E29" s="10">
        <v>23</v>
      </c>
      <c r="F29" s="8">
        <v>40</v>
      </c>
      <c r="G29" s="10">
        <v>63</v>
      </c>
      <c r="H29" s="2">
        <v>0.64948453608247425</v>
      </c>
    </row>
    <row r="30" spans="1:8" x14ac:dyDescent="0.25">
      <c r="A30" s="3">
        <v>27</v>
      </c>
      <c r="B30" s="1" t="s">
        <v>73</v>
      </c>
      <c r="C30" s="8">
        <v>39</v>
      </c>
      <c r="D30" s="10">
        <v>0</v>
      </c>
      <c r="E30" s="10">
        <v>15</v>
      </c>
      <c r="F30" s="8">
        <v>18</v>
      </c>
      <c r="G30" s="10">
        <v>33</v>
      </c>
      <c r="H30" s="2">
        <v>0.84615384615384615</v>
      </c>
    </row>
    <row r="31" spans="1:8" x14ac:dyDescent="0.25">
      <c r="A31" s="3">
        <v>28</v>
      </c>
      <c r="B31" s="1" t="s">
        <v>81</v>
      </c>
      <c r="C31" s="8">
        <v>90</v>
      </c>
      <c r="D31" s="10">
        <v>1</v>
      </c>
      <c r="E31" s="10">
        <v>22</v>
      </c>
      <c r="F31" s="8">
        <v>27</v>
      </c>
      <c r="G31" s="10">
        <v>50</v>
      </c>
      <c r="H31" s="2">
        <v>0.55555555555555558</v>
      </c>
    </row>
    <row r="32" spans="1:8" x14ac:dyDescent="0.25">
      <c r="A32" s="3">
        <v>29</v>
      </c>
      <c r="B32" s="1" t="s">
        <v>46</v>
      </c>
      <c r="C32" s="8">
        <v>54</v>
      </c>
      <c r="D32" s="10">
        <v>1</v>
      </c>
      <c r="E32" s="10">
        <v>17</v>
      </c>
      <c r="F32" s="8">
        <v>25</v>
      </c>
      <c r="G32" s="10">
        <v>43</v>
      </c>
      <c r="H32" s="2">
        <v>0.79629629629629628</v>
      </c>
    </row>
    <row r="33" spans="1:8" x14ac:dyDescent="0.25">
      <c r="A33" s="3">
        <v>30</v>
      </c>
      <c r="B33" s="1" t="s">
        <v>28</v>
      </c>
      <c r="C33" s="8">
        <v>1</v>
      </c>
      <c r="D33" s="10">
        <v>0</v>
      </c>
      <c r="E33" s="10">
        <v>1</v>
      </c>
      <c r="F33" s="8">
        <v>0</v>
      </c>
      <c r="G33" s="10">
        <v>1</v>
      </c>
      <c r="H33" s="2">
        <v>1</v>
      </c>
    </row>
    <row r="34" spans="1:8" x14ac:dyDescent="0.25">
      <c r="A34" s="3">
        <v>31</v>
      </c>
      <c r="B34" s="1" t="s">
        <v>29</v>
      </c>
      <c r="C34" s="8">
        <v>1</v>
      </c>
      <c r="D34" s="10">
        <v>0</v>
      </c>
      <c r="E34" s="10">
        <v>1</v>
      </c>
      <c r="F34" s="8">
        <v>0</v>
      </c>
      <c r="G34" s="10">
        <v>1</v>
      </c>
      <c r="H34" s="2">
        <v>1</v>
      </c>
    </row>
    <row r="35" spans="1:8" x14ac:dyDescent="0.25">
      <c r="A35" s="3">
        <v>32</v>
      </c>
      <c r="B35" s="1" t="s">
        <v>26</v>
      </c>
      <c r="C35" s="8">
        <v>53</v>
      </c>
      <c r="D35" s="10">
        <v>1</v>
      </c>
      <c r="E35" s="10">
        <v>13</v>
      </c>
      <c r="F35" s="8">
        <v>25</v>
      </c>
      <c r="G35" s="10">
        <v>39</v>
      </c>
      <c r="H35" s="2">
        <v>0.73584905660377353</v>
      </c>
    </row>
    <row r="36" spans="1:8" x14ac:dyDescent="0.25">
      <c r="A36" s="3">
        <v>33</v>
      </c>
      <c r="B36" s="1" t="s">
        <v>27</v>
      </c>
      <c r="C36" s="8">
        <v>48</v>
      </c>
      <c r="D36" s="10">
        <v>0</v>
      </c>
      <c r="E36" s="10">
        <v>11</v>
      </c>
      <c r="F36" s="8">
        <v>22</v>
      </c>
      <c r="G36" s="10">
        <v>33</v>
      </c>
      <c r="H36" s="2">
        <v>0.6875</v>
      </c>
    </row>
    <row r="37" spans="1:8" x14ac:dyDescent="0.25">
      <c r="A37" s="3">
        <v>34</v>
      </c>
      <c r="B37" s="1" t="s">
        <v>32</v>
      </c>
      <c r="C37" s="8">
        <v>1</v>
      </c>
      <c r="D37" s="10">
        <v>0</v>
      </c>
      <c r="E37" s="10">
        <v>1</v>
      </c>
      <c r="F37" s="8">
        <v>0</v>
      </c>
      <c r="G37" s="10">
        <v>1</v>
      </c>
      <c r="H37" s="2">
        <v>1</v>
      </c>
    </row>
    <row r="38" spans="1:8" x14ac:dyDescent="0.25">
      <c r="A38" s="3">
        <v>35</v>
      </c>
      <c r="B38" s="1" t="s">
        <v>30</v>
      </c>
      <c r="C38" s="8">
        <v>49</v>
      </c>
      <c r="D38" s="10">
        <v>0</v>
      </c>
      <c r="E38" s="10">
        <v>14</v>
      </c>
      <c r="F38" s="8">
        <v>22</v>
      </c>
      <c r="G38" s="10">
        <v>36</v>
      </c>
      <c r="H38" s="2">
        <v>0.73469387755102045</v>
      </c>
    </row>
    <row r="39" spans="1:8" x14ac:dyDescent="0.25">
      <c r="A39" s="3">
        <v>36</v>
      </c>
      <c r="B39" s="1" t="s">
        <v>31</v>
      </c>
      <c r="C39" s="8">
        <v>54</v>
      </c>
      <c r="D39" s="10">
        <v>0</v>
      </c>
      <c r="E39" s="10">
        <v>14</v>
      </c>
      <c r="F39" s="8">
        <v>20</v>
      </c>
      <c r="G39" s="10">
        <v>34</v>
      </c>
      <c r="H39" s="2">
        <v>0.62962962962962965</v>
      </c>
    </row>
    <row r="40" spans="1:8" x14ac:dyDescent="0.25">
      <c r="A40" s="3">
        <v>37</v>
      </c>
      <c r="B40" s="1" t="s">
        <v>35</v>
      </c>
      <c r="C40" s="8">
        <v>1</v>
      </c>
      <c r="D40" s="10">
        <v>0</v>
      </c>
      <c r="E40" s="10">
        <v>0</v>
      </c>
      <c r="F40" s="8">
        <v>1</v>
      </c>
      <c r="G40" s="10">
        <v>1</v>
      </c>
      <c r="H40" s="2">
        <v>1</v>
      </c>
    </row>
    <row r="41" spans="1:8" x14ac:dyDescent="0.25">
      <c r="A41" s="3">
        <v>38</v>
      </c>
      <c r="B41" s="1" t="s">
        <v>33</v>
      </c>
      <c r="C41" s="8">
        <v>51</v>
      </c>
      <c r="D41" s="10">
        <v>0</v>
      </c>
      <c r="E41" s="10">
        <v>14</v>
      </c>
      <c r="F41" s="8">
        <v>24</v>
      </c>
      <c r="G41" s="10">
        <v>38</v>
      </c>
      <c r="H41" s="2">
        <v>0.74509803921568629</v>
      </c>
    </row>
    <row r="42" spans="1:8" x14ac:dyDescent="0.25">
      <c r="A42" s="3">
        <v>39</v>
      </c>
      <c r="B42" s="1" t="s">
        <v>34</v>
      </c>
      <c r="C42" s="8">
        <v>50</v>
      </c>
      <c r="D42" s="10">
        <v>0</v>
      </c>
      <c r="E42" s="10">
        <v>19</v>
      </c>
      <c r="F42" s="8">
        <v>23</v>
      </c>
      <c r="G42" s="10">
        <v>42</v>
      </c>
      <c r="H42" s="2">
        <v>0.84</v>
      </c>
    </row>
    <row r="43" spans="1:8" x14ac:dyDescent="0.25">
      <c r="A43" s="3">
        <v>40</v>
      </c>
      <c r="B43" s="1" t="s">
        <v>38</v>
      </c>
      <c r="C43" s="8">
        <v>2</v>
      </c>
      <c r="D43" s="10">
        <v>0</v>
      </c>
      <c r="E43" s="10">
        <v>0</v>
      </c>
      <c r="F43" s="8">
        <v>2</v>
      </c>
      <c r="G43" s="10">
        <v>2</v>
      </c>
      <c r="H43" s="2">
        <v>1</v>
      </c>
    </row>
    <row r="44" spans="1:8" x14ac:dyDescent="0.25">
      <c r="A44" s="3">
        <v>41</v>
      </c>
      <c r="B44" s="1" t="s">
        <v>36</v>
      </c>
      <c r="C44" s="8">
        <v>53</v>
      </c>
      <c r="D44" s="10">
        <v>0</v>
      </c>
      <c r="E44" s="10">
        <v>12</v>
      </c>
      <c r="F44" s="8">
        <v>31</v>
      </c>
      <c r="G44" s="10">
        <v>43</v>
      </c>
      <c r="H44" s="2">
        <v>0.81132075471698117</v>
      </c>
    </row>
    <row r="45" spans="1:8" x14ac:dyDescent="0.25">
      <c r="A45" s="3">
        <v>42</v>
      </c>
      <c r="B45" s="1" t="s">
        <v>37</v>
      </c>
      <c r="C45" s="8">
        <v>49</v>
      </c>
      <c r="D45" s="10">
        <v>0</v>
      </c>
      <c r="E45" s="10">
        <v>10</v>
      </c>
      <c r="F45" s="8">
        <v>26</v>
      </c>
      <c r="G45" s="10">
        <v>36</v>
      </c>
      <c r="H45" s="2">
        <v>0.73469387755102045</v>
      </c>
    </row>
    <row r="46" spans="1:8" x14ac:dyDescent="0.25">
      <c r="A46" s="3">
        <v>43</v>
      </c>
      <c r="B46" s="1" t="s">
        <v>39</v>
      </c>
      <c r="C46" s="8">
        <v>2</v>
      </c>
      <c r="D46" s="10">
        <v>0</v>
      </c>
      <c r="E46" s="10">
        <v>0</v>
      </c>
      <c r="F46" s="8">
        <v>2</v>
      </c>
      <c r="G46" s="10">
        <v>2</v>
      </c>
      <c r="H46" s="2">
        <v>1</v>
      </c>
    </row>
    <row r="47" spans="1:8" x14ac:dyDescent="0.25">
      <c r="A47" s="3">
        <v>44</v>
      </c>
      <c r="B47" s="1" t="s">
        <v>40</v>
      </c>
      <c r="C47" s="8">
        <v>42</v>
      </c>
      <c r="D47" s="10">
        <v>0</v>
      </c>
      <c r="E47" s="10">
        <v>10</v>
      </c>
      <c r="F47" s="8">
        <v>18</v>
      </c>
      <c r="G47" s="10">
        <v>28</v>
      </c>
      <c r="H47" s="2">
        <v>0.66666666666666663</v>
      </c>
    </row>
    <row r="48" spans="1:8" x14ac:dyDescent="0.25">
      <c r="A48" s="3">
        <v>45</v>
      </c>
      <c r="B48" s="1" t="s">
        <v>41</v>
      </c>
      <c r="C48" s="8">
        <v>43</v>
      </c>
      <c r="D48" s="10">
        <v>0</v>
      </c>
      <c r="E48" s="10">
        <v>10</v>
      </c>
      <c r="F48" s="8">
        <v>14</v>
      </c>
      <c r="G48" s="10">
        <v>24</v>
      </c>
      <c r="H48" s="2">
        <v>0.55813953488372092</v>
      </c>
    </row>
    <row r="49" spans="1:8" x14ac:dyDescent="0.25">
      <c r="A49" s="3">
        <v>46</v>
      </c>
      <c r="B49" s="1" t="s">
        <v>42</v>
      </c>
      <c r="C49" s="8">
        <v>2</v>
      </c>
      <c r="D49" s="10">
        <v>0</v>
      </c>
      <c r="E49" s="10">
        <v>1</v>
      </c>
      <c r="F49" s="8">
        <v>1</v>
      </c>
      <c r="G49" s="10">
        <v>2</v>
      </c>
      <c r="H49" s="2">
        <v>1</v>
      </c>
    </row>
    <row r="50" spans="1:8" x14ac:dyDescent="0.25">
      <c r="A50" s="3">
        <v>47</v>
      </c>
      <c r="B50" s="1" t="s">
        <v>45</v>
      </c>
      <c r="C50" s="8">
        <v>2</v>
      </c>
      <c r="D50" s="10">
        <v>0</v>
      </c>
      <c r="E50" s="10">
        <v>0</v>
      </c>
      <c r="F50" s="8">
        <v>2</v>
      </c>
      <c r="G50" s="10">
        <v>2</v>
      </c>
      <c r="H50" s="2">
        <v>1</v>
      </c>
    </row>
    <row r="51" spans="1:8" x14ac:dyDescent="0.25">
      <c r="A51" s="3">
        <v>48</v>
      </c>
      <c r="B51" s="1" t="s">
        <v>43</v>
      </c>
      <c r="C51" s="8">
        <v>49</v>
      </c>
      <c r="D51" s="10">
        <v>0</v>
      </c>
      <c r="E51" s="10">
        <v>12</v>
      </c>
      <c r="F51" s="8">
        <v>17</v>
      </c>
      <c r="G51" s="10">
        <v>29</v>
      </c>
      <c r="H51" s="2">
        <v>0.59183673469387754</v>
      </c>
    </row>
    <row r="52" spans="1:8" x14ac:dyDescent="0.25">
      <c r="A52" s="3">
        <v>49</v>
      </c>
      <c r="B52" s="1" t="s">
        <v>44</v>
      </c>
      <c r="C52" s="8">
        <v>44</v>
      </c>
      <c r="D52" s="10">
        <v>0</v>
      </c>
      <c r="E52" s="10">
        <v>18</v>
      </c>
      <c r="F52" s="8">
        <v>18</v>
      </c>
      <c r="G52" s="10">
        <v>36</v>
      </c>
      <c r="H52" s="2">
        <v>0.81818181818181823</v>
      </c>
    </row>
    <row r="53" spans="1:8" x14ac:dyDescent="0.25">
      <c r="A53" s="3">
        <v>50</v>
      </c>
      <c r="B53" s="1" t="s">
        <v>56</v>
      </c>
      <c r="C53" s="8">
        <v>17</v>
      </c>
      <c r="D53" s="10">
        <v>0</v>
      </c>
      <c r="E53" s="10">
        <v>4</v>
      </c>
      <c r="F53" s="8">
        <v>9</v>
      </c>
      <c r="G53" s="10">
        <v>13</v>
      </c>
      <c r="H53" s="2">
        <v>0.76470588235294112</v>
      </c>
    </row>
    <row r="54" spans="1:8" x14ac:dyDescent="0.25">
      <c r="A54" s="3">
        <v>51</v>
      </c>
      <c r="B54" s="1" t="s">
        <v>49</v>
      </c>
      <c r="C54" s="8">
        <v>2</v>
      </c>
      <c r="D54" s="10">
        <v>0</v>
      </c>
      <c r="E54" s="10">
        <v>0</v>
      </c>
      <c r="F54" s="8">
        <v>2</v>
      </c>
      <c r="G54" s="10">
        <v>2</v>
      </c>
      <c r="H54" s="2">
        <v>1</v>
      </c>
    </row>
    <row r="55" spans="1:8" x14ac:dyDescent="0.25">
      <c r="A55" s="3">
        <v>52</v>
      </c>
      <c r="B55" s="1" t="s">
        <v>47</v>
      </c>
      <c r="C55" s="8">
        <v>53</v>
      </c>
      <c r="D55" s="10">
        <v>0</v>
      </c>
      <c r="E55" s="10">
        <v>13</v>
      </c>
      <c r="F55" s="8">
        <v>21</v>
      </c>
      <c r="G55" s="10">
        <v>34</v>
      </c>
      <c r="H55" s="2">
        <v>0.64150943396226412</v>
      </c>
    </row>
    <row r="56" spans="1:8" x14ac:dyDescent="0.25">
      <c r="A56" s="3">
        <v>53</v>
      </c>
      <c r="B56" s="1" t="s">
        <v>48</v>
      </c>
      <c r="C56" s="8">
        <v>51</v>
      </c>
      <c r="D56" s="10">
        <v>0</v>
      </c>
      <c r="E56" s="10">
        <v>9</v>
      </c>
      <c r="F56" s="8">
        <v>26</v>
      </c>
      <c r="G56" s="10">
        <v>35</v>
      </c>
      <c r="H56" s="2">
        <v>0.68627450980392157</v>
      </c>
    </row>
    <row r="57" spans="1:8" x14ac:dyDescent="0.25">
      <c r="A57" s="3">
        <v>54</v>
      </c>
      <c r="B57" s="1" t="s">
        <v>52</v>
      </c>
      <c r="C57" s="8">
        <v>1</v>
      </c>
      <c r="D57" s="10">
        <v>1</v>
      </c>
      <c r="E57" s="10">
        <v>0</v>
      </c>
      <c r="F57" s="8">
        <v>0</v>
      </c>
      <c r="G57" s="10">
        <v>1</v>
      </c>
      <c r="H57" s="2">
        <v>1</v>
      </c>
    </row>
    <row r="58" spans="1:8" x14ac:dyDescent="0.25">
      <c r="A58" s="3">
        <v>55</v>
      </c>
      <c r="B58" s="1" t="s">
        <v>50</v>
      </c>
      <c r="C58" s="8">
        <v>61</v>
      </c>
      <c r="D58" s="10">
        <v>0</v>
      </c>
      <c r="E58" s="10">
        <v>24</v>
      </c>
      <c r="F58" s="8">
        <v>19</v>
      </c>
      <c r="G58" s="10">
        <v>43</v>
      </c>
      <c r="H58" s="2">
        <v>0.70491803278688525</v>
      </c>
    </row>
    <row r="59" spans="1:8" x14ac:dyDescent="0.25">
      <c r="A59" s="3">
        <v>56</v>
      </c>
      <c r="B59" s="1" t="s">
        <v>51</v>
      </c>
      <c r="C59" s="8">
        <v>52</v>
      </c>
      <c r="D59" s="10">
        <v>0</v>
      </c>
      <c r="E59" s="10">
        <v>17</v>
      </c>
      <c r="F59" s="8">
        <v>18</v>
      </c>
      <c r="G59" s="10">
        <v>35</v>
      </c>
      <c r="H59" s="2">
        <v>0.67307692307692313</v>
      </c>
    </row>
    <row r="60" spans="1:8" x14ac:dyDescent="0.25">
      <c r="A60" s="3">
        <v>57</v>
      </c>
      <c r="B60" s="1" t="s">
        <v>55</v>
      </c>
      <c r="C60" s="8">
        <v>2</v>
      </c>
      <c r="D60" s="10">
        <v>0</v>
      </c>
      <c r="E60" s="10">
        <v>1</v>
      </c>
      <c r="F60" s="8">
        <v>1</v>
      </c>
      <c r="G60" s="10">
        <v>2</v>
      </c>
      <c r="H60" s="2">
        <v>1</v>
      </c>
    </row>
    <row r="61" spans="1:8" x14ac:dyDescent="0.25">
      <c r="A61" s="3">
        <v>58</v>
      </c>
      <c r="B61" s="1" t="s">
        <v>53</v>
      </c>
      <c r="C61" s="8">
        <v>51</v>
      </c>
      <c r="D61" s="10">
        <v>0</v>
      </c>
      <c r="E61" s="10">
        <v>15</v>
      </c>
      <c r="F61" s="8">
        <v>25</v>
      </c>
      <c r="G61" s="10">
        <v>40</v>
      </c>
      <c r="H61" s="2">
        <v>0.78431372549019607</v>
      </c>
    </row>
    <row r="62" spans="1:8" x14ac:dyDescent="0.25">
      <c r="A62" s="3">
        <v>59</v>
      </c>
      <c r="B62" s="1" t="s">
        <v>54</v>
      </c>
      <c r="C62" s="8">
        <v>57</v>
      </c>
      <c r="D62" s="10">
        <v>0</v>
      </c>
      <c r="E62" s="10">
        <v>18</v>
      </c>
      <c r="F62" s="8">
        <v>28</v>
      </c>
      <c r="G62" s="10">
        <v>46</v>
      </c>
      <c r="H62" s="2">
        <v>0.80701754385964908</v>
      </c>
    </row>
    <row r="63" spans="1:8" x14ac:dyDescent="0.25">
      <c r="A63" s="3">
        <v>60</v>
      </c>
      <c r="B63" s="1" t="s">
        <v>82</v>
      </c>
      <c r="C63" s="8">
        <v>99</v>
      </c>
      <c r="D63" s="10">
        <v>0</v>
      </c>
      <c r="E63" s="10">
        <v>16</v>
      </c>
      <c r="F63" s="8">
        <v>30</v>
      </c>
      <c r="G63" s="10">
        <v>46</v>
      </c>
      <c r="H63" s="2">
        <v>0.46464646464646464</v>
      </c>
    </row>
    <row r="64" spans="1:8" x14ac:dyDescent="0.25">
      <c r="A64" s="3">
        <v>61</v>
      </c>
      <c r="B64" s="1" t="s">
        <v>21</v>
      </c>
      <c r="C64" s="8">
        <v>38</v>
      </c>
      <c r="D64" s="10">
        <v>0</v>
      </c>
      <c r="E64" s="10">
        <v>16</v>
      </c>
      <c r="F64" s="8">
        <v>19</v>
      </c>
      <c r="G64" s="10">
        <v>35</v>
      </c>
      <c r="H64" s="2">
        <v>0.92105263157894735</v>
      </c>
    </row>
    <row r="65" spans="1:8" x14ac:dyDescent="0.25">
      <c r="A65" s="3">
        <v>62</v>
      </c>
      <c r="B65" s="1" t="s">
        <v>12</v>
      </c>
      <c r="C65" s="8">
        <v>104</v>
      </c>
      <c r="D65" s="10">
        <v>0</v>
      </c>
      <c r="E65" s="10">
        <v>25</v>
      </c>
      <c r="F65" s="8">
        <v>51</v>
      </c>
      <c r="G65" s="10">
        <v>76</v>
      </c>
      <c r="H65" s="2">
        <v>0.73076923076923073</v>
      </c>
    </row>
    <row r="66" spans="1:8" x14ac:dyDescent="0.25">
      <c r="A66" s="3">
        <v>63</v>
      </c>
      <c r="B66" s="1" t="s">
        <v>13</v>
      </c>
      <c r="C66" s="8">
        <v>103</v>
      </c>
      <c r="D66" s="10">
        <v>0</v>
      </c>
      <c r="E66" s="10">
        <v>41</v>
      </c>
      <c r="F66" s="8">
        <v>37</v>
      </c>
      <c r="G66" s="10">
        <v>78</v>
      </c>
      <c r="H66" s="2">
        <v>0.75728155339805825</v>
      </c>
    </row>
    <row r="67" spans="1:8" x14ac:dyDescent="0.25">
      <c r="A67" s="3">
        <v>64</v>
      </c>
      <c r="B67" s="1" t="s">
        <v>14</v>
      </c>
      <c r="C67" s="8">
        <v>46</v>
      </c>
      <c r="D67" s="10">
        <v>0</v>
      </c>
      <c r="E67" s="10">
        <v>7</v>
      </c>
      <c r="F67" s="8">
        <v>26</v>
      </c>
      <c r="G67" s="10">
        <v>33</v>
      </c>
      <c r="H67" s="2">
        <v>0.71739130434782605</v>
      </c>
    </row>
    <row r="68" spans="1:8" x14ac:dyDescent="0.25">
      <c r="A68" s="3">
        <v>65</v>
      </c>
      <c r="B68" s="1" t="s">
        <v>15</v>
      </c>
      <c r="C68" s="8">
        <v>49</v>
      </c>
      <c r="D68" s="10">
        <v>0</v>
      </c>
      <c r="E68" s="10">
        <v>13</v>
      </c>
      <c r="F68" s="8">
        <v>24</v>
      </c>
      <c r="G68" s="10">
        <v>37</v>
      </c>
      <c r="H68" s="2">
        <v>0.75510204081632648</v>
      </c>
    </row>
    <row r="69" spans="1:8" x14ac:dyDescent="0.25">
      <c r="A69" s="3">
        <v>66</v>
      </c>
      <c r="B69" s="1" t="s">
        <v>16</v>
      </c>
      <c r="C69" s="8">
        <v>50</v>
      </c>
      <c r="D69" s="10">
        <v>0</v>
      </c>
      <c r="E69" s="10">
        <v>18</v>
      </c>
      <c r="F69" s="8">
        <v>19</v>
      </c>
      <c r="G69" s="10">
        <v>37</v>
      </c>
      <c r="H69" s="2">
        <v>0.74</v>
      </c>
    </row>
    <row r="70" spans="1:8" x14ac:dyDescent="0.25">
      <c r="A70" s="3">
        <v>67</v>
      </c>
      <c r="B70" s="1" t="s">
        <v>17</v>
      </c>
      <c r="C70" s="8">
        <v>39</v>
      </c>
      <c r="D70" s="10">
        <v>0</v>
      </c>
      <c r="E70" s="10">
        <v>11</v>
      </c>
      <c r="F70" s="8">
        <v>18</v>
      </c>
      <c r="G70" s="10">
        <v>29</v>
      </c>
      <c r="H70" s="2">
        <v>0.74358974358974361</v>
      </c>
    </row>
    <row r="71" spans="1:8" x14ac:dyDescent="0.25">
      <c r="A71" s="3">
        <v>68</v>
      </c>
      <c r="B71" s="1" t="s">
        <v>18</v>
      </c>
      <c r="C71" s="8">
        <v>43</v>
      </c>
      <c r="D71" s="10">
        <v>0</v>
      </c>
      <c r="E71" s="10">
        <v>16</v>
      </c>
      <c r="F71" s="8">
        <v>12</v>
      </c>
      <c r="G71" s="10">
        <v>28</v>
      </c>
      <c r="H71" s="2">
        <v>0.65116279069767447</v>
      </c>
    </row>
    <row r="72" spans="1:8" x14ac:dyDescent="0.25">
      <c r="A72" s="3">
        <v>69</v>
      </c>
      <c r="B72" s="1" t="s">
        <v>19</v>
      </c>
      <c r="C72" s="8">
        <v>36</v>
      </c>
      <c r="D72" s="10">
        <v>0</v>
      </c>
      <c r="E72" s="10">
        <v>12</v>
      </c>
      <c r="F72" s="8">
        <v>12</v>
      </c>
      <c r="G72" s="10">
        <v>24</v>
      </c>
      <c r="H72" s="2">
        <v>0.66666666666666663</v>
      </c>
    </row>
    <row r="73" spans="1:8" x14ac:dyDescent="0.25">
      <c r="A73" s="3">
        <v>70</v>
      </c>
      <c r="B73" s="1" t="s">
        <v>20</v>
      </c>
      <c r="C73" s="8">
        <v>34</v>
      </c>
      <c r="D73" s="10">
        <v>0</v>
      </c>
      <c r="E73" s="10">
        <v>12</v>
      </c>
      <c r="F73" s="8">
        <v>13</v>
      </c>
      <c r="G73" s="10">
        <v>25</v>
      </c>
      <c r="H73" s="2">
        <v>0.73529411764705888</v>
      </c>
    </row>
    <row r="74" spans="1:8" x14ac:dyDescent="0.25">
      <c r="A74" s="3">
        <v>71</v>
      </c>
      <c r="B74" s="1" t="s">
        <v>10</v>
      </c>
      <c r="C74" s="8">
        <v>28</v>
      </c>
      <c r="D74" s="10">
        <v>0</v>
      </c>
      <c r="E74" s="10">
        <v>10</v>
      </c>
      <c r="F74" s="8">
        <v>11</v>
      </c>
      <c r="G74" s="10">
        <v>21</v>
      </c>
      <c r="H74" s="2">
        <v>0.75</v>
      </c>
    </row>
    <row r="75" spans="1:8" x14ac:dyDescent="0.25">
      <c r="A75" s="3">
        <v>72</v>
      </c>
      <c r="B75" s="1" t="s">
        <v>11</v>
      </c>
      <c r="C75" s="8">
        <v>22</v>
      </c>
      <c r="D75" s="10">
        <v>0</v>
      </c>
      <c r="E75" s="10">
        <v>6</v>
      </c>
      <c r="F75" s="8">
        <v>9</v>
      </c>
      <c r="G75" s="10">
        <v>15</v>
      </c>
      <c r="H75" s="2">
        <v>0.68181818181818177</v>
      </c>
    </row>
    <row r="76" spans="1:8" x14ac:dyDescent="0.25">
      <c r="A76" s="3">
        <v>73</v>
      </c>
      <c r="B76" s="1" t="s">
        <v>25</v>
      </c>
      <c r="C76" s="8">
        <v>24</v>
      </c>
      <c r="D76" s="10">
        <v>0</v>
      </c>
      <c r="E76" s="10">
        <v>3</v>
      </c>
      <c r="F76" s="8">
        <v>13</v>
      </c>
      <c r="G76" s="10">
        <v>16</v>
      </c>
      <c r="H76" s="2">
        <v>0.66666666666666663</v>
      </c>
    </row>
    <row r="77" spans="1:8" x14ac:dyDescent="0.25">
      <c r="A77" s="3">
        <v>74</v>
      </c>
      <c r="B77" s="1" t="s">
        <v>22</v>
      </c>
      <c r="C77" s="8">
        <v>98</v>
      </c>
      <c r="D77" s="10">
        <v>0</v>
      </c>
      <c r="E77" s="10">
        <v>28</v>
      </c>
      <c r="F77" s="8">
        <v>42</v>
      </c>
      <c r="G77" s="10">
        <v>70</v>
      </c>
      <c r="H77" s="2">
        <v>0.7142857142857143</v>
      </c>
    </row>
    <row r="78" spans="1:8" x14ac:dyDescent="0.25">
      <c r="A78" s="3">
        <v>75</v>
      </c>
      <c r="B78" s="1" t="s">
        <v>23</v>
      </c>
      <c r="C78" s="8">
        <v>111</v>
      </c>
      <c r="D78" s="10">
        <v>0</v>
      </c>
      <c r="E78" s="10">
        <v>27</v>
      </c>
      <c r="F78" s="8">
        <v>63</v>
      </c>
      <c r="G78" s="10">
        <v>90</v>
      </c>
      <c r="H78" s="2">
        <v>0.81081081081081086</v>
      </c>
    </row>
    <row r="79" spans="1:8" x14ac:dyDescent="0.25">
      <c r="A79" s="3">
        <v>76</v>
      </c>
      <c r="B79" s="1" t="s">
        <v>24</v>
      </c>
      <c r="C79" s="8">
        <v>103</v>
      </c>
      <c r="D79" s="10">
        <v>0</v>
      </c>
      <c r="E79" s="10">
        <v>26</v>
      </c>
      <c r="F79" s="8">
        <v>47</v>
      </c>
      <c r="G79" s="10">
        <v>73</v>
      </c>
      <c r="H79" s="2">
        <v>0.70873786407766992</v>
      </c>
    </row>
    <row r="80" spans="1:8" x14ac:dyDescent="0.25">
      <c r="A80" s="3">
        <v>77</v>
      </c>
      <c r="B80" s="1" t="s">
        <v>79</v>
      </c>
      <c r="C80" s="8">
        <v>15</v>
      </c>
      <c r="D80" s="10">
        <v>0</v>
      </c>
      <c r="E80" s="10">
        <v>2</v>
      </c>
      <c r="F80" s="8">
        <v>10</v>
      </c>
      <c r="G80" s="10">
        <v>12</v>
      </c>
      <c r="H80" s="2">
        <v>0.8</v>
      </c>
    </row>
    <row r="81" spans="1:8" x14ac:dyDescent="0.25">
      <c r="A81" s="3">
        <v>78</v>
      </c>
      <c r="B81" s="1" t="s">
        <v>94</v>
      </c>
      <c r="C81" s="8">
        <v>817</v>
      </c>
      <c r="D81" s="10">
        <v>3</v>
      </c>
      <c r="E81" s="10">
        <v>244</v>
      </c>
      <c r="F81" s="8">
        <v>327</v>
      </c>
      <c r="G81" s="10">
        <v>574</v>
      </c>
      <c r="H81" s="2">
        <v>0.70257037943696454</v>
      </c>
    </row>
    <row r="82" spans="1:8" x14ac:dyDescent="0.25">
      <c r="A82" s="3">
        <v>79</v>
      </c>
      <c r="B82" s="1" t="s">
        <v>91</v>
      </c>
      <c r="C82" s="8">
        <v>14</v>
      </c>
      <c r="D82" s="10">
        <v>0</v>
      </c>
      <c r="E82" s="10">
        <v>1</v>
      </c>
      <c r="F82" s="8">
        <v>11</v>
      </c>
      <c r="G82" s="10">
        <v>12</v>
      </c>
      <c r="H82" s="2">
        <v>0.8571428571428571</v>
      </c>
    </row>
    <row r="83" spans="1:8" x14ac:dyDescent="0.25">
      <c r="A83" s="3">
        <v>80</v>
      </c>
      <c r="B83" s="1" t="s">
        <v>92</v>
      </c>
      <c r="C83" s="8">
        <v>21</v>
      </c>
      <c r="D83" s="10">
        <v>0</v>
      </c>
      <c r="E83" s="10">
        <v>6</v>
      </c>
      <c r="F83" s="8">
        <v>10</v>
      </c>
      <c r="G83" s="10">
        <v>16</v>
      </c>
      <c r="H83" s="2">
        <v>0.76190476190476186</v>
      </c>
    </row>
    <row r="84" spans="1:8" x14ac:dyDescent="0.25">
      <c r="A84" s="3">
        <v>81</v>
      </c>
      <c r="B84" s="1" t="s">
        <v>101</v>
      </c>
      <c r="C84" s="8">
        <v>21</v>
      </c>
      <c r="D84" s="10">
        <v>0</v>
      </c>
      <c r="E84" s="10">
        <v>4</v>
      </c>
      <c r="F84" s="8">
        <v>12</v>
      </c>
      <c r="G84" s="10">
        <v>16</v>
      </c>
      <c r="H84" s="2">
        <v>0.76190476190476186</v>
      </c>
    </row>
    <row r="85" spans="1:8" x14ac:dyDescent="0.25">
      <c r="A85" s="3">
        <v>82</v>
      </c>
      <c r="B85" s="1" t="s">
        <v>84</v>
      </c>
      <c r="C85" s="8">
        <v>62</v>
      </c>
      <c r="D85" s="10">
        <v>0</v>
      </c>
      <c r="E85" s="10">
        <v>17</v>
      </c>
      <c r="F85" s="8">
        <v>31</v>
      </c>
      <c r="G85" s="10">
        <v>48</v>
      </c>
      <c r="H85" s="2">
        <v>0.77419354838709675</v>
      </c>
    </row>
    <row r="86" spans="1:8" x14ac:dyDescent="0.25">
      <c r="A86" s="3">
        <v>83</v>
      </c>
      <c r="B86" s="1" t="s">
        <v>96</v>
      </c>
      <c r="C86" s="8">
        <v>600</v>
      </c>
      <c r="D86" s="10">
        <v>0</v>
      </c>
      <c r="E86" s="10">
        <v>184</v>
      </c>
      <c r="F86" s="8">
        <v>246</v>
      </c>
      <c r="G86" s="10">
        <v>430</v>
      </c>
      <c r="H86" s="2">
        <v>0.71666666666666667</v>
      </c>
    </row>
    <row r="87" spans="1:8" x14ac:dyDescent="0.25">
      <c r="A87" s="3">
        <v>84</v>
      </c>
      <c r="B87" s="1" t="s">
        <v>95</v>
      </c>
      <c r="C87" s="8">
        <v>695</v>
      </c>
      <c r="D87" s="10">
        <v>34</v>
      </c>
      <c r="E87" s="10">
        <v>117</v>
      </c>
      <c r="F87" s="8">
        <v>391</v>
      </c>
      <c r="G87" s="10">
        <v>542</v>
      </c>
      <c r="H87" s="2">
        <v>0.77985611510791364</v>
      </c>
    </row>
    <row r="88" spans="1:8" x14ac:dyDescent="0.25">
      <c r="A88" s="3">
        <v>85</v>
      </c>
      <c r="B88" s="1" t="s">
        <v>0</v>
      </c>
      <c r="C88" s="8">
        <v>164</v>
      </c>
      <c r="D88" s="10">
        <v>2</v>
      </c>
      <c r="E88" s="10">
        <v>44</v>
      </c>
      <c r="F88" s="8">
        <v>74</v>
      </c>
      <c r="G88" s="10">
        <v>120</v>
      </c>
      <c r="H88" s="2">
        <v>0.73170731707317072</v>
      </c>
    </row>
    <row r="89" spans="1:8" x14ac:dyDescent="0.25">
      <c r="A89" s="3">
        <v>86</v>
      </c>
      <c r="B89" s="1" t="s">
        <v>75</v>
      </c>
      <c r="C89" s="8">
        <v>94</v>
      </c>
      <c r="D89" s="10">
        <v>0</v>
      </c>
      <c r="E89" s="10">
        <v>28</v>
      </c>
      <c r="F89" s="8">
        <v>35</v>
      </c>
      <c r="G89" s="10">
        <v>63</v>
      </c>
      <c r="H89" s="2">
        <v>0.67021276595744683</v>
      </c>
    </row>
    <row r="90" spans="1:8" x14ac:dyDescent="0.25">
      <c r="A90" s="3">
        <v>87</v>
      </c>
      <c r="B90" s="1" t="s">
        <v>9</v>
      </c>
      <c r="C90" s="8">
        <v>31</v>
      </c>
      <c r="D90" s="10">
        <v>2</v>
      </c>
      <c r="E90" s="10">
        <v>2</v>
      </c>
      <c r="F90" s="8">
        <v>23</v>
      </c>
      <c r="G90" s="10">
        <v>27</v>
      </c>
      <c r="H90" s="2">
        <v>0.87096774193548387</v>
      </c>
    </row>
    <row r="91" spans="1:8" x14ac:dyDescent="0.25">
      <c r="A91" s="3">
        <v>88</v>
      </c>
      <c r="B91" s="1" t="s">
        <v>103</v>
      </c>
      <c r="C91" s="8">
        <v>3</v>
      </c>
      <c r="D91" s="10">
        <v>0</v>
      </c>
      <c r="E91" s="10">
        <v>0</v>
      </c>
      <c r="F91" s="8">
        <v>3</v>
      </c>
      <c r="G91" s="10">
        <v>3</v>
      </c>
      <c r="H91" s="2">
        <v>1</v>
      </c>
    </row>
    <row r="92" spans="1:8" x14ac:dyDescent="0.25">
      <c r="A92" s="3">
        <v>89</v>
      </c>
      <c r="B92" s="1" t="s">
        <v>87</v>
      </c>
      <c r="C92" s="8">
        <v>608</v>
      </c>
      <c r="D92" s="10">
        <v>23</v>
      </c>
      <c r="E92" s="10">
        <v>157</v>
      </c>
      <c r="F92" s="8">
        <v>281</v>
      </c>
      <c r="G92" s="10">
        <v>461</v>
      </c>
      <c r="H92" s="2">
        <v>0.75822368421052633</v>
      </c>
    </row>
    <row r="93" spans="1:8" x14ac:dyDescent="0.25">
      <c r="A93" s="3">
        <v>90</v>
      </c>
      <c r="B93" s="1" t="s">
        <v>83</v>
      </c>
      <c r="C93" s="8">
        <v>123</v>
      </c>
      <c r="D93" s="10">
        <v>0</v>
      </c>
      <c r="E93" s="10">
        <v>27</v>
      </c>
      <c r="F93" s="8">
        <v>62</v>
      </c>
      <c r="G93" s="10">
        <v>89</v>
      </c>
      <c r="H93" s="2">
        <v>0.72357723577235777</v>
      </c>
    </row>
    <row r="94" spans="1:8" x14ac:dyDescent="0.25">
      <c r="A94" s="3">
        <v>91</v>
      </c>
      <c r="B94" s="1" t="s">
        <v>97</v>
      </c>
      <c r="C94" s="8">
        <v>32</v>
      </c>
      <c r="D94" s="10">
        <v>4</v>
      </c>
      <c r="E94" s="10">
        <v>2</v>
      </c>
      <c r="F94" s="8">
        <v>24</v>
      </c>
      <c r="G94" s="10">
        <v>30</v>
      </c>
      <c r="H94" s="2">
        <v>0.9375</v>
      </c>
    </row>
    <row r="95" spans="1:8" x14ac:dyDescent="0.25">
      <c r="A95" s="3">
        <v>92</v>
      </c>
      <c r="B95" s="1" t="s">
        <v>88</v>
      </c>
      <c r="C95" s="8">
        <v>120</v>
      </c>
      <c r="D95" s="10">
        <v>11</v>
      </c>
      <c r="E95" s="10">
        <v>35</v>
      </c>
      <c r="F95" s="8">
        <v>46</v>
      </c>
      <c r="G95" s="10">
        <v>92</v>
      </c>
      <c r="H95" s="2">
        <v>0.76666666666666672</v>
      </c>
    </row>
    <row r="96" spans="1:8" x14ac:dyDescent="0.25">
      <c r="A96" s="3">
        <v>93</v>
      </c>
      <c r="B96" s="1" t="s">
        <v>93</v>
      </c>
      <c r="C96" s="8">
        <v>13</v>
      </c>
      <c r="D96" s="10">
        <v>5</v>
      </c>
      <c r="E96" s="10">
        <v>3</v>
      </c>
      <c r="F96" s="8">
        <v>5</v>
      </c>
      <c r="G96" s="10">
        <v>13</v>
      </c>
      <c r="H96" s="2">
        <v>1</v>
      </c>
    </row>
    <row r="97" spans="1:8" x14ac:dyDescent="0.25">
      <c r="A97" s="3">
        <v>94</v>
      </c>
      <c r="B97" s="1" t="s">
        <v>77</v>
      </c>
      <c r="C97" s="8">
        <v>34</v>
      </c>
      <c r="D97" s="10">
        <v>25</v>
      </c>
      <c r="E97" s="10">
        <v>0</v>
      </c>
      <c r="F97" s="8">
        <v>6</v>
      </c>
      <c r="G97" s="10">
        <v>31</v>
      </c>
      <c r="H97" s="2">
        <v>0.91176470588235292</v>
      </c>
    </row>
    <row r="98" spans="1:8" x14ac:dyDescent="0.25">
      <c r="A98" s="3">
        <v>95</v>
      </c>
      <c r="B98" s="1" t="s">
        <v>78</v>
      </c>
      <c r="C98" s="8">
        <v>3</v>
      </c>
      <c r="D98" s="10">
        <v>1</v>
      </c>
      <c r="E98" s="10">
        <v>0</v>
      </c>
      <c r="F98" s="8">
        <v>1</v>
      </c>
      <c r="G98" s="10">
        <v>2</v>
      </c>
      <c r="H98" s="2">
        <v>0.66666666666666663</v>
      </c>
    </row>
    <row r="99" spans="1:8" x14ac:dyDescent="0.25">
      <c r="A99" s="3">
        <v>96</v>
      </c>
      <c r="B99" s="1" t="s">
        <v>99</v>
      </c>
      <c r="C99" s="8">
        <v>30</v>
      </c>
      <c r="D99" s="10">
        <v>1</v>
      </c>
      <c r="E99" s="10">
        <v>0</v>
      </c>
      <c r="F99" s="8">
        <v>25</v>
      </c>
      <c r="G99" s="10">
        <v>26</v>
      </c>
      <c r="H99" s="2">
        <v>0.8666666666666667</v>
      </c>
    </row>
    <row r="100" spans="1:8" x14ac:dyDescent="0.25">
      <c r="A100" s="3">
        <v>97</v>
      </c>
      <c r="B100" s="11" t="s">
        <v>107</v>
      </c>
      <c r="C100" s="8">
        <v>7</v>
      </c>
      <c r="D100" s="10">
        <v>1</v>
      </c>
      <c r="E100" s="10">
        <v>1</v>
      </c>
      <c r="F100" s="8">
        <v>4</v>
      </c>
      <c r="G100" s="10">
        <v>6</v>
      </c>
      <c r="H100" s="2">
        <v>0.8571428571428571</v>
      </c>
    </row>
    <row r="101" spans="1:8" x14ac:dyDescent="0.25">
      <c r="A101" s="3">
        <v>98</v>
      </c>
      <c r="B101" s="1" t="s">
        <v>102</v>
      </c>
      <c r="C101" s="8">
        <v>4</v>
      </c>
      <c r="D101" s="10">
        <v>0</v>
      </c>
      <c r="E101" s="10">
        <v>1</v>
      </c>
      <c r="F101" s="8">
        <v>1</v>
      </c>
      <c r="G101" s="10">
        <v>2</v>
      </c>
      <c r="H101" s="2">
        <v>0.5</v>
      </c>
    </row>
    <row r="102" spans="1:8" x14ac:dyDescent="0.25">
      <c r="A102" s="3">
        <v>99</v>
      </c>
      <c r="B102" s="1" t="s">
        <v>105</v>
      </c>
      <c r="C102" s="8">
        <v>325</v>
      </c>
      <c r="D102" s="10">
        <v>94</v>
      </c>
      <c r="E102" s="10">
        <v>54</v>
      </c>
      <c r="F102" s="8">
        <v>120</v>
      </c>
      <c r="G102" s="10">
        <v>268</v>
      </c>
      <c r="H102" s="2">
        <v>0.82461538461538464</v>
      </c>
    </row>
    <row r="103" spans="1:8" x14ac:dyDescent="0.25">
      <c r="A103" s="3">
        <v>100</v>
      </c>
      <c r="B103" s="1" t="s">
        <v>90</v>
      </c>
      <c r="C103" s="8">
        <v>16</v>
      </c>
      <c r="D103" s="10">
        <v>2</v>
      </c>
      <c r="E103" s="10">
        <v>1</v>
      </c>
      <c r="F103" s="8">
        <v>8</v>
      </c>
      <c r="G103" s="10">
        <v>11</v>
      </c>
      <c r="H103" s="2">
        <v>0.6875</v>
      </c>
    </row>
    <row r="104" spans="1:8" x14ac:dyDescent="0.25">
      <c r="A104" s="3">
        <v>101</v>
      </c>
      <c r="B104" s="1" t="s">
        <v>98</v>
      </c>
      <c r="C104" s="8">
        <v>8</v>
      </c>
      <c r="D104" s="10">
        <v>3</v>
      </c>
      <c r="E104" s="10">
        <v>1</v>
      </c>
      <c r="F104" s="8">
        <v>3</v>
      </c>
      <c r="G104" s="10">
        <v>7</v>
      </c>
      <c r="H104" s="2">
        <v>0.875</v>
      </c>
    </row>
    <row r="105" spans="1:8" x14ac:dyDescent="0.25">
      <c r="A105" s="3">
        <v>102</v>
      </c>
      <c r="B105" s="1" t="s">
        <v>76</v>
      </c>
      <c r="C105" s="8">
        <v>480</v>
      </c>
      <c r="D105" s="10">
        <v>23</v>
      </c>
      <c r="E105" s="10">
        <v>190</v>
      </c>
      <c r="F105" s="8">
        <v>127</v>
      </c>
      <c r="G105" s="10">
        <v>340</v>
      </c>
      <c r="H105" s="2">
        <v>0.70833333333333337</v>
      </c>
    </row>
    <row r="106" spans="1:8" x14ac:dyDescent="0.25">
      <c r="A106" s="3">
        <v>103</v>
      </c>
      <c r="B106" s="1" t="s">
        <v>85</v>
      </c>
      <c r="C106" s="8">
        <v>11</v>
      </c>
      <c r="D106" s="10">
        <v>0</v>
      </c>
      <c r="E106" s="10">
        <v>1</v>
      </c>
      <c r="F106" s="8">
        <v>7</v>
      </c>
      <c r="G106" s="10">
        <v>8</v>
      </c>
      <c r="H106" s="2">
        <v>0.72727272727272729</v>
      </c>
    </row>
    <row r="107" spans="1:8" x14ac:dyDescent="0.25">
      <c r="A107" s="3">
        <v>104</v>
      </c>
      <c r="B107" s="1" t="s">
        <v>86</v>
      </c>
      <c r="C107" s="8">
        <v>4</v>
      </c>
      <c r="D107" s="10">
        <v>1</v>
      </c>
      <c r="E107" s="10">
        <v>0</v>
      </c>
      <c r="F107" s="8">
        <v>0</v>
      </c>
      <c r="G107" s="10">
        <v>1</v>
      </c>
      <c r="H107" s="2">
        <v>0.25</v>
      </c>
    </row>
    <row r="108" spans="1:8" x14ac:dyDescent="0.25">
      <c r="A108" s="3">
        <v>105</v>
      </c>
      <c r="B108" s="1" t="s">
        <v>89</v>
      </c>
      <c r="C108" s="8">
        <v>8</v>
      </c>
      <c r="D108" s="10">
        <v>0</v>
      </c>
      <c r="E108" s="10">
        <v>0</v>
      </c>
      <c r="F108" s="8">
        <v>7</v>
      </c>
      <c r="G108" s="10">
        <v>7</v>
      </c>
      <c r="H108" s="2">
        <v>0.875</v>
      </c>
    </row>
    <row r="109" spans="1:8" x14ac:dyDescent="0.25">
      <c r="A109" s="3">
        <v>106</v>
      </c>
      <c r="B109" s="1" t="s">
        <v>100</v>
      </c>
      <c r="C109" s="8">
        <v>2</v>
      </c>
      <c r="D109" s="10">
        <v>1</v>
      </c>
      <c r="E109" s="10">
        <v>0</v>
      </c>
      <c r="F109" s="8">
        <v>1</v>
      </c>
      <c r="G109" s="10">
        <v>2</v>
      </c>
      <c r="H109" s="2">
        <v>1</v>
      </c>
    </row>
    <row r="110" spans="1:8" x14ac:dyDescent="0.25">
      <c r="A110" s="3">
        <v>107</v>
      </c>
      <c r="B110" s="1" t="s">
        <v>104</v>
      </c>
      <c r="C110" s="8">
        <v>15</v>
      </c>
      <c r="D110" s="10">
        <v>0</v>
      </c>
      <c r="E110" s="10">
        <v>4</v>
      </c>
      <c r="F110" s="8">
        <v>7</v>
      </c>
      <c r="G110" s="10">
        <v>11</v>
      </c>
      <c r="H110" s="2">
        <v>0.73333333333333328</v>
      </c>
    </row>
    <row r="111" spans="1:8" ht="27" customHeight="1" x14ac:dyDescent="0.25">
      <c r="A111" s="39" t="s">
        <v>106</v>
      </c>
      <c r="B111" s="39"/>
      <c r="C111" s="13">
        <v>8425</v>
      </c>
      <c r="D111" s="13">
        <v>244</v>
      </c>
      <c r="E111" s="25">
        <f>SUM(E4:E110)</f>
        <v>2199</v>
      </c>
      <c r="F111" s="13">
        <f>SUM(F4:F110)</f>
        <v>3731</v>
      </c>
      <c r="G111" s="13">
        <f>SUM(G4:G110)</f>
        <v>6174</v>
      </c>
      <c r="H111" s="14">
        <f>G111/C111</f>
        <v>0.73281899109792281</v>
      </c>
    </row>
  </sheetData>
  <autoFilter ref="B2:H111">
    <filterColumn colId="3" showButton="0"/>
    <filterColumn colId="4" showButton="0"/>
  </autoFilter>
  <mergeCells count="6">
    <mergeCell ref="A1:H1"/>
    <mergeCell ref="A111:B111"/>
    <mergeCell ref="A2:A3"/>
    <mergeCell ref="B2:B3"/>
    <mergeCell ref="C2:C3"/>
    <mergeCell ref="D2:H2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zoomScaleNormal="100" workbookViewId="0">
      <selection activeCell="D7" sqref="D7"/>
    </sheetView>
  </sheetViews>
  <sheetFormatPr defaultRowHeight="15.75" x14ac:dyDescent="0.25"/>
  <cols>
    <col min="2" max="2" width="22.140625" customWidth="1"/>
    <col min="3" max="3" width="24.5703125" customWidth="1"/>
    <col min="4" max="4" width="24.140625" style="51" customWidth="1"/>
    <col min="5" max="5" width="46" style="20" hidden="1" customWidth="1"/>
    <col min="6" max="6" width="15.140625" style="27" customWidth="1"/>
    <col min="7" max="7" width="15.140625" style="9" customWidth="1"/>
    <col min="8" max="8" width="18.42578125" style="9" customWidth="1"/>
    <col min="9" max="9" width="14.140625" customWidth="1"/>
    <col min="10" max="10" width="17.85546875" customWidth="1"/>
    <col min="11" max="14" width="16.42578125" style="9" customWidth="1"/>
  </cols>
  <sheetData>
    <row r="1" spans="1:14" ht="39.6" customHeight="1" x14ac:dyDescent="0.25">
      <c r="A1" s="47" t="s">
        <v>479</v>
      </c>
      <c r="B1" s="38"/>
      <c r="C1" s="38"/>
      <c r="D1" s="38"/>
      <c r="E1" s="38"/>
      <c r="F1" s="38"/>
      <c r="G1" s="38"/>
      <c r="H1" s="38"/>
      <c r="I1" s="38"/>
      <c r="K1" s="46" t="s">
        <v>484</v>
      </c>
      <c r="L1" s="46"/>
      <c r="M1" s="46"/>
      <c r="N1" s="46"/>
    </row>
    <row r="2" spans="1:14" s="4" customFormat="1" ht="39.950000000000003" customHeight="1" x14ac:dyDescent="0.25">
      <c r="A2" s="22" t="s">
        <v>478</v>
      </c>
      <c r="B2" s="22" t="s">
        <v>480</v>
      </c>
      <c r="C2" s="22" t="s">
        <v>481</v>
      </c>
      <c r="D2" s="52" t="s">
        <v>482</v>
      </c>
      <c r="E2" s="18" t="s">
        <v>444</v>
      </c>
      <c r="F2" s="24" t="s">
        <v>482</v>
      </c>
      <c r="G2" s="22" t="s">
        <v>483</v>
      </c>
      <c r="H2" s="22" t="s">
        <v>484</v>
      </c>
      <c r="I2" s="22" t="s">
        <v>477</v>
      </c>
      <c r="J2" s="28" t="s">
        <v>488</v>
      </c>
      <c r="K2" s="30" t="s">
        <v>494</v>
      </c>
      <c r="L2" s="33" t="s">
        <v>495</v>
      </c>
      <c r="M2" s="32" t="s">
        <v>496</v>
      </c>
      <c r="N2" s="31" t="s">
        <v>497</v>
      </c>
    </row>
    <row r="3" spans="1:14" x14ac:dyDescent="0.25">
      <c r="A3" s="3">
        <v>1</v>
      </c>
      <c r="B3" s="1" t="s">
        <v>271</v>
      </c>
      <c r="C3" s="17" t="s">
        <v>286</v>
      </c>
      <c r="D3" s="53" t="s">
        <v>498</v>
      </c>
      <c r="E3" s="19" t="s">
        <v>151</v>
      </c>
      <c r="F3" s="26" t="s">
        <v>448</v>
      </c>
      <c r="G3" s="8">
        <v>3254</v>
      </c>
      <c r="H3" s="8">
        <v>2918</v>
      </c>
      <c r="I3" s="15">
        <f>H3/G3</f>
        <v>0.89674247080516289</v>
      </c>
      <c r="J3" s="29" t="s">
        <v>489</v>
      </c>
      <c r="K3" s="10">
        <f t="shared" ref="K3:K34" si="0">IF(J3="Red",H3,0)</f>
        <v>0</v>
      </c>
      <c r="L3" s="10">
        <f t="shared" ref="L3:L34" si="1">IF(J3="Orange",H3,0)</f>
        <v>2918</v>
      </c>
      <c r="M3" s="10">
        <f t="shared" ref="M3:M34" si="2">IF(J3="Yellow",H3,0)</f>
        <v>0</v>
      </c>
      <c r="N3" s="10">
        <f t="shared" ref="N3:N34" si="3">IF(J3="Green",H3,0)</f>
        <v>0</v>
      </c>
    </row>
    <row r="4" spans="1:14" x14ac:dyDescent="0.25">
      <c r="A4" s="3">
        <v>2</v>
      </c>
      <c r="B4" s="1" t="s">
        <v>271</v>
      </c>
      <c r="C4" s="17" t="s">
        <v>286</v>
      </c>
      <c r="D4" s="53" t="s">
        <v>400</v>
      </c>
      <c r="E4" s="19" t="s">
        <v>224</v>
      </c>
      <c r="F4" s="26" t="s">
        <v>457</v>
      </c>
      <c r="G4" s="8">
        <v>1370</v>
      </c>
      <c r="H4" s="8">
        <v>827</v>
      </c>
      <c r="I4" s="15">
        <f t="shared" ref="I4:I67" si="4">H4/G4</f>
        <v>0.60364963503649638</v>
      </c>
      <c r="J4" s="29" t="s">
        <v>490</v>
      </c>
      <c r="K4" s="10">
        <f t="shared" si="0"/>
        <v>827</v>
      </c>
      <c r="L4" s="10">
        <f t="shared" si="1"/>
        <v>0</v>
      </c>
      <c r="M4" s="10">
        <f t="shared" si="2"/>
        <v>0</v>
      </c>
      <c r="N4" s="10">
        <f t="shared" si="3"/>
        <v>0</v>
      </c>
    </row>
    <row r="5" spans="1:14" x14ac:dyDescent="0.25">
      <c r="A5" s="3">
        <v>3</v>
      </c>
      <c r="B5" s="1" t="s">
        <v>271</v>
      </c>
      <c r="C5" s="17" t="s">
        <v>286</v>
      </c>
      <c r="D5" s="53" t="s">
        <v>358</v>
      </c>
      <c r="E5" s="19" t="s">
        <v>182</v>
      </c>
      <c r="F5" s="26" t="s">
        <v>453</v>
      </c>
      <c r="G5" s="8">
        <v>286</v>
      </c>
      <c r="H5" s="8">
        <v>165</v>
      </c>
      <c r="I5" s="15">
        <f t="shared" si="4"/>
        <v>0.57692307692307687</v>
      </c>
      <c r="J5" s="29" t="s">
        <v>489</v>
      </c>
      <c r="K5" s="10">
        <f t="shared" si="0"/>
        <v>0</v>
      </c>
      <c r="L5" s="10">
        <f t="shared" si="1"/>
        <v>165</v>
      </c>
      <c r="M5" s="10">
        <f t="shared" si="2"/>
        <v>0</v>
      </c>
      <c r="N5" s="10">
        <f t="shared" si="3"/>
        <v>0</v>
      </c>
    </row>
    <row r="6" spans="1:14" x14ac:dyDescent="0.25">
      <c r="A6" s="3">
        <v>4</v>
      </c>
      <c r="B6" s="1" t="s">
        <v>271</v>
      </c>
      <c r="C6" s="17" t="s">
        <v>286</v>
      </c>
      <c r="D6" s="53" t="s">
        <v>330</v>
      </c>
      <c r="E6" s="19" t="s">
        <v>153</v>
      </c>
      <c r="F6" s="26" t="s">
        <v>449</v>
      </c>
      <c r="G6" s="8">
        <v>224</v>
      </c>
      <c r="H6" s="8">
        <v>140</v>
      </c>
      <c r="I6" s="15">
        <f t="shared" si="4"/>
        <v>0.625</v>
      </c>
      <c r="J6" s="29" t="s">
        <v>490</v>
      </c>
      <c r="K6" s="10">
        <f t="shared" si="0"/>
        <v>140</v>
      </c>
      <c r="L6" s="10">
        <f t="shared" si="1"/>
        <v>0</v>
      </c>
      <c r="M6" s="10">
        <f t="shared" si="2"/>
        <v>0</v>
      </c>
      <c r="N6" s="10">
        <f t="shared" si="3"/>
        <v>0</v>
      </c>
    </row>
    <row r="7" spans="1:14" x14ac:dyDescent="0.25">
      <c r="A7" s="3">
        <v>5</v>
      </c>
      <c r="B7" s="1" t="s">
        <v>271</v>
      </c>
      <c r="C7" s="17" t="s">
        <v>286</v>
      </c>
      <c r="D7" s="53" t="s">
        <v>411</v>
      </c>
      <c r="E7" s="19" t="s">
        <v>235</v>
      </c>
      <c r="F7" s="26" t="s">
        <v>461</v>
      </c>
      <c r="G7" s="8">
        <v>137</v>
      </c>
      <c r="H7" s="8">
        <v>113</v>
      </c>
      <c r="I7" s="15">
        <f t="shared" si="4"/>
        <v>0.82481751824817517</v>
      </c>
      <c r="J7" s="29" t="s">
        <v>491</v>
      </c>
      <c r="K7" s="10">
        <f t="shared" si="0"/>
        <v>0</v>
      </c>
      <c r="L7" s="10">
        <f t="shared" si="1"/>
        <v>0</v>
      </c>
      <c r="M7" s="10">
        <f t="shared" si="2"/>
        <v>113</v>
      </c>
      <c r="N7" s="10">
        <f t="shared" si="3"/>
        <v>0</v>
      </c>
    </row>
    <row r="8" spans="1:14" x14ac:dyDescent="0.25">
      <c r="A8" s="3">
        <v>6</v>
      </c>
      <c r="B8" s="1" t="s">
        <v>271</v>
      </c>
      <c r="C8" s="17" t="s">
        <v>286</v>
      </c>
      <c r="D8" s="53" t="s">
        <v>334</v>
      </c>
      <c r="E8" s="19" t="s">
        <v>157</v>
      </c>
      <c r="F8" s="26" t="s">
        <v>451</v>
      </c>
      <c r="G8" s="8">
        <v>110</v>
      </c>
      <c r="H8" s="8">
        <v>76</v>
      </c>
      <c r="I8" s="15">
        <f t="shared" si="4"/>
        <v>0.69090909090909092</v>
      </c>
      <c r="J8" s="29" t="s">
        <v>489</v>
      </c>
      <c r="K8" s="10">
        <f t="shared" si="0"/>
        <v>0</v>
      </c>
      <c r="L8" s="10">
        <f t="shared" si="1"/>
        <v>76</v>
      </c>
      <c r="M8" s="10">
        <f t="shared" si="2"/>
        <v>0</v>
      </c>
      <c r="N8" s="10">
        <f t="shared" si="3"/>
        <v>0</v>
      </c>
    </row>
    <row r="9" spans="1:14" x14ac:dyDescent="0.25">
      <c r="A9" s="3">
        <v>7</v>
      </c>
      <c r="B9" s="1" t="s">
        <v>271</v>
      </c>
      <c r="C9" s="17" t="s">
        <v>286</v>
      </c>
      <c r="D9" s="53" t="s">
        <v>328</v>
      </c>
      <c r="E9" s="19" t="s">
        <v>150</v>
      </c>
      <c r="F9" s="26" t="s">
        <v>447</v>
      </c>
      <c r="G9" s="8">
        <v>94</v>
      </c>
      <c r="H9" s="8">
        <v>52</v>
      </c>
      <c r="I9" s="15">
        <f t="shared" si="4"/>
        <v>0.55319148936170215</v>
      </c>
      <c r="J9" s="29" t="s">
        <v>490</v>
      </c>
      <c r="K9" s="10">
        <f t="shared" si="0"/>
        <v>52</v>
      </c>
      <c r="L9" s="10">
        <f t="shared" si="1"/>
        <v>0</v>
      </c>
      <c r="M9" s="10">
        <f t="shared" si="2"/>
        <v>0</v>
      </c>
      <c r="N9" s="10">
        <f t="shared" si="3"/>
        <v>0</v>
      </c>
    </row>
    <row r="10" spans="1:14" x14ac:dyDescent="0.25">
      <c r="A10" s="3">
        <v>8</v>
      </c>
      <c r="B10" s="1" t="s">
        <v>271</v>
      </c>
      <c r="C10" s="17" t="s">
        <v>286</v>
      </c>
      <c r="D10" s="53" t="s">
        <v>360</v>
      </c>
      <c r="E10" s="19" t="s">
        <v>184</v>
      </c>
      <c r="F10" s="26" t="s">
        <v>454</v>
      </c>
      <c r="G10" s="8">
        <v>75</v>
      </c>
      <c r="H10" s="8">
        <v>64</v>
      </c>
      <c r="I10" s="15">
        <f t="shared" si="4"/>
        <v>0.85333333333333339</v>
      </c>
      <c r="J10" s="29" t="s">
        <v>489</v>
      </c>
      <c r="K10" s="10">
        <f t="shared" si="0"/>
        <v>0</v>
      </c>
      <c r="L10" s="10">
        <f t="shared" si="1"/>
        <v>64</v>
      </c>
      <c r="M10" s="10">
        <f t="shared" si="2"/>
        <v>0</v>
      </c>
      <c r="N10" s="10">
        <f t="shared" si="3"/>
        <v>0</v>
      </c>
    </row>
    <row r="11" spans="1:14" x14ac:dyDescent="0.25">
      <c r="A11" s="3">
        <v>9</v>
      </c>
      <c r="B11" s="1" t="s">
        <v>271</v>
      </c>
      <c r="C11" s="17" t="s">
        <v>286</v>
      </c>
      <c r="D11" s="53" t="s">
        <v>331</v>
      </c>
      <c r="E11" s="19" t="s">
        <v>154</v>
      </c>
      <c r="F11" s="26" t="s">
        <v>450</v>
      </c>
      <c r="G11" s="8">
        <v>53</v>
      </c>
      <c r="H11" s="8">
        <v>32</v>
      </c>
      <c r="I11" s="15">
        <f t="shared" si="4"/>
        <v>0.60377358490566035</v>
      </c>
      <c r="J11" s="29" t="s">
        <v>490</v>
      </c>
      <c r="K11" s="10">
        <f t="shared" si="0"/>
        <v>32</v>
      </c>
      <c r="L11" s="10">
        <f t="shared" si="1"/>
        <v>0</v>
      </c>
      <c r="M11" s="10">
        <f t="shared" si="2"/>
        <v>0</v>
      </c>
      <c r="N11" s="10">
        <f t="shared" si="3"/>
        <v>0</v>
      </c>
    </row>
    <row r="12" spans="1:14" x14ac:dyDescent="0.25">
      <c r="A12" s="3">
        <v>10</v>
      </c>
      <c r="B12" s="1" t="s">
        <v>271</v>
      </c>
      <c r="C12" s="17" t="s">
        <v>286</v>
      </c>
      <c r="D12" s="53" t="s">
        <v>405</v>
      </c>
      <c r="E12" s="19" t="s">
        <v>229</v>
      </c>
      <c r="F12" s="26" t="s">
        <v>459</v>
      </c>
      <c r="G12" s="8">
        <v>9</v>
      </c>
      <c r="H12" s="8">
        <v>6</v>
      </c>
      <c r="I12" s="15">
        <f t="shared" si="4"/>
        <v>0.66666666666666663</v>
      </c>
      <c r="J12" s="29" t="s">
        <v>489</v>
      </c>
      <c r="K12" s="10">
        <f t="shared" si="0"/>
        <v>0</v>
      </c>
      <c r="L12" s="10">
        <f t="shared" si="1"/>
        <v>6</v>
      </c>
      <c r="M12" s="10">
        <f t="shared" si="2"/>
        <v>0</v>
      </c>
      <c r="N12" s="10">
        <f t="shared" si="3"/>
        <v>0</v>
      </c>
    </row>
    <row r="13" spans="1:14" x14ac:dyDescent="0.25">
      <c r="A13" s="3">
        <v>11</v>
      </c>
      <c r="B13" s="1" t="s">
        <v>271</v>
      </c>
      <c r="C13" s="17" t="s">
        <v>286</v>
      </c>
      <c r="D13" s="53" t="s">
        <v>426</v>
      </c>
      <c r="E13" s="19" t="s">
        <v>250</v>
      </c>
      <c r="F13" s="26" t="s">
        <v>466</v>
      </c>
      <c r="G13" s="8">
        <v>1</v>
      </c>
      <c r="H13" s="8">
        <v>1</v>
      </c>
      <c r="I13" s="15">
        <f t="shared" si="4"/>
        <v>1</v>
      </c>
      <c r="J13" s="29" t="s">
        <v>492</v>
      </c>
      <c r="K13" s="10">
        <f t="shared" si="0"/>
        <v>0</v>
      </c>
      <c r="L13" s="10">
        <f t="shared" si="1"/>
        <v>0</v>
      </c>
      <c r="M13" s="10">
        <f t="shared" si="2"/>
        <v>0</v>
      </c>
      <c r="N13" s="10">
        <f t="shared" si="3"/>
        <v>1</v>
      </c>
    </row>
    <row r="14" spans="1:14" x14ac:dyDescent="0.25">
      <c r="A14" s="3">
        <v>12</v>
      </c>
      <c r="B14" s="1" t="s">
        <v>271</v>
      </c>
      <c r="C14" s="17" t="s">
        <v>288</v>
      </c>
      <c r="D14" s="53" t="s">
        <v>369</v>
      </c>
      <c r="E14" s="19" t="s">
        <v>193</v>
      </c>
      <c r="F14" s="26"/>
      <c r="G14" s="8">
        <v>675</v>
      </c>
      <c r="H14" s="8">
        <v>417</v>
      </c>
      <c r="I14" s="15">
        <f t="shared" si="4"/>
        <v>0.61777777777777776</v>
      </c>
      <c r="J14" s="29" t="s">
        <v>493</v>
      </c>
      <c r="K14" s="10">
        <f t="shared" si="0"/>
        <v>417</v>
      </c>
      <c r="L14" s="10">
        <f t="shared" si="1"/>
        <v>0</v>
      </c>
      <c r="M14" s="10">
        <f t="shared" si="2"/>
        <v>0</v>
      </c>
      <c r="N14" s="10">
        <f t="shared" si="3"/>
        <v>0</v>
      </c>
    </row>
    <row r="15" spans="1:14" x14ac:dyDescent="0.25">
      <c r="A15" s="3">
        <v>13</v>
      </c>
      <c r="B15" s="1" t="s">
        <v>271</v>
      </c>
      <c r="C15" s="17" t="s">
        <v>288</v>
      </c>
      <c r="D15" s="53" t="s">
        <v>374</v>
      </c>
      <c r="E15" s="19" t="s">
        <v>198</v>
      </c>
      <c r="F15" s="26"/>
      <c r="G15" s="8">
        <v>291</v>
      </c>
      <c r="H15" s="8">
        <v>201</v>
      </c>
      <c r="I15" s="15">
        <f t="shared" si="4"/>
        <v>0.69072164948453607</v>
      </c>
      <c r="J15" s="29" t="s">
        <v>493</v>
      </c>
      <c r="K15" s="10">
        <f t="shared" si="0"/>
        <v>201</v>
      </c>
      <c r="L15" s="10">
        <f t="shared" si="1"/>
        <v>0</v>
      </c>
      <c r="M15" s="10">
        <f t="shared" si="2"/>
        <v>0</v>
      </c>
      <c r="N15" s="10">
        <f t="shared" si="3"/>
        <v>0</v>
      </c>
    </row>
    <row r="16" spans="1:14" x14ac:dyDescent="0.25">
      <c r="A16" s="3">
        <v>14</v>
      </c>
      <c r="B16" s="1" t="s">
        <v>271</v>
      </c>
      <c r="C16" s="17" t="s">
        <v>288</v>
      </c>
      <c r="D16" s="53" t="s">
        <v>370</v>
      </c>
      <c r="E16" s="19" t="s">
        <v>194</v>
      </c>
      <c r="F16" s="26"/>
      <c r="G16" s="8">
        <v>214</v>
      </c>
      <c r="H16" s="8">
        <v>128</v>
      </c>
      <c r="I16" s="15">
        <f t="shared" si="4"/>
        <v>0.59813084112149528</v>
      </c>
      <c r="J16" s="29" t="s">
        <v>492</v>
      </c>
      <c r="K16" s="10">
        <f t="shared" si="0"/>
        <v>0</v>
      </c>
      <c r="L16" s="10">
        <f t="shared" si="1"/>
        <v>0</v>
      </c>
      <c r="M16" s="10">
        <f t="shared" si="2"/>
        <v>0</v>
      </c>
      <c r="N16" s="10">
        <f t="shared" si="3"/>
        <v>128</v>
      </c>
    </row>
    <row r="17" spans="1:14" x14ac:dyDescent="0.25">
      <c r="A17" s="3">
        <v>15</v>
      </c>
      <c r="B17" s="1" t="s">
        <v>271</v>
      </c>
      <c r="C17" s="17" t="s">
        <v>288</v>
      </c>
      <c r="D17" s="53" t="s">
        <v>340</v>
      </c>
      <c r="E17" s="19" t="s">
        <v>163</v>
      </c>
      <c r="F17" s="26"/>
      <c r="G17" s="8">
        <v>204</v>
      </c>
      <c r="H17" s="8">
        <v>135</v>
      </c>
      <c r="I17" s="15">
        <f t="shared" si="4"/>
        <v>0.66176470588235292</v>
      </c>
      <c r="J17" s="29" t="s">
        <v>492</v>
      </c>
      <c r="K17" s="10">
        <f t="shared" si="0"/>
        <v>0</v>
      </c>
      <c r="L17" s="10">
        <f t="shared" si="1"/>
        <v>0</v>
      </c>
      <c r="M17" s="10">
        <f t="shared" si="2"/>
        <v>0</v>
      </c>
      <c r="N17" s="10">
        <f t="shared" si="3"/>
        <v>135</v>
      </c>
    </row>
    <row r="18" spans="1:14" x14ac:dyDescent="0.25">
      <c r="A18" s="3">
        <v>16</v>
      </c>
      <c r="B18" s="1" t="s">
        <v>271</v>
      </c>
      <c r="C18" s="17" t="s">
        <v>288</v>
      </c>
      <c r="D18" s="53" t="s">
        <v>371</v>
      </c>
      <c r="E18" s="19" t="s">
        <v>195</v>
      </c>
      <c r="F18" s="26"/>
      <c r="G18" s="8">
        <v>82</v>
      </c>
      <c r="H18" s="8">
        <v>57</v>
      </c>
      <c r="I18" s="15">
        <f t="shared" si="4"/>
        <v>0.69512195121951215</v>
      </c>
      <c r="J18" s="29" t="s">
        <v>491</v>
      </c>
      <c r="K18" s="10">
        <f t="shared" si="0"/>
        <v>0</v>
      </c>
      <c r="L18" s="10">
        <f t="shared" si="1"/>
        <v>0</v>
      </c>
      <c r="M18" s="10">
        <f t="shared" si="2"/>
        <v>57</v>
      </c>
      <c r="N18" s="10">
        <f t="shared" si="3"/>
        <v>0</v>
      </c>
    </row>
    <row r="19" spans="1:14" x14ac:dyDescent="0.25">
      <c r="A19" s="3">
        <v>17</v>
      </c>
      <c r="B19" s="1" t="s">
        <v>271</v>
      </c>
      <c r="C19" s="17" t="s">
        <v>288</v>
      </c>
      <c r="D19" s="53" t="s">
        <v>350</v>
      </c>
      <c r="E19" s="19" t="s">
        <v>174</v>
      </c>
      <c r="F19" s="26"/>
      <c r="G19" s="8">
        <v>80</v>
      </c>
      <c r="H19" s="8">
        <v>59</v>
      </c>
      <c r="I19" s="15">
        <f t="shared" si="4"/>
        <v>0.73750000000000004</v>
      </c>
      <c r="J19" s="29" t="s">
        <v>492</v>
      </c>
      <c r="K19" s="10">
        <f t="shared" si="0"/>
        <v>0</v>
      </c>
      <c r="L19" s="10">
        <f t="shared" si="1"/>
        <v>0</v>
      </c>
      <c r="M19" s="10">
        <f t="shared" si="2"/>
        <v>0</v>
      </c>
      <c r="N19" s="10">
        <f t="shared" si="3"/>
        <v>59</v>
      </c>
    </row>
    <row r="20" spans="1:14" x14ac:dyDescent="0.25">
      <c r="A20" s="3">
        <v>18</v>
      </c>
      <c r="B20" s="1" t="s">
        <v>271</v>
      </c>
      <c r="C20" s="17" t="s">
        <v>288</v>
      </c>
      <c r="D20" s="53" t="s">
        <v>368</v>
      </c>
      <c r="E20" s="19" t="s">
        <v>192</v>
      </c>
      <c r="F20" s="26"/>
      <c r="G20" s="8">
        <v>66</v>
      </c>
      <c r="H20" s="8">
        <v>42</v>
      </c>
      <c r="I20" s="15">
        <f t="shared" si="4"/>
        <v>0.63636363636363635</v>
      </c>
      <c r="J20" s="29" t="s">
        <v>491</v>
      </c>
      <c r="K20" s="10">
        <f t="shared" si="0"/>
        <v>0</v>
      </c>
      <c r="L20" s="10">
        <f t="shared" si="1"/>
        <v>0</v>
      </c>
      <c r="M20" s="10">
        <f t="shared" si="2"/>
        <v>42</v>
      </c>
      <c r="N20" s="10">
        <f t="shared" si="3"/>
        <v>0</v>
      </c>
    </row>
    <row r="21" spans="1:14" x14ac:dyDescent="0.25">
      <c r="A21" s="3">
        <v>19</v>
      </c>
      <c r="B21" s="1" t="s">
        <v>271</v>
      </c>
      <c r="C21" s="17" t="s">
        <v>288</v>
      </c>
      <c r="D21" s="53" t="s">
        <v>339</v>
      </c>
      <c r="E21" s="19" t="s">
        <v>162</v>
      </c>
      <c r="F21" s="26"/>
      <c r="G21" s="8">
        <v>30</v>
      </c>
      <c r="H21" s="8">
        <v>24</v>
      </c>
      <c r="I21" s="15">
        <f t="shared" si="4"/>
        <v>0.8</v>
      </c>
      <c r="J21" s="29" t="s">
        <v>492</v>
      </c>
      <c r="K21" s="10">
        <f t="shared" si="0"/>
        <v>0</v>
      </c>
      <c r="L21" s="10">
        <f t="shared" si="1"/>
        <v>0</v>
      </c>
      <c r="M21" s="10">
        <f t="shared" si="2"/>
        <v>0</v>
      </c>
      <c r="N21" s="10">
        <f t="shared" si="3"/>
        <v>24</v>
      </c>
    </row>
    <row r="22" spans="1:14" x14ac:dyDescent="0.25">
      <c r="A22" s="3">
        <v>20</v>
      </c>
      <c r="B22" s="1" t="s">
        <v>271</v>
      </c>
      <c r="C22" s="17" t="s">
        <v>288</v>
      </c>
      <c r="D22" s="53" t="s">
        <v>343</v>
      </c>
      <c r="E22" s="19" t="s">
        <v>166</v>
      </c>
      <c r="F22" s="26"/>
      <c r="G22" s="8">
        <v>17</v>
      </c>
      <c r="H22" s="8">
        <v>11</v>
      </c>
      <c r="I22" s="15">
        <f t="shared" si="4"/>
        <v>0.6470588235294118</v>
      </c>
      <c r="J22" s="29" t="s">
        <v>493</v>
      </c>
      <c r="K22" s="10">
        <f t="shared" si="0"/>
        <v>11</v>
      </c>
      <c r="L22" s="10">
        <f t="shared" si="1"/>
        <v>0</v>
      </c>
      <c r="M22" s="10">
        <f t="shared" si="2"/>
        <v>0</v>
      </c>
      <c r="N22" s="10">
        <f t="shared" si="3"/>
        <v>0</v>
      </c>
    </row>
    <row r="23" spans="1:14" x14ac:dyDescent="0.25">
      <c r="A23" s="3">
        <v>21</v>
      </c>
      <c r="B23" s="1" t="s">
        <v>271</v>
      </c>
      <c r="C23" s="17" t="s">
        <v>288</v>
      </c>
      <c r="D23" s="53" t="s">
        <v>403</v>
      </c>
      <c r="E23" s="19" t="s">
        <v>227</v>
      </c>
      <c r="F23" s="26" t="s">
        <v>458</v>
      </c>
      <c r="G23" s="8">
        <v>16</v>
      </c>
      <c r="H23" s="8">
        <v>13</v>
      </c>
      <c r="I23" s="15">
        <f t="shared" si="4"/>
        <v>0.8125</v>
      </c>
      <c r="J23" s="29" t="s">
        <v>493</v>
      </c>
      <c r="K23" s="10">
        <f t="shared" si="0"/>
        <v>13</v>
      </c>
      <c r="L23" s="10">
        <f t="shared" si="1"/>
        <v>0</v>
      </c>
      <c r="M23" s="10">
        <f t="shared" si="2"/>
        <v>0</v>
      </c>
      <c r="N23" s="10">
        <f t="shared" si="3"/>
        <v>0</v>
      </c>
    </row>
    <row r="24" spans="1:14" x14ac:dyDescent="0.25">
      <c r="A24" s="3">
        <v>22</v>
      </c>
      <c r="B24" s="1" t="s">
        <v>271</v>
      </c>
      <c r="C24" s="17" t="s">
        <v>288</v>
      </c>
      <c r="D24" s="53" t="s">
        <v>345</v>
      </c>
      <c r="E24" s="19" t="s">
        <v>168</v>
      </c>
      <c r="F24" s="26"/>
      <c r="G24" s="8">
        <v>15</v>
      </c>
      <c r="H24" s="8">
        <v>8</v>
      </c>
      <c r="I24" s="15">
        <f t="shared" si="4"/>
        <v>0.53333333333333333</v>
      </c>
      <c r="J24" s="29" t="s">
        <v>493</v>
      </c>
      <c r="K24" s="10">
        <f t="shared" si="0"/>
        <v>8</v>
      </c>
      <c r="L24" s="10">
        <f t="shared" si="1"/>
        <v>0</v>
      </c>
      <c r="M24" s="10">
        <f t="shared" si="2"/>
        <v>0</v>
      </c>
      <c r="N24" s="10">
        <f t="shared" si="3"/>
        <v>0</v>
      </c>
    </row>
    <row r="25" spans="1:14" x14ac:dyDescent="0.25">
      <c r="A25" s="3">
        <v>23</v>
      </c>
      <c r="B25" s="1" t="s">
        <v>271</v>
      </c>
      <c r="C25" s="17" t="s">
        <v>288</v>
      </c>
      <c r="D25" s="53" t="s">
        <v>381</v>
      </c>
      <c r="E25" s="19" t="s">
        <v>205</v>
      </c>
      <c r="F25" s="26"/>
      <c r="G25" s="8">
        <v>14</v>
      </c>
      <c r="H25" s="8">
        <v>8</v>
      </c>
      <c r="I25" s="15">
        <f t="shared" si="4"/>
        <v>0.5714285714285714</v>
      </c>
      <c r="J25" s="29" t="s">
        <v>492</v>
      </c>
      <c r="K25" s="10">
        <f t="shared" si="0"/>
        <v>0</v>
      </c>
      <c r="L25" s="10">
        <f t="shared" si="1"/>
        <v>0</v>
      </c>
      <c r="M25" s="10">
        <f t="shared" si="2"/>
        <v>0</v>
      </c>
      <c r="N25" s="10">
        <f t="shared" si="3"/>
        <v>8</v>
      </c>
    </row>
    <row r="26" spans="1:14" x14ac:dyDescent="0.25">
      <c r="A26" s="3">
        <v>24</v>
      </c>
      <c r="B26" s="1" t="s">
        <v>271</v>
      </c>
      <c r="C26" s="17" t="s">
        <v>288</v>
      </c>
      <c r="D26" s="53" t="s">
        <v>355</v>
      </c>
      <c r="E26" s="19" t="s">
        <v>179</v>
      </c>
      <c r="F26" s="26"/>
      <c r="G26" s="8">
        <v>10</v>
      </c>
      <c r="H26" s="8">
        <v>8</v>
      </c>
      <c r="I26" s="15">
        <f t="shared" si="4"/>
        <v>0.8</v>
      </c>
      <c r="J26" s="29" t="s">
        <v>489</v>
      </c>
      <c r="K26" s="10">
        <f t="shared" si="0"/>
        <v>0</v>
      </c>
      <c r="L26" s="10">
        <f t="shared" si="1"/>
        <v>8</v>
      </c>
      <c r="M26" s="10">
        <f t="shared" si="2"/>
        <v>0</v>
      </c>
      <c r="N26" s="10">
        <f t="shared" si="3"/>
        <v>0</v>
      </c>
    </row>
    <row r="27" spans="1:14" x14ac:dyDescent="0.25">
      <c r="A27" s="3">
        <v>25</v>
      </c>
      <c r="B27" s="1" t="s">
        <v>271</v>
      </c>
      <c r="C27" s="17" t="s">
        <v>288</v>
      </c>
      <c r="D27" s="53" t="s">
        <v>372</v>
      </c>
      <c r="E27" s="19" t="s">
        <v>196</v>
      </c>
      <c r="F27" s="26"/>
      <c r="G27" s="8">
        <v>8</v>
      </c>
      <c r="H27" s="8">
        <v>6</v>
      </c>
      <c r="I27" s="15">
        <f t="shared" si="4"/>
        <v>0.75</v>
      </c>
      <c r="J27" s="29" t="s">
        <v>492</v>
      </c>
      <c r="K27" s="10">
        <f t="shared" si="0"/>
        <v>0</v>
      </c>
      <c r="L27" s="10">
        <f t="shared" si="1"/>
        <v>0</v>
      </c>
      <c r="M27" s="10">
        <f t="shared" si="2"/>
        <v>0</v>
      </c>
      <c r="N27" s="10">
        <f t="shared" si="3"/>
        <v>6</v>
      </c>
    </row>
    <row r="28" spans="1:14" x14ac:dyDescent="0.25">
      <c r="A28" s="3">
        <v>26</v>
      </c>
      <c r="B28" s="1" t="s">
        <v>271</v>
      </c>
      <c r="C28" s="17" t="s">
        <v>294</v>
      </c>
      <c r="D28" s="53" t="s">
        <v>428</v>
      </c>
      <c r="E28" s="19" t="s">
        <v>252</v>
      </c>
      <c r="F28" s="26" t="s">
        <v>467</v>
      </c>
      <c r="G28" s="8">
        <v>1</v>
      </c>
      <c r="H28" s="8">
        <v>1</v>
      </c>
      <c r="I28" s="15">
        <f t="shared" si="4"/>
        <v>1</v>
      </c>
      <c r="J28" s="29" t="s">
        <v>492</v>
      </c>
      <c r="K28" s="10">
        <f t="shared" si="0"/>
        <v>0</v>
      </c>
      <c r="L28" s="10">
        <f t="shared" si="1"/>
        <v>0</v>
      </c>
      <c r="M28" s="10">
        <f t="shared" si="2"/>
        <v>0</v>
      </c>
      <c r="N28" s="10">
        <f t="shared" si="3"/>
        <v>1</v>
      </c>
    </row>
    <row r="29" spans="1:14" x14ac:dyDescent="0.25">
      <c r="A29" s="3">
        <v>27</v>
      </c>
      <c r="B29" s="1" t="s">
        <v>271</v>
      </c>
      <c r="C29" s="17" t="s">
        <v>294</v>
      </c>
      <c r="D29" s="53" t="s">
        <v>408</v>
      </c>
      <c r="E29" s="19" t="s">
        <v>232</v>
      </c>
      <c r="F29" s="26" t="s">
        <v>455</v>
      </c>
      <c r="G29" s="8">
        <v>1</v>
      </c>
      <c r="H29" s="8">
        <v>1</v>
      </c>
      <c r="I29" s="15">
        <f t="shared" si="4"/>
        <v>1</v>
      </c>
      <c r="J29" s="29" t="s">
        <v>492</v>
      </c>
      <c r="K29" s="10">
        <f t="shared" si="0"/>
        <v>0</v>
      </c>
      <c r="L29" s="10">
        <f t="shared" si="1"/>
        <v>0</v>
      </c>
      <c r="M29" s="10">
        <f t="shared" si="2"/>
        <v>0</v>
      </c>
      <c r="N29" s="10">
        <f t="shared" si="3"/>
        <v>1</v>
      </c>
    </row>
    <row r="30" spans="1:14" x14ac:dyDescent="0.25">
      <c r="A30" s="3">
        <v>28</v>
      </c>
      <c r="B30" s="1" t="s">
        <v>271</v>
      </c>
      <c r="C30" s="17" t="s">
        <v>294</v>
      </c>
      <c r="D30" s="53" t="s">
        <v>437</v>
      </c>
      <c r="E30" s="19" t="s">
        <v>261</v>
      </c>
      <c r="F30" s="26" t="s">
        <v>469</v>
      </c>
      <c r="G30" s="8">
        <v>1</v>
      </c>
      <c r="H30" s="8">
        <v>0</v>
      </c>
      <c r="I30" s="15">
        <f t="shared" si="4"/>
        <v>0</v>
      </c>
      <c r="J30" s="29" t="s">
        <v>492</v>
      </c>
      <c r="K30" s="10">
        <f t="shared" si="0"/>
        <v>0</v>
      </c>
      <c r="L30" s="10">
        <f t="shared" si="1"/>
        <v>0</v>
      </c>
      <c r="M30" s="10">
        <f t="shared" si="2"/>
        <v>0</v>
      </c>
      <c r="N30" s="10">
        <f t="shared" si="3"/>
        <v>0</v>
      </c>
    </row>
    <row r="31" spans="1:14" x14ac:dyDescent="0.25">
      <c r="A31" s="3">
        <v>29</v>
      </c>
      <c r="B31" s="1" t="s">
        <v>271</v>
      </c>
      <c r="C31" s="17" t="s">
        <v>294</v>
      </c>
      <c r="D31" s="53" t="s">
        <v>429</v>
      </c>
      <c r="E31" s="19" t="s">
        <v>253</v>
      </c>
      <c r="F31" s="26"/>
      <c r="G31" s="8">
        <v>1</v>
      </c>
      <c r="H31" s="8">
        <v>1</v>
      </c>
      <c r="I31" s="15">
        <f t="shared" si="4"/>
        <v>1</v>
      </c>
      <c r="J31" s="29" t="s">
        <v>492</v>
      </c>
      <c r="K31" s="10">
        <f t="shared" si="0"/>
        <v>0</v>
      </c>
      <c r="L31" s="10">
        <f t="shared" si="1"/>
        <v>0</v>
      </c>
      <c r="M31" s="10">
        <f t="shared" si="2"/>
        <v>0</v>
      </c>
      <c r="N31" s="10">
        <f t="shared" si="3"/>
        <v>1</v>
      </c>
    </row>
    <row r="32" spans="1:14" x14ac:dyDescent="0.25">
      <c r="A32" s="3">
        <v>30</v>
      </c>
      <c r="B32" s="1" t="s">
        <v>271</v>
      </c>
      <c r="C32" s="17" t="s">
        <v>301</v>
      </c>
      <c r="D32" s="53" t="s">
        <v>439</v>
      </c>
      <c r="E32" s="19" t="s">
        <v>263</v>
      </c>
      <c r="F32" s="26" t="s">
        <v>470</v>
      </c>
      <c r="G32" s="8">
        <v>3</v>
      </c>
      <c r="H32" s="8">
        <v>0</v>
      </c>
      <c r="I32" s="15">
        <f t="shared" si="4"/>
        <v>0</v>
      </c>
      <c r="J32" s="29" t="s">
        <v>492</v>
      </c>
      <c r="K32" s="10">
        <f t="shared" si="0"/>
        <v>0</v>
      </c>
      <c r="L32" s="10">
        <f t="shared" si="1"/>
        <v>0</v>
      </c>
      <c r="M32" s="10">
        <f t="shared" si="2"/>
        <v>0</v>
      </c>
      <c r="N32" s="10">
        <f t="shared" si="3"/>
        <v>0</v>
      </c>
    </row>
    <row r="33" spans="1:14" x14ac:dyDescent="0.25">
      <c r="A33" s="3">
        <v>31</v>
      </c>
      <c r="B33" s="1" t="s">
        <v>271</v>
      </c>
      <c r="C33" s="17" t="s">
        <v>293</v>
      </c>
      <c r="D33" s="53" t="s">
        <v>407</v>
      </c>
      <c r="E33" s="19" t="s">
        <v>231</v>
      </c>
      <c r="F33" s="26" t="s">
        <v>460</v>
      </c>
      <c r="G33" s="8">
        <v>2</v>
      </c>
      <c r="H33" s="8">
        <v>1</v>
      </c>
      <c r="I33" s="15">
        <f t="shared" si="4"/>
        <v>0.5</v>
      </c>
      <c r="J33" s="29" t="s">
        <v>492</v>
      </c>
      <c r="K33" s="10">
        <f t="shared" si="0"/>
        <v>0</v>
      </c>
      <c r="L33" s="10">
        <f t="shared" si="1"/>
        <v>0</v>
      </c>
      <c r="M33" s="10">
        <f t="shared" si="2"/>
        <v>0</v>
      </c>
      <c r="N33" s="10">
        <f t="shared" si="3"/>
        <v>1</v>
      </c>
    </row>
    <row r="34" spans="1:14" x14ac:dyDescent="0.25">
      <c r="A34" s="3">
        <v>32</v>
      </c>
      <c r="B34" s="1" t="s">
        <v>271</v>
      </c>
      <c r="C34" s="17" t="s">
        <v>293</v>
      </c>
      <c r="D34" s="53" t="s">
        <v>435</v>
      </c>
      <c r="E34" s="19" t="s">
        <v>259</v>
      </c>
      <c r="F34" s="26" t="s">
        <v>468</v>
      </c>
      <c r="G34" s="8">
        <v>1</v>
      </c>
      <c r="H34" s="8">
        <v>1</v>
      </c>
      <c r="I34" s="15">
        <f t="shared" si="4"/>
        <v>1</v>
      </c>
      <c r="J34" s="29" t="s">
        <v>492</v>
      </c>
      <c r="K34" s="10">
        <f t="shared" si="0"/>
        <v>0</v>
      </c>
      <c r="L34" s="10">
        <f t="shared" si="1"/>
        <v>0</v>
      </c>
      <c r="M34" s="10">
        <f t="shared" si="2"/>
        <v>0</v>
      </c>
      <c r="N34" s="10">
        <f t="shared" si="3"/>
        <v>1</v>
      </c>
    </row>
    <row r="35" spans="1:14" x14ac:dyDescent="0.25">
      <c r="A35" s="3">
        <v>33</v>
      </c>
      <c r="B35" s="1" t="s">
        <v>271</v>
      </c>
      <c r="C35" s="17" t="s">
        <v>293</v>
      </c>
      <c r="D35" s="53" t="s">
        <v>419</v>
      </c>
      <c r="E35" s="19" t="s">
        <v>243</v>
      </c>
      <c r="F35" s="26" t="s">
        <v>464</v>
      </c>
      <c r="G35" s="8">
        <v>1</v>
      </c>
      <c r="H35" s="8">
        <v>1</v>
      </c>
      <c r="I35" s="15">
        <f t="shared" si="4"/>
        <v>1</v>
      </c>
      <c r="J35" s="29" t="s">
        <v>492</v>
      </c>
      <c r="K35" s="10">
        <f t="shared" ref="K35:K66" si="5">IF(J35="Red",H35,0)</f>
        <v>0</v>
      </c>
      <c r="L35" s="10">
        <f t="shared" ref="L35:L66" si="6">IF(J35="Orange",H35,0)</f>
        <v>0</v>
      </c>
      <c r="M35" s="10">
        <f t="shared" ref="M35:M66" si="7">IF(J35="Yellow",H35,0)</f>
        <v>0</v>
      </c>
      <c r="N35" s="10">
        <f t="shared" ref="N35:N66" si="8">IF(J35="Green",H35,0)</f>
        <v>1</v>
      </c>
    </row>
    <row r="36" spans="1:14" x14ac:dyDescent="0.25">
      <c r="A36" s="3">
        <v>34</v>
      </c>
      <c r="B36" s="1" t="s">
        <v>271</v>
      </c>
      <c r="C36" s="17" t="s">
        <v>293</v>
      </c>
      <c r="D36" s="53" t="s">
        <v>416</v>
      </c>
      <c r="E36" s="19" t="s">
        <v>240</v>
      </c>
      <c r="F36" s="26" t="s">
        <v>463</v>
      </c>
      <c r="G36" s="8">
        <v>1</v>
      </c>
      <c r="H36" s="8">
        <v>0</v>
      </c>
      <c r="I36" s="15">
        <f t="shared" si="4"/>
        <v>0</v>
      </c>
      <c r="J36" s="29" t="s">
        <v>492</v>
      </c>
      <c r="K36" s="10">
        <f t="shared" si="5"/>
        <v>0</v>
      </c>
      <c r="L36" s="10">
        <f t="shared" si="6"/>
        <v>0</v>
      </c>
      <c r="M36" s="10">
        <f t="shared" si="7"/>
        <v>0</v>
      </c>
      <c r="N36" s="10">
        <f t="shared" si="8"/>
        <v>0</v>
      </c>
    </row>
    <row r="37" spans="1:14" x14ac:dyDescent="0.25">
      <c r="A37" s="3">
        <v>35</v>
      </c>
      <c r="B37" s="1" t="s">
        <v>271</v>
      </c>
      <c r="C37" s="17" t="s">
        <v>293</v>
      </c>
      <c r="D37" s="53" t="s">
        <v>415</v>
      </c>
      <c r="E37" s="19" t="s">
        <v>239</v>
      </c>
      <c r="F37" s="26" t="s">
        <v>462</v>
      </c>
      <c r="G37" s="8">
        <v>1</v>
      </c>
      <c r="H37" s="8">
        <v>1</v>
      </c>
      <c r="I37" s="15">
        <f t="shared" si="4"/>
        <v>1</v>
      </c>
      <c r="J37" s="29" t="s">
        <v>492</v>
      </c>
      <c r="K37" s="10">
        <f t="shared" si="5"/>
        <v>0</v>
      </c>
      <c r="L37" s="10">
        <f t="shared" si="6"/>
        <v>0</v>
      </c>
      <c r="M37" s="10">
        <f t="shared" si="7"/>
        <v>0</v>
      </c>
      <c r="N37" s="10">
        <f t="shared" si="8"/>
        <v>1</v>
      </c>
    </row>
    <row r="38" spans="1:14" x14ac:dyDescent="0.25">
      <c r="A38" s="3">
        <v>36</v>
      </c>
      <c r="B38" s="1" t="s">
        <v>271</v>
      </c>
      <c r="C38" s="17" t="s">
        <v>302</v>
      </c>
      <c r="D38" s="53" t="s">
        <v>441</v>
      </c>
      <c r="E38" s="19" t="s">
        <v>265</v>
      </c>
      <c r="F38" s="26" t="s">
        <v>471</v>
      </c>
      <c r="G38" s="8">
        <v>1</v>
      </c>
      <c r="H38" s="8">
        <v>0</v>
      </c>
      <c r="I38" s="15">
        <f t="shared" si="4"/>
        <v>0</v>
      </c>
      <c r="J38" s="29" t="s">
        <v>492</v>
      </c>
      <c r="K38" s="10">
        <f t="shared" si="5"/>
        <v>0</v>
      </c>
      <c r="L38" s="10">
        <f t="shared" si="6"/>
        <v>0</v>
      </c>
      <c r="M38" s="10">
        <f t="shared" si="7"/>
        <v>0</v>
      </c>
      <c r="N38" s="10">
        <f t="shared" si="8"/>
        <v>0</v>
      </c>
    </row>
    <row r="39" spans="1:14" x14ac:dyDescent="0.25">
      <c r="A39" s="3">
        <v>37</v>
      </c>
      <c r="B39" s="1" t="s">
        <v>271</v>
      </c>
      <c r="C39" s="17" t="s">
        <v>285</v>
      </c>
      <c r="D39" s="53" t="s">
        <v>385</v>
      </c>
      <c r="E39" s="19" t="s">
        <v>209</v>
      </c>
      <c r="F39" s="26" t="s">
        <v>456</v>
      </c>
      <c r="G39" s="8">
        <v>52</v>
      </c>
      <c r="H39" s="8">
        <v>34</v>
      </c>
      <c r="I39" s="15">
        <f t="shared" si="4"/>
        <v>0.65384615384615385</v>
      </c>
      <c r="J39" s="29" t="s">
        <v>490</v>
      </c>
      <c r="K39" s="10">
        <f t="shared" si="5"/>
        <v>34</v>
      </c>
      <c r="L39" s="10">
        <f t="shared" si="6"/>
        <v>0</v>
      </c>
      <c r="M39" s="10">
        <f t="shared" si="7"/>
        <v>0</v>
      </c>
      <c r="N39" s="10">
        <f t="shared" si="8"/>
        <v>0</v>
      </c>
    </row>
    <row r="40" spans="1:14" x14ac:dyDescent="0.25">
      <c r="A40" s="3">
        <v>38</v>
      </c>
      <c r="B40" s="1" t="s">
        <v>271</v>
      </c>
      <c r="C40" s="17" t="s">
        <v>285</v>
      </c>
      <c r="D40" s="53" t="s">
        <v>342</v>
      </c>
      <c r="E40" s="19" t="s">
        <v>165</v>
      </c>
      <c r="F40" s="26" t="s">
        <v>452</v>
      </c>
      <c r="G40" s="8">
        <v>42</v>
      </c>
      <c r="H40" s="8">
        <v>27</v>
      </c>
      <c r="I40" s="15">
        <f t="shared" si="4"/>
        <v>0.6428571428571429</v>
      </c>
      <c r="J40" s="29" t="s">
        <v>490</v>
      </c>
      <c r="K40" s="10">
        <f t="shared" si="5"/>
        <v>27</v>
      </c>
      <c r="L40" s="10">
        <f t="shared" si="6"/>
        <v>0</v>
      </c>
      <c r="M40" s="10">
        <f t="shared" si="7"/>
        <v>0</v>
      </c>
      <c r="N40" s="10">
        <f t="shared" si="8"/>
        <v>0</v>
      </c>
    </row>
    <row r="41" spans="1:14" x14ac:dyDescent="0.25">
      <c r="A41" s="3">
        <v>39</v>
      </c>
      <c r="B41" s="1" t="s">
        <v>271</v>
      </c>
      <c r="C41" s="17" t="s">
        <v>285</v>
      </c>
      <c r="D41" s="53" t="s">
        <v>382</v>
      </c>
      <c r="E41" s="19" t="s">
        <v>206</v>
      </c>
      <c r="F41" s="26" t="s">
        <v>455</v>
      </c>
      <c r="G41" s="8">
        <v>35</v>
      </c>
      <c r="H41" s="8">
        <v>23</v>
      </c>
      <c r="I41" s="15">
        <f t="shared" si="4"/>
        <v>0.65714285714285714</v>
      </c>
      <c r="J41" s="29" t="s">
        <v>490</v>
      </c>
      <c r="K41" s="10">
        <f t="shared" si="5"/>
        <v>23</v>
      </c>
      <c r="L41" s="10">
        <f t="shared" si="6"/>
        <v>0</v>
      </c>
      <c r="M41" s="10">
        <f t="shared" si="7"/>
        <v>0</v>
      </c>
      <c r="N41" s="10">
        <f t="shared" si="8"/>
        <v>0</v>
      </c>
    </row>
    <row r="42" spans="1:14" x14ac:dyDescent="0.25">
      <c r="A42" s="3">
        <v>40</v>
      </c>
      <c r="B42" s="1" t="s">
        <v>271</v>
      </c>
      <c r="C42" s="17" t="s">
        <v>285</v>
      </c>
      <c r="D42" s="53" t="s">
        <v>326</v>
      </c>
      <c r="E42" s="19" t="s">
        <v>148</v>
      </c>
      <c r="F42" s="26" t="s">
        <v>446</v>
      </c>
      <c r="G42" s="8">
        <v>14</v>
      </c>
      <c r="H42" s="8">
        <v>8</v>
      </c>
      <c r="I42" s="15">
        <f t="shared" si="4"/>
        <v>0.5714285714285714</v>
      </c>
      <c r="J42" s="29" t="s">
        <v>489</v>
      </c>
      <c r="K42" s="10">
        <f t="shared" si="5"/>
        <v>0</v>
      </c>
      <c r="L42" s="10">
        <f t="shared" si="6"/>
        <v>8</v>
      </c>
      <c r="M42" s="10">
        <f t="shared" si="7"/>
        <v>0</v>
      </c>
      <c r="N42" s="10">
        <f t="shared" si="8"/>
        <v>0</v>
      </c>
    </row>
    <row r="43" spans="1:14" x14ac:dyDescent="0.25">
      <c r="A43" s="3">
        <v>41</v>
      </c>
      <c r="B43" s="1" t="s">
        <v>271</v>
      </c>
      <c r="C43" s="17" t="s">
        <v>285</v>
      </c>
      <c r="D43" s="53" t="s">
        <v>344</v>
      </c>
      <c r="E43" s="19" t="s">
        <v>167</v>
      </c>
      <c r="F43" s="26"/>
      <c r="G43" s="8">
        <v>13</v>
      </c>
      <c r="H43" s="8">
        <v>11</v>
      </c>
      <c r="I43" s="15">
        <f t="shared" si="4"/>
        <v>0.84615384615384615</v>
      </c>
      <c r="J43" s="29" t="s">
        <v>490</v>
      </c>
      <c r="K43" s="10">
        <f t="shared" si="5"/>
        <v>11</v>
      </c>
      <c r="L43" s="10">
        <f t="shared" si="6"/>
        <v>0</v>
      </c>
      <c r="M43" s="10">
        <f t="shared" si="7"/>
        <v>0</v>
      </c>
      <c r="N43" s="10">
        <f t="shared" si="8"/>
        <v>0</v>
      </c>
    </row>
    <row r="44" spans="1:14" x14ac:dyDescent="0.25">
      <c r="A44" s="3">
        <v>42</v>
      </c>
      <c r="B44" s="1" t="s">
        <v>271</v>
      </c>
      <c r="C44" s="17" t="s">
        <v>285</v>
      </c>
      <c r="D44" s="53" t="s">
        <v>335</v>
      </c>
      <c r="E44" s="19" t="s">
        <v>158</v>
      </c>
      <c r="F44" s="26"/>
      <c r="G44" s="8">
        <v>1</v>
      </c>
      <c r="H44" s="8">
        <v>1</v>
      </c>
      <c r="I44" s="15">
        <f t="shared" si="4"/>
        <v>1</v>
      </c>
      <c r="J44" s="29" t="s">
        <v>490</v>
      </c>
      <c r="K44" s="10">
        <f t="shared" si="5"/>
        <v>1</v>
      </c>
      <c r="L44" s="10">
        <f t="shared" si="6"/>
        <v>0</v>
      </c>
      <c r="M44" s="10">
        <f t="shared" si="7"/>
        <v>0</v>
      </c>
      <c r="N44" s="10">
        <f t="shared" si="8"/>
        <v>0</v>
      </c>
    </row>
    <row r="45" spans="1:14" x14ac:dyDescent="0.25">
      <c r="A45" s="3">
        <v>43</v>
      </c>
      <c r="B45" s="1" t="s">
        <v>271</v>
      </c>
      <c r="C45" s="17" t="s">
        <v>289</v>
      </c>
      <c r="D45" s="53" t="s">
        <v>384</v>
      </c>
      <c r="E45" s="19" t="s">
        <v>208</v>
      </c>
      <c r="F45" s="26"/>
      <c r="G45" s="8">
        <v>19</v>
      </c>
      <c r="H45" s="8">
        <v>13</v>
      </c>
      <c r="I45" s="15">
        <f t="shared" si="4"/>
        <v>0.68421052631578949</v>
      </c>
      <c r="J45" s="29" t="s">
        <v>492</v>
      </c>
      <c r="K45" s="10">
        <f t="shared" si="5"/>
        <v>0</v>
      </c>
      <c r="L45" s="10">
        <f t="shared" si="6"/>
        <v>0</v>
      </c>
      <c r="M45" s="10">
        <f t="shared" si="7"/>
        <v>0</v>
      </c>
      <c r="N45" s="10">
        <f t="shared" si="8"/>
        <v>13</v>
      </c>
    </row>
    <row r="46" spans="1:14" x14ac:dyDescent="0.25">
      <c r="A46" s="3">
        <v>44</v>
      </c>
      <c r="B46" s="1" t="s">
        <v>271</v>
      </c>
      <c r="C46" s="17" t="s">
        <v>289</v>
      </c>
      <c r="D46" s="53" t="s">
        <v>421</v>
      </c>
      <c r="E46" s="19" t="s">
        <v>245</v>
      </c>
      <c r="F46" s="26" t="s">
        <v>465</v>
      </c>
      <c r="G46" s="8">
        <v>8</v>
      </c>
      <c r="H46" s="8">
        <v>4</v>
      </c>
      <c r="I46" s="15">
        <f t="shared" si="4"/>
        <v>0.5</v>
      </c>
      <c r="J46" s="29" t="s">
        <v>492</v>
      </c>
      <c r="K46" s="10">
        <f t="shared" si="5"/>
        <v>0</v>
      </c>
      <c r="L46" s="10">
        <f t="shared" si="6"/>
        <v>0</v>
      </c>
      <c r="M46" s="10">
        <f t="shared" si="7"/>
        <v>0</v>
      </c>
      <c r="N46" s="10">
        <f t="shared" si="8"/>
        <v>4</v>
      </c>
    </row>
    <row r="47" spans="1:14" x14ac:dyDescent="0.25">
      <c r="A47" s="3">
        <v>45</v>
      </c>
      <c r="B47" s="1" t="s">
        <v>271</v>
      </c>
      <c r="C47" s="17" t="s">
        <v>289</v>
      </c>
      <c r="D47" s="53" t="s">
        <v>367</v>
      </c>
      <c r="E47" s="19" t="s">
        <v>191</v>
      </c>
      <c r="F47" s="26"/>
      <c r="G47" s="8">
        <v>4</v>
      </c>
      <c r="H47" s="8">
        <v>1</v>
      </c>
      <c r="I47" s="15">
        <f t="shared" si="4"/>
        <v>0.25</v>
      </c>
      <c r="J47" s="29" t="s">
        <v>489</v>
      </c>
      <c r="K47" s="10">
        <f t="shared" si="5"/>
        <v>0</v>
      </c>
      <c r="L47" s="10">
        <f t="shared" si="6"/>
        <v>1</v>
      </c>
      <c r="M47" s="10">
        <f t="shared" si="7"/>
        <v>0</v>
      </c>
      <c r="N47" s="10">
        <f t="shared" si="8"/>
        <v>0</v>
      </c>
    </row>
    <row r="48" spans="1:14" x14ac:dyDescent="0.25">
      <c r="A48" s="3">
        <v>46</v>
      </c>
      <c r="B48" s="1" t="s">
        <v>271</v>
      </c>
      <c r="C48" s="17" t="s">
        <v>289</v>
      </c>
      <c r="D48" s="53" t="s">
        <v>398</v>
      </c>
      <c r="E48" s="19" t="s">
        <v>222</v>
      </c>
      <c r="F48" s="26"/>
      <c r="G48" s="8">
        <v>4</v>
      </c>
      <c r="H48" s="8">
        <v>3</v>
      </c>
      <c r="I48" s="15">
        <f t="shared" si="4"/>
        <v>0.75</v>
      </c>
      <c r="J48" s="29" t="s">
        <v>492</v>
      </c>
      <c r="K48" s="10">
        <f t="shared" si="5"/>
        <v>0</v>
      </c>
      <c r="L48" s="10">
        <f t="shared" si="6"/>
        <v>0</v>
      </c>
      <c r="M48" s="10">
        <f t="shared" si="7"/>
        <v>0</v>
      </c>
      <c r="N48" s="10">
        <f t="shared" si="8"/>
        <v>3</v>
      </c>
    </row>
    <row r="49" spans="1:14" x14ac:dyDescent="0.25">
      <c r="A49" s="3">
        <v>47</v>
      </c>
      <c r="B49" s="1" t="s">
        <v>271</v>
      </c>
      <c r="C49" s="17" t="s">
        <v>289</v>
      </c>
      <c r="D49" s="53" t="s">
        <v>341</v>
      </c>
      <c r="E49" s="19" t="s">
        <v>164</v>
      </c>
      <c r="F49" s="26"/>
      <c r="G49" s="8">
        <v>2</v>
      </c>
      <c r="H49" s="8">
        <v>1</v>
      </c>
      <c r="I49" s="15">
        <f t="shared" si="4"/>
        <v>0.5</v>
      </c>
      <c r="J49" s="29" t="s">
        <v>492</v>
      </c>
      <c r="K49" s="10">
        <f t="shared" si="5"/>
        <v>0</v>
      </c>
      <c r="L49" s="10">
        <f t="shared" si="6"/>
        <v>0</v>
      </c>
      <c r="M49" s="10">
        <f t="shared" si="7"/>
        <v>0</v>
      </c>
      <c r="N49" s="10">
        <f t="shared" si="8"/>
        <v>1</v>
      </c>
    </row>
    <row r="50" spans="1:14" x14ac:dyDescent="0.25">
      <c r="A50" s="3">
        <v>48</v>
      </c>
      <c r="B50" s="1" t="s">
        <v>271</v>
      </c>
      <c r="C50" s="17" t="s">
        <v>289</v>
      </c>
      <c r="D50" s="53" t="s">
        <v>354</v>
      </c>
      <c r="E50" s="19" t="s">
        <v>178</v>
      </c>
      <c r="F50" s="26"/>
      <c r="G50" s="8">
        <v>2</v>
      </c>
      <c r="H50" s="8">
        <v>2</v>
      </c>
      <c r="I50" s="15">
        <f t="shared" si="4"/>
        <v>1</v>
      </c>
      <c r="J50" s="29" t="s">
        <v>491</v>
      </c>
      <c r="K50" s="10">
        <f t="shared" si="5"/>
        <v>0</v>
      </c>
      <c r="L50" s="10">
        <f t="shared" si="6"/>
        <v>0</v>
      </c>
      <c r="M50" s="10">
        <f t="shared" si="7"/>
        <v>2</v>
      </c>
      <c r="N50" s="10">
        <f t="shared" si="8"/>
        <v>0</v>
      </c>
    </row>
    <row r="51" spans="1:14" x14ac:dyDescent="0.25">
      <c r="A51" s="3">
        <v>49</v>
      </c>
      <c r="B51" s="1" t="s">
        <v>271</v>
      </c>
      <c r="C51" s="17" t="s">
        <v>289</v>
      </c>
      <c r="D51" s="53" t="s">
        <v>412</v>
      </c>
      <c r="E51" s="19" t="s">
        <v>236</v>
      </c>
      <c r="F51" s="26"/>
      <c r="G51" s="8">
        <v>2</v>
      </c>
      <c r="H51" s="8">
        <v>1</v>
      </c>
      <c r="I51" s="15">
        <f t="shared" si="4"/>
        <v>0.5</v>
      </c>
      <c r="J51" s="29" t="s">
        <v>492</v>
      </c>
      <c r="K51" s="10">
        <f t="shared" si="5"/>
        <v>0</v>
      </c>
      <c r="L51" s="10">
        <f t="shared" si="6"/>
        <v>0</v>
      </c>
      <c r="M51" s="10">
        <f t="shared" si="7"/>
        <v>0</v>
      </c>
      <c r="N51" s="10">
        <f t="shared" si="8"/>
        <v>1</v>
      </c>
    </row>
    <row r="52" spans="1:14" x14ac:dyDescent="0.25">
      <c r="A52" s="3">
        <v>50</v>
      </c>
      <c r="B52" s="1" t="s">
        <v>271</v>
      </c>
      <c r="C52" s="17" t="s">
        <v>289</v>
      </c>
      <c r="D52" s="53" t="s">
        <v>409</v>
      </c>
      <c r="E52" s="19" t="s">
        <v>233</v>
      </c>
      <c r="F52" s="26"/>
      <c r="G52" s="8">
        <v>1</v>
      </c>
      <c r="H52" s="8">
        <v>1</v>
      </c>
      <c r="I52" s="15">
        <f t="shared" si="4"/>
        <v>1</v>
      </c>
      <c r="J52" s="29" t="s">
        <v>492</v>
      </c>
      <c r="K52" s="10">
        <f t="shared" si="5"/>
        <v>0</v>
      </c>
      <c r="L52" s="10">
        <f t="shared" si="6"/>
        <v>0</v>
      </c>
      <c r="M52" s="10">
        <f t="shared" si="7"/>
        <v>0</v>
      </c>
      <c r="N52" s="10">
        <f t="shared" si="8"/>
        <v>1</v>
      </c>
    </row>
    <row r="53" spans="1:14" x14ac:dyDescent="0.25">
      <c r="A53" s="3">
        <v>51</v>
      </c>
      <c r="B53" s="1" t="s">
        <v>271</v>
      </c>
      <c r="C53" s="17" t="s">
        <v>292</v>
      </c>
      <c r="D53" s="53" t="s">
        <v>390</v>
      </c>
      <c r="E53" s="19" t="s">
        <v>214</v>
      </c>
      <c r="F53" s="26"/>
      <c r="G53" s="8">
        <v>70</v>
      </c>
      <c r="H53" s="8">
        <v>44</v>
      </c>
      <c r="I53" s="15">
        <f t="shared" si="4"/>
        <v>0.62857142857142856</v>
      </c>
      <c r="J53" s="29" t="s">
        <v>490</v>
      </c>
      <c r="K53" s="10">
        <f t="shared" si="5"/>
        <v>44</v>
      </c>
      <c r="L53" s="10">
        <f t="shared" si="6"/>
        <v>0</v>
      </c>
      <c r="M53" s="10">
        <f t="shared" si="7"/>
        <v>0</v>
      </c>
      <c r="N53" s="10">
        <f t="shared" si="8"/>
        <v>0</v>
      </c>
    </row>
    <row r="54" spans="1:14" x14ac:dyDescent="0.25">
      <c r="A54" s="3">
        <v>52</v>
      </c>
      <c r="B54" s="1" t="s">
        <v>271</v>
      </c>
      <c r="C54" s="17" t="s">
        <v>292</v>
      </c>
      <c r="D54" s="53" t="s">
        <v>391</v>
      </c>
      <c r="E54" s="19" t="s">
        <v>215</v>
      </c>
      <c r="F54" s="26"/>
      <c r="G54" s="8">
        <v>36</v>
      </c>
      <c r="H54" s="8">
        <v>26</v>
      </c>
      <c r="I54" s="15">
        <f t="shared" si="4"/>
        <v>0.72222222222222221</v>
      </c>
      <c r="J54" s="29" t="s">
        <v>492</v>
      </c>
      <c r="K54" s="10">
        <f t="shared" si="5"/>
        <v>0</v>
      </c>
      <c r="L54" s="10">
        <f t="shared" si="6"/>
        <v>0</v>
      </c>
      <c r="M54" s="10">
        <f t="shared" si="7"/>
        <v>0</v>
      </c>
      <c r="N54" s="10">
        <f t="shared" si="8"/>
        <v>26</v>
      </c>
    </row>
    <row r="55" spans="1:14" x14ac:dyDescent="0.25">
      <c r="A55" s="3">
        <v>53</v>
      </c>
      <c r="B55" s="1" t="s">
        <v>271</v>
      </c>
      <c r="C55" s="17" t="s">
        <v>292</v>
      </c>
      <c r="D55" s="53" t="s">
        <v>394</v>
      </c>
      <c r="E55" s="19" t="s">
        <v>218</v>
      </c>
      <c r="F55" s="26"/>
      <c r="G55" s="8">
        <v>18</v>
      </c>
      <c r="H55" s="8">
        <v>10</v>
      </c>
      <c r="I55" s="15">
        <f t="shared" si="4"/>
        <v>0.55555555555555558</v>
      </c>
      <c r="J55" s="29" t="s">
        <v>489</v>
      </c>
      <c r="K55" s="10">
        <f t="shared" si="5"/>
        <v>0</v>
      </c>
      <c r="L55" s="10">
        <f t="shared" si="6"/>
        <v>10</v>
      </c>
      <c r="M55" s="10">
        <f t="shared" si="7"/>
        <v>0</v>
      </c>
      <c r="N55" s="10">
        <f t="shared" si="8"/>
        <v>0</v>
      </c>
    </row>
    <row r="56" spans="1:14" x14ac:dyDescent="0.25">
      <c r="A56" s="3">
        <v>54</v>
      </c>
      <c r="B56" s="1" t="s">
        <v>271</v>
      </c>
      <c r="C56" s="17" t="s">
        <v>292</v>
      </c>
      <c r="D56" s="53" t="s">
        <v>387</v>
      </c>
      <c r="E56" s="19" t="s">
        <v>211</v>
      </c>
      <c r="F56" s="26"/>
      <c r="G56" s="8">
        <v>7</v>
      </c>
      <c r="H56" s="8">
        <v>4</v>
      </c>
      <c r="I56" s="15">
        <f t="shared" si="4"/>
        <v>0.5714285714285714</v>
      </c>
      <c r="J56" s="29" t="s">
        <v>493</v>
      </c>
      <c r="K56" s="10">
        <f t="shared" si="5"/>
        <v>4</v>
      </c>
      <c r="L56" s="10">
        <f t="shared" si="6"/>
        <v>0</v>
      </c>
      <c r="M56" s="10">
        <f t="shared" si="7"/>
        <v>0</v>
      </c>
      <c r="N56" s="10">
        <f t="shared" si="8"/>
        <v>0</v>
      </c>
    </row>
    <row r="57" spans="1:14" x14ac:dyDescent="0.25">
      <c r="A57" s="3">
        <v>55</v>
      </c>
      <c r="B57" s="1" t="s">
        <v>271</v>
      </c>
      <c r="C57" s="17" t="s">
        <v>292</v>
      </c>
      <c r="D57" s="53" t="s">
        <v>359</v>
      </c>
      <c r="E57" s="19" t="s">
        <v>183</v>
      </c>
      <c r="F57" s="26"/>
      <c r="G57" s="8">
        <v>6</v>
      </c>
      <c r="H57" s="8">
        <v>4</v>
      </c>
      <c r="I57" s="15">
        <f t="shared" si="4"/>
        <v>0.66666666666666663</v>
      </c>
      <c r="J57" s="29" t="s">
        <v>493</v>
      </c>
      <c r="K57" s="10">
        <f t="shared" si="5"/>
        <v>4</v>
      </c>
      <c r="L57" s="10">
        <f t="shared" si="6"/>
        <v>0</v>
      </c>
      <c r="M57" s="10">
        <f t="shared" si="7"/>
        <v>0</v>
      </c>
      <c r="N57" s="10">
        <f t="shared" si="8"/>
        <v>0</v>
      </c>
    </row>
    <row r="58" spans="1:14" x14ac:dyDescent="0.25">
      <c r="A58" s="3">
        <v>56</v>
      </c>
      <c r="B58" s="1" t="s">
        <v>271</v>
      </c>
      <c r="C58" s="17" t="s">
        <v>292</v>
      </c>
      <c r="D58" s="53" t="s">
        <v>357</v>
      </c>
      <c r="E58" s="19" t="s">
        <v>181</v>
      </c>
      <c r="F58" s="26"/>
      <c r="G58" s="8">
        <v>5</v>
      </c>
      <c r="H58" s="8">
        <v>4</v>
      </c>
      <c r="I58" s="15">
        <f t="shared" si="4"/>
        <v>0.8</v>
      </c>
      <c r="J58" s="29" t="s">
        <v>493</v>
      </c>
      <c r="K58" s="10">
        <f t="shared" si="5"/>
        <v>4</v>
      </c>
      <c r="L58" s="10">
        <f t="shared" si="6"/>
        <v>0</v>
      </c>
      <c r="M58" s="10">
        <f t="shared" si="7"/>
        <v>0</v>
      </c>
      <c r="N58" s="10">
        <f t="shared" si="8"/>
        <v>0</v>
      </c>
    </row>
    <row r="59" spans="1:14" x14ac:dyDescent="0.25">
      <c r="A59" s="3">
        <v>57</v>
      </c>
      <c r="B59" s="1" t="s">
        <v>271</v>
      </c>
      <c r="C59" s="17" t="s">
        <v>292</v>
      </c>
      <c r="D59" s="53" t="s">
        <v>404</v>
      </c>
      <c r="E59" s="19" t="s">
        <v>228</v>
      </c>
      <c r="F59" s="26"/>
      <c r="G59" s="8">
        <v>2</v>
      </c>
      <c r="H59" s="8">
        <v>1</v>
      </c>
      <c r="I59" s="15">
        <f t="shared" si="4"/>
        <v>0.5</v>
      </c>
      <c r="J59" s="29" t="s">
        <v>493</v>
      </c>
      <c r="K59" s="10">
        <f t="shared" si="5"/>
        <v>1</v>
      </c>
      <c r="L59" s="10">
        <f t="shared" si="6"/>
        <v>0</v>
      </c>
      <c r="M59" s="10">
        <f t="shared" si="7"/>
        <v>0</v>
      </c>
      <c r="N59" s="10">
        <f t="shared" si="8"/>
        <v>0</v>
      </c>
    </row>
    <row r="60" spans="1:14" x14ac:dyDescent="0.25">
      <c r="A60" s="3">
        <v>58</v>
      </c>
      <c r="B60" s="1" t="s">
        <v>271</v>
      </c>
      <c r="C60" s="17" t="s">
        <v>292</v>
      </c>
      <c r="D60" s="53" t="s">
        <v>406</v>
      </c>
      <c r="E60" s="19" t="s">
        <v>230</v>
      </c>
      <c r="F60" s="26"/>
      <c r="G60" s="8">
        <v>1</v>
      </c>
      <c r="H60" s="8">
        <v>1</v>
      </c>
      <c r="I60" s="15">
        <f t="shared" si="4"/>
        <v>1</v>
      </c>
      <c r="J60" s="29" t="s">
        <v>492</v>
      </c>
      <c r="K60" s="10">
        <f t="shared" si="5"/>
        <v>0</v>
      </c>
      <c r="L60" s="10">
        <f t="shared" si="6"/>
        <v>0</v>
      </c>
      <c r="M60" s="10">
        <f t="shared" si="7"/>
        <v>0</v>
      </c>
      <c r="N60" s="10">
        <f t="shared" si="8"/>
        <v>1</v>
      </c>
    </row>
    <row r="61" spans="1:14" x14ac:dyDescent="0.25">
      <c r="A61" s="3">
        <v>59</v>
      </c>
      <c r="B61" s="1" t="s">
        <v>271</v>
      </c>
      <c r="C61" s="17" t="s">
        <v>292</v>
      </c>
      <c r="D61" s="53" t="s">
        <v>413</v>
      </c>
      <c r="E61" s="19" t="s">
        <v>237</v>
      </c>
      <c r="F61" s="26"/>
      <c r="G61" s="8">
        <v>1</v>
      </c>
      <c r="H61" s="8">
        <v>1</v>
      </c>
      <c r="I61" s="15">
        <f t="shared" si="4"/>
        <v>1</v>
      </c>
      <c r="J61" s="29" t="s">
        <v>492</v>
      </c>
      <c r="K61" s="10">
        <f t="shared" si="5"/>
        <v>0</v>
      </c>
      <c r="L61" s="10">
        <f t="shared" si="6"/>
        <v>0</v>
      </c>
      <c r="M61" s="10">
        <f t="shared" si="7"/>
        <v>0</v>
      </c>
      <c r="N61" s="10">
        <f t="shared" si="8"/>
        <v>1</v>
      </c>
    </row>
    <row r="62" spans="1:14" x14ac:dyDescent="0.25">
      <c r="A62" s="3">
        <v>60</v>
      </c>
      <c r="B62" s="1" t="s">
        <v>271</v>
      </c>
      <c r="C62" s="17" t="s">
        <v>292</v>
      </c>
      <c r="D62" s="53" t="s">
        <v>433</v>
      </c>
      <c r="E62" s="19" t="s">
        <v>257</v>
      </c>
      <c r="F62" s="26"/>
      <c r="G62" s="8">
        <v>1</v>
      </c>
      <c r="H62" s="8">
        <v>0</v>
      </c>
      <c r="I62" s="15">
        <f t="shared" si="4"/>
        <v>0</v>
      </c>
      <c r="J62" s="29" t="s">
        <v>492</v>
      </c>
      <c r="K62" s="10">
        <f t="shared" si="5"/>
        <v>0</v>
      </c>
      <c r="L62" s="10">
        <f t="shared" si="6"/>
        <v>0</v>
      </c>
      <c r="M62" s="10">
        <f t="shared" si="7"/>
        <v>0</v>
      </c>
      <c r="N62" s="10">
        <f t="shared" si="8"/>
        <v>0</v>
      </c>
    </row>
    <row r="63" spans="1:14" x14ac:dyDescent="0.25">
      <c r="A63" s="3">
        <v>61</v>
      </c>
      <c r="B63" s="1" t="s">
        <v>269</v>
      </c>
      <c r="C63" s="17" t="s">
        <v>295</v>
      </c>
      <c r="D63" s="53" t="s">
        <v>410</v>
      </c>
      <c r="E63" s="19" t="s">
        <v>234</v>
      </c>
      <c r="F63" s="26"/>
      <c r="G63" s="8">
        <v>1</v>
      </c>
      <c r="H63" s="8">
        <v>1</v>
      </c>
      <c r="I63" s="15">
        <f t="shared" si="4"/>
        <v>1</v>
      </c>
      <c r="J63" s="29"/>
      <c r="K63" s="10">
        <f t="shared" si="5"/>
        <v>0</v>
      </c>
      <c r="L63" s="10">
        <f t="shared" si="6"/>
        <v>0</v>
      </c>
      <c r="M63" s="10">
        <f t="shared" si="7"/>
        <v>0</v>
      </c>
      <c r="N63" s="10">
        <f t="shared" si="8"/>
        <v>0</v>
      </c>
    </row>
    <row r="64" spans="1:14" x14ac:dyDescent="0.25">
      <c r="A64" s="3">
        <v>62</v>
      </c>
      <c r="B64" s="1" t="s">
        <v>269</v>
      </c>
      <c r="C64" s="17" t="s">
        <v>295</v>
      </c>
      <c r="D64" s="53" t="s">
        <v>418</v>
      </c>
      <c r="E64" s="19" t="s">
        <v>242</v>
      </c>
      <c r="F64" s="26"/>
      <c r="G64" s="8">
        <v>1</v>
      </c>
      <c r="H64" s="8">
        <v>0</v>
      </c>
      <c r="I64" s="15">
        <f t="shared" si="4"/>
        <v>0</v>
      </c>
      <c r="J64" s="29"/>
      <c r="K64" s="10">
        <f t="shared" si="5"/>
        <v>0</v>
      </c>
      <c r="L64" s="10">
        <f t="shared" si="6"/>
        <v>0</v>
      </c>
      <c r="M64" s="10">
        <f t="shared" si="7"/>
        <v>0</v>
      </c>
      <c r="N64" s="10">
        <f t="shared" si="8"/>
        <v>0</v>
      </c>
    </row>
    <row r="65" spans="1:14" x14ac:dyDescent="0.25">
      <c r="A65" s="3">
        <v>63</v>
      </c>
      <c r="B65" s="1" t="s">
        <v>269</v>
      </c>
      <c r="C65" s="17" t="s">
        <v>295</v>
      </c>
      <c r="D65" s="53" t="s">
        <v>427</v>
      </c>
      <c r="E65" s="19" t="s">
        <v>251</v>
      </c>
      <c r="F65" s="26"/>
      <c r="G65" s="8">
        <v>1</v>
      </c>
      <c r="H65" s="8">
        <v>1</v>
      </c>
      <c r="I65" s="15">
        <f t="shared" si="4"/>
        <v>1</v>
      </c>
      <c r="J65" s="29"/>
      <c r="K65" s="10">
        <f t="shared" si="5"/>
        <v>0</v>
      </c>
      <c r="L65" s="10">
        <f t="shared" si="6"/>
        <v>0</v>
      </c>
      <c r="M65" s="10">
        <f t="shared" si="7"/>
        <v>0</v>
      </c>
      <c r="N65" s="10">
        <f t="shared" si="8"/>
        <v>0</v>
      </c>
    </row>
    <row r="66" spans="1:14" x14ac:dyDescent="0.25">
      <c r="A66" s="3">
        <v>64</v>
      </c>
      <c r="B66" s="1" t="s">
        <v>269</v>
      </c>
      <c r="C66" s="17" t="s">
        <v>296</v>
      </c>
      <c r="D66" s="53" t="s">
        <v>414</v>
      </c>
      <c r="E66" s="19" t="s">
        <v>238</v>
      </c>
      <c r="F66" s="26"/>
      <c r="G66" s="8">
        <v>10</v>
      </c>
      <c r="H66" s="8">
        <v>8</v>
      </c>
      <c r="I66" s="15">
        <f t="shared" si="4"/>
        <v>0.8</v>
      </c>
      <c r="J66" s="29"/>
      <c r="K66" s="10">
        <f t="shared" si="5"/>
        <v>0</v>
      </c>
      <c r="L66" s="10">
        <f t="shared" si="6"/>
        <v>0</v>
      </c>
      <c r="M66" s="10">
        <f t="shared" si="7"/>
        <v>0</v>
      </c>
      <c r="N66" s="10">
        <f t="shared" si="8"/>
        <v>0</v>
      </c>
    </row>
    <row r="67" spans="1:14" x14ac:dyDescent="0.25">
      <c r="A67" s="3">
        <v>65</v>
      </c>
      <c r="B67" s="1" t="s">
        <v>269</v>
      </c>
      <c r="C67" s="17" t="s">
        <v>296</v>
      </c>
      <c r="D67" s="53" t="s">
        <v>430</v>
      </c>
      <c r="E67" s="19" t="s">
        <v>254</v>
      </c>
      <c r="F67" s="26"/>
      <c r="G67" s="8">
        <v>6</v>
      </c>
      <c r="H67" s="8">
        <v>4</v>
      </c>
      <c r="I67" s="15">
        <f t="shared" si="4"/>
        <v>0.66666666666666663</v>
      </c>
      <c r="J67" s="29"/>
      <c r="K67" s="10">
        <f t="shared" ref="K67:K98" si="9">IF(J67="Red",H67,0)</f>
        <v>0</v>
      </c>
      <c r="L67" s="10">
        <f t="shared" ref="L67:L98" si="10">IF(J67="Orange",H67,0)</f>
        <v>0</v>
      </c>
      <c r="M67" s="10">
        <f t="shared" ref="M67:M98" si="11">IF(J67="Yellow",H67,0)</f>
        <v>0</v>
      </c>
      <c r="N67" s="10">
        <f t="shared" ref="N67:N98" si="12">IF(J67="Green",H67,0)</f>
        <v>0</v>
      </c>
    </row>
    <row r="68" spans="1:14" x14ac:dyDescent="0.25">
      <c r="A68" s="3">
        <v>66</v>
      </c>
      <c r="B68" s="1" t="s">
        <v>269</v>
      </c>
      <c r="C68" s="17" t="s">
        <v>296</v>
      </c>
      <c r="D68" s="53" t="s">
        <v>422</v>
      </c>
      <c r="E68" s="19" t="s">
        <v>246</v>
      </c>
      <c r="F68" s="26"/>
      <c r="G68" s="8">
        <v>1</v>
      </c>
      <c r="H68" s="8">
        <v>1</v>
      </c>
      <c r="I68" s="15">
        <f t="shared" ref="I68:I131" si="13">H68/G68</f>
        <v>1</v>
      </c>
      <c r="J68" s="29"/>
      <c r="K68" s="10">
        <f t="shared" si="9"/>
        <v>0</v>
      </c>
      <c r="L68" s="10">
        <f t="shared" si="10"/>
        <v>0</v>
      </c>
      <c r="M68" s="10">
        <f t="shared" si="11"/>
        <v>0</v>
      </c>
      <c r="N68" s="10">
        <f t="shared" si="12"/>
        <v>0</v>
      </c>
    </row>
    <row r="69" spans="1:14" x14ac:dyDescent="0.25">
      <c r="A69" s="3">
        <v>67</v>
      </c>
      <c r="B69" s="1" t="s">
        <v>269</v>
      </c>
      <c r="C69" s="17" t="s">
        <v>296</v>
      </c>
      <c r="D69" s="53" t="s">
        <v>425</v>
      </c>
      <c r="E69" s="19" t="s">
        <v>249</v>
      </c>
      <c r="F69" s="26"/>
      <c r="G69" s="8">
        <v>1</v>
      </c>
      <c r="H69" s="8">
        <v>1</v>
      </c>
      <c r="I69" s="15">
        <f t="shared" si="13"/>
        <v>1</v>
      </c>
      <c r="J69" s="29"/>
      <c r="K69" s="10">
        <f t="shared" si="9"/>
        <v>0</v>
      </c>
      <c r="L69" s="10">
        <f t="shared" si="10"/>
        <v>0</v>
      </c>
      <c r="M69" s="10">
        <f t="shared" si="11"/>
        <v>0</v>
      </c>
      <c r="N69" s="10">
        <f t="shared" si="12"/>
        <v>0</v>
      </c>
    </row>
    <row r="70" spans="1:14" x14ac:dyDescent="0.25">
      <c r="A70" s="3">
        <v>68</v>
      </c>
      <c r="B70" s="1" t="s">
        <v>269</v>
      </c>
      <c r="C70" s="17" t="s">
        <v>296</v>
      </c>
      <c r="D70" s="53" t="s">
        <v>432</v>
      </c>
      <c r="E70" s="19" t="s">
        <v>256</v>
      </c>
      <c r="F70" s="26"/>
      <c r="G70" s="8">
        <v>1</v>
      </c>
      <c r="H70" s="8">
        <v>1</v>
      </c>
      <c r="I70" s="15">
        <f t="shared" si="13"/>
        <v>1</v>
      </c>
      <c r="J70" s="29"/>
      <c r="K70" s="10">
        <f t="shared" si="9"/>
        <v>0</v>
      </c>
      <c r="L70" s="10">
        <f t="shared" si="10"/>
        <v>0</v>
      </c>
      <c r="M70" s="10">
        <f t="shared" si="11"/>
        <v>0</v>
      </c>
      <c r="N70" s="10">
        <f t="shared" si="12"/>
        <v>0</v>
      </c>
    </row>
    <row r="71" spans="1:14" x14ac:dyDescent="0.25">
      <c r="A71" s="3">
        <v>69</v>
      </c>
      <c r="B71" s="1" t="s">
        <v>269</v>
      </c>
      <c r="C71" s="17" t="s">
        <v>296</v>
      </c>
      <c r="D71" s="53" t="s">
        <v>440</v>
      </c>
      <c r="E71" s="19" t="s">
        <v>264</v>
      </c>
      <c r="F71" s="26"/>
      <c r="G71" s="8">
        <v>1</v>
      </c>
      <c r="H71" s="8">
        <v>1</v>
      </c>
      <c r="I71" s="15">
        <f t="shared" si="13"/>
        <v>1</v>
      </c>
      <c r="J71" s="29"/>
      <c r="K71" s="10">
        <f t="shared" si="9"/>
        <v>0</v>
      </c>
      <c r="L71" s="10">
        <f t="shared" si="10"/>
        <v>0</v>
      </c>
      <c r="M71" s="10">
        <f t="shared" si="11"/>
        <v>0</v>
      </c>
      <c r="N71" s="10">
        <f t="shared" si="12"/>
        <v>0</v>
      </c>
    </row>
    <row r="72" spans="1:14" x14ac:dyDescent="0.25">
      <c r="A72" s="3">
        <v>70</v>
      </c>
      <c r="B72" s="1" t="s">
        <v>269</v>
      </c>
      <c r="C72" s="17" t="s">
        <v>297</v>
      </c>
      <c r="D72" s="53" t="s">
        <v>420</v>
      </c>
      <c r="E72" s="19" t="s">
        <v>244</v>
      </c>
      <c r="F72" s="26"/>
      <c r="G72" s="8">
        <v>5</v>
      </c>
      <c r="H72" s="8">
        <v>3</v>
      </c>
      <c r="I72" s="15">
        <f t="shared" si="13"/>
        <v>0.6</v>
      </c>
      <c r="J72" s="29"/>
      <c r="K72" s="10">
        <f t="shared" si="9"/>
        <v>0</v>
      </c>
      <c r="L72" s="10">
        <f t="shared" si="10"/>
        <v>0</v>
      </c>
      <c r="M72" s="10">
        <f t="shared" si="11"/>
        <v>0</v>
      </c>
      <c r="N72" s="10">
        <f t="shared" si="12"/>
        <v>0</v>
      </c>
    </row>
    <row r="73" spans="1:14" x14ac:dyDescent="0.25">
      <c r="A73" s="3">
        <v>71</v>
      </c>
      <c r="B73" s="1" t="s">
        <v>269</v>
      </c>
      <c r="C73" s="17" t="s">
        <v>297</v>
      </c>
      <c r="D73" s="53" t="s">
        <v>417</v>
      </c>
      <c r="E73" s="19" t="s">
        <v>241</v>
      </c>
      <c r="F73" s="26"/>
      <c r="G73" s="8">
        <v>3</v>
      </c>
      <c r="H73" s="8">
        <v>3</v>
      </c>
      <c r="I73" s="15">
        <f t="shared" si="13"/>
        <v>1</v>
      </c>
      <c r="J73" s="29"/>
      <c r="K73" s="10">
        <f t="shared" si="9"/>
        <v>0</v>
      </c>
      <c r="L73" s="10">
        <f t="shared" si="10"/>
        <v>0</v>
      </c>
      <c r="M73" s="10">
        <f t="shared" si="11"/>
        <v>0</v>
      </c>
      <c r="N73" s="10">
        <f t="shared" si="12"/>
        <v>0</v>
      </c>
    </row>
    <row r="74" spans="1:14" x14ac:dyDescent="0.25">
      <c r="A74" s="3">
        <v>72</v>
      </c>
      <c r="B74" s="1" t="s">
        <v>269</v>
      </c>
      <c r="C74" s="17" t="s">
        <v>297</v>
      </c>
      <c r="D74" s="53" t="s">
        <v>431</v>
      </c>
      <c r="E74" s="19" t="s">
        <v>255</v>
      </c>
      <c r="F74" s="26"/>
      <c r="G74" s="8">
        <v>2</v>
      </c>
      <c r="H74" s="8">
        <v>0</v>
      </c>
      <c r="I74" s="15">
        <f t="shared" si="13"/>
        <v>0</v>
      </c>
      <c r="J74" s="29"/>
      <c r="K74" s="10">
        <f t="shared" si="9"/>
        <v>0</v>
      </c>
      <c r="L74" s="10">
        <f t="shared" si="10"/>
        <v>0</v>
      </c>
      <c r="M74" s="10">
        <f t="shared" si="11"/>
        <v>0</v>
      </c>
      <c r="N74" s="10">
        <f t="shared" si="12"/>
        <v>0</v>
      </c>
    </row>
    <row r="75" spans="1:14" x14ac:dyDescent="0.25">
      <c r="A75" s="3">
        <v>73</v>
      </c>
      <c r="B75" s="1" t="s">
        <v>269</v>
      </c>
      <c r="C75" s="17" t="s">
        <v>297</v>
      </c>
      <c r="D75" s="53" t="s">
        <v>443</v>
      </c>
      <c r="E75" s="19" t="s">
        <v>267</v>
      </c>
      <c r="F75" s="26"/>
      <c r="G75" s="8">
        <v>2</v>
      </c>
      <c r="H75" s="8">
        <v>2</v>
      </c>
      <c r="I75" s="15">
        <f t="shared" si="13"/>
        <v>1</v>
      </c>
      <c r="J75" s="29"/>
      <c r="K75" s="10">
        <f t="shared" si="9"/>
        <v>0</v>
      </c>
      <c r="L75" s="10">
        <f t="shared" si="10"/>
        <v>0</v>
      </c>
      <c r="M75" s="10">
        <f t="shared" si="11"/>
        <v>0</v>
      </c>
      <c r="N75" s="10">
        <f t="shared" si="12"/>
        <v>0</v>
      </c>
    </row>
    <row r="76" spans="1:14" x14ac:dyDescent="0.25">
      <c r="A76" s="3">
        <v>74</v>
      </c>
      <c r="B76" s="1" t="s">
        <v>269</v>
      </c>
      <c r="C76" s="17" t="s">
        <v>297</v>
      </c>
      <c r="D76" s="53" t="s">
        <v>436</v>
      </c>
      <c r="E76" s="19" t="s">
        <v>260</v>
      </c>
      <c r="F76" s="26"/>
      <c r="G76" s="8">
        <v>1</v>
      </c>
      <c r="H76" s="8">
        <v>1</v>
      </c>
      <c r="I76" s="15">
        <f t="shared" si="13"/>
        <v>1</v>
      </c>
      <c r="J76" s="29"/>
      <c r="K76" s="10">
        <f t="shared" si="9"/>
        <v>0</v>
      </c>
      <c r="L76" s="10">
        <f t="shared" si="10"/>
        <v>0</v>
      </c>
      <c r="M76" s="10">
        <f t="shared" si="11"/>
        <v>0</v>
      </c>
      <c r="N76" s="10">
        <f t="shared" si="12"/>
        <v>0</v>
      </c>
    </row>
    <row r="77" spans="1:14" x14ac:dyDescent="0.25">
      <c r="A77" s="3">
        <v>75</v>
      </c>
      <c r="B77" s="1" t="s">
        <v>269</v>
      </c>
      <c r="C77" s="17" t="s">
        <v>283</v>
      </c>
      <c r="D77" s="53" t="s">
        <v>314</v>
      </c>
      <c r="E77" s="19" t="s">
        <v>128</v>
      </c>
      <c r="F77" s="26"/>
      <c r="G77" s="8">
        <v>1</v>
      </c>
      <c r="H77" s="8">
        <v>1</v>
      </c>
      <c r="I77" s="15">
        <f t="shared" si="13"/>
        <v>1</v>
      </c>
      <c r="J77" s="29"/>
      <c r="K77" s="10">
        <f t="shared" si="9"/>
        <v>0</v>
      </c>
      <c r="L77" s="10">
        <f t="shared" si="10"/>
        <v>0</v>
      </c>
      <c r="M77" s="10">
        <f t="shared" si="11"/>
        <v>0</v>
      </c>
      <c r="N77" s="10">
        <f t="shared" si="12"/>
        <v>0</v>
      </c>
    </row>
    <row r="78" spans="1:14" x14ac:dyDescent="0.25">
      <c r="A78" s="3">
        <v>76</v>
      </c>
      <c r="B78" s="1" t="s">
        <v>269</v>
      </c>
      <c r="C78" s="17" t="s">
        <v>275</v>
      </c>
      <c r="D78" s="53" t="s">
        <v>306</v>
      </c>
      <c r="E78" s="19" t="s">
        <v>111</v>
      </c>
      <c r="F78" s="26"/>
      <c r="G78" s="8">
        <v>1</v>
      </c>
      <c r="H78" s="8">
        <v>1</v>
      </c>
      <c r="I78" s="15">
        <f t="shared" si="13"/>
        <v>1</v>
      </c>
      <c r="J78" s="29"/>
      <c r="K78" s="10">
        <f t="shared" si="9"/>
        <v>0</v>
      </c>
      <c r="L78" s="10">
        <f t="shared" si="10"/>
        <v>0</v>
      </c>
      <c r="M78" s="10">
        <f t="shared" si="11"/>
        <v>0</v>
      </c>
      <c r="N78" s="10">
        <f t="shared" si="12"/>
        <v>0</v>
      </c>
    </row>
    <row r="79" spans="1:14" x14ac:dyDescent="0.25">
      <c r="A79" s="3">
        <v>77</v>
      </c>
      <c r="B79" s="1" t="s">
        <v>269</v>
      </c>
      <c r="C79" s="17" t="s">
        <v>275</v>
      </c>
      <c r="D79" s="53" t="s">
        <v>307</v>
      </c>
      <c r="E79" s="19" t="s">
        <v>112</v>
      </c>
      <c r="F79" s="26"/>
      <c r="G79" s="8">
        <v>1</v>
      </c>
      <c r="H79" s="8">
        <v>1</v>
      </c>
      <c r="I79" s="15">
        <f t="shared" si="13"/>
        <v>1</v>
      </c>
      <c r="J79" s="29"/>
      <c r="K79" s="10">
        <f t="shared" si="9"/>
        <v>0</v>
      </c>
      <c r="L79" s="10">
        <f t="shared" si="10"/>
        <v>0</v>
      </c>
      <c r="M79" s="10">
        <f t="shared" si="11"/>
        <v>0</v>
      </c>
      <c r="N79" s="10">
        <f t="shared" si="12"/>
        <v>0</v>
      </c>
    </row>
    <row r="80" spans="1:14" x14ac:dyDescent="0.25">
      <c r="A80" s="3">
        <v>78</v>
      </c>
      <c r="B80" s="1" t="s">
        <v>269</v>
      </c>
      <c r="C80" s="17" t="s">
        <v>275</v>
      </c>
      <c r="D80" s="53" t="s">
        <v>308</v>
      </c>
      <c r="E80" s="19" t="s">
        <v>115</v>
      </c>
      <c r="F80" s="26"/>
      <c r="G80" s="8">
        <v>1</v>
      </c>
      <c r="H80" s="8">
        <v>1</v>
      </c>
      <c r="I80" s="15">
        <f t="shared" si="13"/>
        <v>1</v>
      </c>
      <c r="J80" s="29"/>
      <c r="K80" s="10">
        <f t="shared" si="9"/>
        <v>0</v>
      </c>
      <c r="L80" s="10">
        <f t="shared" si="10"/>
        <v>0</v>
      </c>
      <c r="M80" s="10">
        <f t="shared" si="11"/>
        <v>0</v>
      </c>
      <c r="N80" s="10">
        <f t="shared" si="12"/>
        <v>0</v>
      </c>
    </row>
    <row r="81" spans="1:14" x14ac:dyDescent="0.25">
      <c r="A81" s="3">
        <v>79</v>
      </c>
      <c r="B81" s="1" t="s">
        <v>269</v>
      </c>
      <c r="C81" s="17" t="s">
        <v>275</v>
      </c>
      <c r="D81" s="53" t="s">
        <v>310</v>
      </c>
      <c r="E81" s="19" t="s">
        <v>120</v>
      </c>
      <c r="F81" s="26"/>
      <c r="G81" s="8">
        <v>1</v>
      </c>
      <c r="H81" s="8">
        <v>0</v>
      </c>
      <c r="I81" s="15">
        <f t="shared" si="13"/>
        <v>0</v>
      </c>
      <c r="J81" s="29"/>
      <c r="K81" s="10">
        <f t="shared" si="9"/>
        <v>0</v>
      </c>
      <c r="L81" s="10">
        <f t="shared" si="10"/>
        <v>0</v>
      </c>
      <c r="M81" s="10">
        <f t="shared" si="11"/>
        <v>0</v>
      </c>
      <c r="N81" s="10">
        <f t="shared" si="12"/>
        <v>0</v>
      </c>
    </row>
    <row r="82" spans="1:14" x14ac:dyDescent="0.25">
      <c r="A82" s="3">
        <v>80</v>
      </c>
      <c r="B82" s="1" t="s">
        <v>269</v>
      </c>
      <c r="C82" s="17" t="s">
        <v>275</v>
      </c>
      <c r="D82" s="53" t="s">
        <v>312</v>
      </c>
      <c r="E82" s="19" t="s">
        <v>122</v>
      </c>
      <c r="F82" s="26"/>
      <c r="G82" s="8">
        <v>1</v>
      </c>
      <c r="H82" s="8">
        <v>1</v>
      </c>
      <c r="I82" s="15">
        <f t="shared" si="13"/>
        <v>1</v>
      </c>
      <c r="J82" s="29"/>
      <c r="K82" s="10">
        <f t="shared" si="9"/>
        <v>0</v>
      </c>
      <c r="L82" s="10">
        <f t="shared" si="10"/>
        <v>0</v>
      </c>
      <c r="M82" s="10">
        <f t="shared" si="11"/>
        <v>0</v>
      </c>
      <c r="N82" s="10">
        <f t="shared" si="12"/>
        <v>0</v>
      </c>
    </row>
    <row r="83" spans="1:14" x14ac:dyDescent="0.25">
      <c r="A83" s="3">
        <v>81</v>
      </c>
      <c r="B83" s="1" t="s">
        <v>269</v>
      </c>
      <c r="C83" s="17" t="s">
        <v>275</v>
      </c>
      <c r="D83" s="53" t="s">
        <v>315</v>
      </c>
      <c r="E83" s="19" t="s">
        <v>133</v>
      </c>
      <c r="F83" s="26"/>
      <c r="G83" s="8">
        <v>1</v>
      </c>
      <c r="H83" s="8">
        <v>1</v>
      </c>
      <c r="I83" s="15">
        <f t="shared" si="13"/>
        <v>1</v>
      </c>
      <c r="J83" s="29"/>
      <c r="K83" s="10">
        <f t="shared" si="9"/>
        <v>0</v>
      </c>
      <c r="L83" s="10">
        <f t="shared" si="10"/>
        <v>0</v>
      </c>
      <c r="M83" s="10">
        <f t="shared" si="11"/>
        <v>0</v>
      </c>
      <c r="N83" s="10">
        <f t="shared" si="12"/>
        <v>0</v>
      </c>
    </row>
    <row r="84" spans="1:14" x14ac:dyDescent="0.25">
      <c r="A84" s="3">
        <v>82</v>
      </c>
      <c r="B84" s="1" t="s">
        <v>269</v>
      </c>
      <c r="C84" s="17" t="s">
        <v>275</v>
      </c>
      <c r="D84" s="53" t="s">
        <v>317</v>
      </c>
      <c r="E84" s="19" t="s">
        <v>136</v>
      </c>
      <c r="F84" s="26"/>
      <c r="G84" s="8">
        <v>1</v>
      </c>
      <c r="H84" s="8">
        <v>0</v>
      </c>
      <c r="I84" s="15">
        <f t="shared" si="13"/>
        <v>0</v>
      </c>
      <c r="J84" s="29"/>
      <c r="K84" s="10">
        <f t="shared" si="9"/>
        <v>0</v>
      </c>
      <c r="L84" s="10">
        <f t="shared" si="10"/>
        <v>0</v>
      </c>
      <c r="M84" s="10">
        <f t="shared" si="11"/>
        <v>0</v>
      </c>
      <c r="N84" s="10">
        <f t="shared" si="12"/>
        <v>0</v>
      </c>
    </row>
    <row r="85" spans="1:14" x14ac:dyDescent="0.25">
      <c r="A85" s="3">
        <v>83</v>
      </c>
      <c r="B85" s="1" t="s">
        <v>269</v>
      </c>
      <c r="C85" s="17" t="s">
        <v>290</v>
      </c>
      <c r="D85" s="53" t="s">
        <v>396</v>
      </c>
      <c r="E85" s="19" t="s">
        <v>220</v>
      </c>
      <c r="F85" s="26"/>
      <c r="G85" s="8">
        <v>7</v>
      </c>
      <c r="H85" s="8">
        <v>6</v>
      </c>
      <c r="I85" s="15">
        <f t="shared" si="13"/>
        <v>0.8571428571428571</v>
      </c>
      <c r="J85" s="29"/>
      <c r="K85" s="10">
        <f t="shared" si="9"/>
        <v>0</v>
      </c>
      <c r="L85" s="10">
        <f t="shared" si="10"/>
        <v>0</v>
      </c>
      <c r="M85" s="10">
        <f t="shared" si="11"/>
        <v>0</v>
      </c>
      <c r="N85" s="10">
        <f t="shared" si="12"/>
        <v>0</v>
      </c>
    </row>
    <row r="86" spans="1:14" x14ac:dyDescent="0.25">
      <c r="A86" s="3">
        <v>84</v>
      </c>
      <c r="B86" s="1" t="s">
        <v>269</v>
      </c>
      <c r="C86" s="17" t="s">
        <v>290</v>
      </c>
      <c r="D86" s="53" t="s">
        <v>395</v>
      </c>
      <c r="E86" s="19" t="s">
        <v>219</v>
      </c>
      <c r="F86" s="26"/>
      <c r="G86" s="8">
        <v>6</v>
      </c>
      <c r="H86" s="8">
        <v>4</v>
      </c>
      <c r="I86" s="15">
        <f t="shared" si="13"/>
        <v>0.66666666666666663</v>
      </c>
      <c r="J86" s="29"/>
      <c r="K86" s="10">
        <f t="shared" si="9"/>
        <v>0</v>
      </c>
      <c r="L86" s="10">
        <f t="shared" si="10"/>
        <v>0</v>
      </c>
      <c r="M86" s="10">
        <f t="shared" si="11"/>
        <v>0</v>
      </c>
      <c r="N86" s="10">
        <f t="shared" si="12"/>
        <v>0</v>
      </c>
    </row>
    <row r="87" spans="1:14" x14ac:dyDescent="0.25">
      <c r="A87" s="3">
        <v>85</v>
      </c>
      <c r="B87" s="1" t="s">
        <v>269</v>
      </c>
      <c r="C87" s="17" t="s">
        <v>290</v>
      </c>
      <c r="D87" s="53" t="s">
        <v>350</v>
      </c>
      <c r="E87" s="19" t="s">
        <v>173</v>
      </c>
      <c r="F87" s="26"/>
      <c r="G87" s="8">
        <v>2</v>
      </c>
      <c r="H87" s="8">
        <v>2</v>
      </c>
      <c r="I87" s="15">
        <f t="shared" si="13"/>
        <v>1</v>
      </c>
      <c r="J87" s="29"/>
      <c r="K87" s="10">
        <f t="shared" si="9"/>
        <v>0</v>
      </c>
      <c r="L87" s="10">
        <f t="shared" si="10"/>
        <v>0</v>
      </c>
      <c r="M87" s="10">
        <f t="shared" si="11"/>
        <v>0</v>
      </c>
      <c r="N87" s="10">
        <f t="shared" si="12"/>
        <v>0</v>
      </c>
    </row>
    <row r="88" spans="1:14" x14ac:dyDescent="0.25">
      <c r="A88" s="3">
        <v>86</v>
      </c>
      <c r="B88" s="1" t="s">
        <v>269</v>
      </c>
      <c r="C88" s="17" t="s">
        <v>290</v>
      </c>
      <c r="D88" s="53" t="s">
        <v>388</v>
      </c>
      <c r="E88" s="19" t="s">
        <v>212</v>
      </c>
      <c r="F88" s="26"/>
      <c r="G88" s="8">
        <v>2</v>
      </c>
      <c r="H88" s="8">
        <v>2</v>
      </c>
      <c r="I88" s="15">
        <f t="shared" si="13"/>
        <v>1</v>
      </c>
      <c r="J88" s="29"/>
      <c r="K88" s="10">
        <f t="shared" si="9"/>
        <v>0</v>
      </c>
      <c r="L88" s="10">
        <f t="shared" si="10"/>
        <v>0</v>
      </c>
      <c r="M88" s="10">
        <f t="shared" si="11"/>
        <v>0</v>
      </c>
      <c r="N88" s="10">
        <f t="shared" si="12"/>
        <v>0</v>
      </c>
    </row>
    <row r="89" spans="1:14" x14ac:dyDescent="0.25">
      <c r="A89" s="3">
        <v>87</v>
      </c>
      <c r="B89" s="1" t="s">
        <v>269</v>
      </c>
      <c r="C89" s="17" t="s">
        <v>290</v>
      </c>
      <c r="D89" s="53" t="s">
        <v>383</v>
      </c>
      <c r="E89" s="19" t="s">
        <v>207</v>
      </c>
      <c r="F89" s="26"/>
      <c r="G89" s="8">
        <v>1</v>
      </c>
      <c r="H89" s="8">
        <v>0</v>
      </c>
      <c r="I89" s="15">
        <f t="shared" si="13"/>
        <v>0</v>
      </c>
      <c r="J89" s="29"/>
      <c r="K89" s="10">
        <f t="shared" si="9"/>
        <v>0</v>
      </c>
      <c r="L89" s="10">
        <f t="shared" si="10"/>
        <v>0</v>
      </c>
      <c r="M89" s="10">
        <f t="shared" si="11"/>
        <v>0</v>
      </c>
      <c r="N89" s="10">
        <f t="shared" si="12"/>
        <v>0</v>
      </c>
    </row>
    <row r="90" spans="1:14" x14ac:dyDescent="0.25">
      <c r="A90" s="3">
        <v>88</v>
      </c>
      <c r="B90" s="1" t="s">
        <v>269</v>
      </c>
      <c r="C90" s="17" t="s">
        <v>290</v>
      </c>
      <c r="D90" s="53" t="s">
        <v>397</v>
      </c>
      <c r="E90" s="19" t="s">
        <v>221</v>
      </c>
      <c r="F90" s="26"/>
      <c r="G90" s="8">
        <v>1</v>
      </c>
      <c r="H90" s="8">
        <v>1</v>
      </c>
      <c r="I90" s="15">
        <f t="shared" si="13"/>
        <v>1</v>
      </c>
      <c r="J90" s="29"/>
      <c r="K90" s="10">
        <f t="shared" si="9"/>
        <v>0</v>
      </c>
      <c r="L90" s="10">
        <f t="shared" si="10"/>
        <v>0</v>
      </c>
      <c r="M90" s="10">
        <f t="shared" si="11"/>
        <v>0</v>
      </c>
      <c r="N90" s="10">
        <f t="shared" si="12"/>
        <v>0</v>
      </c>
    </row>
    <row r="91" spans="1:14" x14ac:dyDescent="0.25">
      <c r="A91" s="3">
        <v>89</v>
      </c>
      <c r="B91" s="1" t="s">
        <v>269</v>
      </c>
      <c r="C91" s="17" t="s">
        <v>273</v>
      </c>
      <c r="D91" s="53" t="s">
        <v>305</v>
      </c>
      <c r="E91" s="19" t="s">
        <v>109</v>
      </c>
      <c r="F91" s="26"/>
      <c r="G91" s="8">
        <v>1</v>
      </c>
      <c r="H91" s="8">
        <v>1</v>
      </c>
      <c r="I91" s="15">
        <f t="shared" si="13"/>
        <v>1</v>
      </c>
      <c r="J91" s="29"/>
      <c r="K91" s="10">
        <f t="shared" si="9"/>
        <v>0</v>
      </c>
      <c r="L91" s="10">
        <f t="shared" si="10"/>
        <v>0</v>
      </c>
      <c r="M91" s="10">
        <f t="shared" si="11"/>
        <v>0</v>
      </c>
      <c r="N91" s="10">
        <f t="shared" si="12"/>
        <v>0</v>
      </c>
    </row>
    <row r="92" spans="1:14" x14ac:dyDescent="0.25">
      <c r="A92" s="3">
        <v>90</v>
      </c>
      <c r="B92" s="1" t="s">
        <v>269</v>
      </c>
      <c r="C92" s="17" t="s">
        <v>274</v>
      </c>
      <c r="D92" s="53" t="s">
        <v>305</v>
      </c>
      <c r="E92" s="19" t="s">
        <v>110</v>
      </c>
      <c r="F92" s="26"/>
      <c r="G92" s="8">
        <v>1</v>
      </c>
      <c r="H92" s="8">
        <v>1</v>
      </c>
      <c r="I92" s="15">
        <f t="shared" si="13"/>
        <v>1</v>
      </c>
      <c r="J92" s="29"/>
      <c r="K92" s="10">
        <f t="shared" si="9"/>
        <v>0</v>
      </c>
      <c r="L92" s="10">
        <f t="shared" si="10"/>
        <v>0</v>
      </c>
      <c r="M92" s="10">
        <f t="shared" si="11"/>
        <v>0</v>
      </c>
      <c r="N92" s="10">
        <f t="shared" si="12"/>
        <v>0</v>
      </c>
    </row>
    <row r="93" spans="1:14" x14ac:dyDescent="0.25">
      <c r="A93" s="3">
        <v>91</v>
      </c>
      <c r="B93" s="1" t="s">
        <v>269</v>
      </c>
      <c r="C93" s="17" t="s">
        <v>274</v>
      </c>
      <c r="D93" s="53" t="s">
        <v>307</v>
      </c>
      <c r="E93" s="19" t="s">
        <v>113</v>
      </c>
      <c r="F93" s="26"/>
      <c r="G93" s="8">
        <v>1</v>
      </c>
      <c r="H93" s="8">
        <v>1</v>
      </c>
      <c r="I93" s="15">
        <f t="shared" si="13"/>
        <v>1</v>
      </c>
      <c r="J93" s="29"/>
      <c r="K93" s="10">
        <f t="shared" si="9"/>
        <v>0</v>
      </c>
      <c r="L93" s="10">
        <f t="shared" si="10"/>
        <v>0</v>
      </c>
      <c r="M93" s="10">
        <f t="shared" si="11"/>
        <v>0</v>
      </c>
      <c r="N93" s="10">
        <f t="shared" si="12"/>
        <v>0</v>
      </c>
    </row>
    <row r="94" spans="1:14" x14ac:dyDescent="0.25">
      <c r="A94" s="3">
        <v>92</v>
      </c>
      <c r="B94" s="1" t="s">
        <v>269</v>
      </c>
      <c r="C94" s="17" t="s">
        <v>277</v>
      </c>
      <c r="D94" s="53" t="s">
        <v>309</v>
      </c>
      <c r="E94" s="19" t="s">
        <v>116</v>
      </c>
      <c r="F94" s="26"/>
      <c r="G94" s="8">
        <v>1</v>
      </c>
      <c r="H94" s="8">
        <v>1</v>
      </c>
      <c r="I94" s="15">
        <f t="shared" si="13"/>
        <v>1</v>
      </c>
      <c r="J94" s="29"/>
      <c r="K94" s="10">
        <f t="shared" si="9"/>
        <v>0</v>
      </c>
      <c r="L94" s="10">
        <f t="shared" si="10"/>
        <v>0</v>
      </c>
      <c r="M94" s="10">
        <f t="shared" si="11"/>
        <v>0</v>
      </c>
      <c r="N94" s="10">
        <f t="shared" si="12"/>
        <v>0</v>
      </c>
    </row>
    <row r="95" spans="1:14" x14ac:dyDescent="0.25">
      <c r="A95" s="3">
        <v>93</v>
      </c>
      <c r="B95" s="1" t="s">
        <v>269</v>
      </c>
      <c r="C95" s="17" t="s">
        <v>277</v>
      </c>
      <c r="D95" s="53" t="s">
        <v>313</v>
      </c>
      <c r="E95" s="19" t="s">
        <v>125</v>
      </c>
      <c r="F95" s="26"/>
      <c r="G95" s="8">
        <v>1</v>
      </c>
      <c r="H95" s="8">
        <v>1</v>
      </c>
      <c r="I95" s="15">
        <f t="shared" si="13"/>
        <v>1</v>
      </c>
      <c r="J95" s="29"/>
      <c r="K95" s="10">
        <f t="shared" si="9"/>
        <v>0</v>
      </c>
      <c r="L95" s="10">
        <f t="shared" si="10"/>
        <v>0</v>
      </c>
      <c r="M95" s="10">
        <f t="shared" si="11"/>
        <v>0</v>
      </c>
      <c r="N95" s="10">
        <f t="shared" si="12"/>
        <v>0</v>
      </c>
    </row>
    <row r="96" spans="1:14" x14ac:dyDescent="0.25">
      <c r="A96" s="3">
        <v>94</v>
      </c>
      <c r="B96" s="1" t="s">
        <v>269</v>
      </c>
      <c r="C96" s="17" t="s">
        <v>277</v>
      </c>
      <c r="D96" s="53" t="s">
        <v>314</v>
      </c>
      <c r="E96" s="19" t="s">
        <v>129</v>
      </c>
      <c r="F96" s="26"/>
      <c r="G96" s="8">
        <v>1</v>
      </c>
      <c r="H96" s="8">
        <v>1</v>
      </c>
      <c r="I96" s="15">
        <f t="shared" si="13"/>
        <v>1</v>
      </c>
      <c r="J96" s="29"/>
      <c r="K96" s="10">
        <f t="shared" si="9"/>
        <v>0</v>
      </c>
      <c r="L96" s="10">
        <f t="shared" si="10"/>
        <v>0</v>
      </c>
      <c r="M96" s="10">
        <f t="shared" si="11"/>
        <v>0</v>
      </c>
      <c r="N96" s="10">
        <f t="shared" si="12"/>
        <v>0</v>
      </c>
    </row>
    <row r="97" spans="1:14" x14ac:dyDescent="0.25">
      <c r="A97" s="3">
        <v>95</v>
      </c>
      <c r="B97" s="1" t="s">
        <v>269</v>
      </c>
      <c r="C97" s="17" t="s">
        <v>276</v>
      </c>
      <c r="D97" s="53" t="s">
        <v>307</v>
      </c>
      <c r="E97" s="19" t="s">
        <v>114</v>
      </c>
      <c r="F97" s="26"/>
      <c r="G97" s="8">
        <v>1</v>
      </c>
      <c r="H97" s="8">
        <v>1</v>
      </c>
      <c r="I97" s="15">
        <f t="shared" si="13"/>
        <v>1</v>
      </c>
      <c r="J97" s="29"/>
      <c r="K97" s="10">
        <f t="shared" si="9"/>
        <v>0</v>
      </c>
      <c r="L97" s="10">
        <f t="shared" si="10"/>
        <v>0</v>
      </c>
      <c r="M97" s="10">
        <f t="shared" si="11"/>
        <v>0</v>
      </c>
      <c r="N97" s="10">
        <f t="shared" si="12"/>
        <v>0</v>
      </c>
    </row>
    <row r="98" spans="1:14" x14ac:dyDescent="0.25">
      <c r="A98" s="3">
        <v>96</v>
      </c>
      <c r="B98" s="1" t="s">
        <v>269</v>
      </c>
      <c r="C98" s="17" t="s">
        <v>276</v>
      </c>
      <c r="D98" s="53" t="s">
        <v>309</v>
      </c>
      <c r="E98" s="19" t="s">
        <v>117</v>
      </c>
      <c r="F98" s="26"/>
      <c r="G98" s="8">
        <v>1</v>
      </c>
      <c r="H98" s="8">
        <v>0</v>
      </c>
      <c r="I98" s="15">
        <f t="shared" si="13"/>
        <v>0</v>
      </c>
      <c r="J98" s="29"/>
      <c r="K98" s="10">
        <f t="shared" si="9"/>
        <v>0</v>
      </c>
      <c r="L98" s="10">
        <f t="shared" si="10"/>
        <v>0</v>
      </c>
      <c r="M98" s="10">
        <f t="shared" si="11"/>
        <v>0</v>
      </c>
      <c r="N98" s="10">
        <f t="shared" si="12"/>
        <v>0</v>
      </c>
    </row>
    <row r="99" spans="1:14" x14ac:dyDescent="0.25">
      <c r="A99" s="3">
        <v>97</v>
      </c>
      <c r="B99" s="1" t="s">
        <v>269</v>
      </c>
      <c r="C99" s="17" t="s">
        <v>276</v>
      </c>
      <c r="D99" s="53" t="s">
        <v>312</v>
      </c>
      <c r="E99" s="19" t="s">
        <v>123</v>
      </c>
      <c r="F99" s="26"/>
      <c r="G99" s="8">
        <v>1</v>
      </c>
      <c r="H99" s="8">
        <v>1</v>
      </c>
      <c r="I99" s="15">
        <f t="shared" si="13"/>
        <v>1</v>
      </c>
      <c r="J99" s="29"/>
      <c r="K99" s="10">
        <f t="shared" ref="K99:K130" si="14">IF(J99="Red",H99,0)</f>
        <v>0</v>
      </c>
      <c r="L99" s="10">
        <f t="shared" ref="L99:L130" si="15">IF(J99="Orange",H99,0)</f>
        <v>0</v>
      </c>
      <c r="M99" s="10">
        <f t="shared" ref="M99:M130" si="16">IF(J99="Yellow",H99,0)</f>
        <v>0</v>
      </c>
      <c r="N99" s="10">
        <f t="shared" ref="N99:N130" si="17">IF(J99="Green",H99,0)</f>
        <v>0</v>
      </c>
    </row>
    <row r="100" spans="1:14" x14ac:dyDescent="0.25">
      <c r="A100" s="3">
        <v>98</v>
      </c>
      <c r="B100" s="1" t="s">
        <v>269</v>
      </c>
      <c r="C100" s="17" t="s">
        <v>276</v>
      </c>
      <c r="D100" s="53" t="s">
        <v>314</v>
      </c>
      <c r="E100" s="19" t="s">
        <v>130</v>
      </c>
      <c r="F100" s="26"/>
      <c r="G100" s="8">
        <v>1</v>
      </c>
      <c r="H100" s="8">
        <v>1</v>
      </c>
      <c r="I100" s="15">
        <f t="shared" si="13"/>
        <v>1</v>
      </c>
      <c r="J100" s="29"/>
      <c r="K100" s="10">
        <f t="shared" si="14"/>
        <v>0</v>
      </c>
      <c r="L100" s="10">
        <f t="shared" si="15"/>
        <v>0</v>
      </c>
      <c r="M100" s="10">
        <f t="shared" si="16"/>
        <v>0</v>
      </c>
      <c r="N100" s="10">
        <f t="shared" si="17"/>
        <v>0</v>
      </c>
    </row>
    <row r="101" spans="1:14" x14ac:dyDescent="0.25">
      <c r="A101" s="3">
        <v>99</v>
      </c>
      <c r="B101" s="1" t="s">
        <v>269</v>
      </c>
      <c r="C101" s="17" t="s">
        <v>276</v>
      </c>
      <c r="D101" s="53" t="s">
        <v>316</v>
      </c>
      <c r="E101" s="19" t="s">
        <v>135</v>
      </c>
      <c r="F101" s="26"/>
      <c r="G101" s="8">
        <v>1</v>
      </c>
      <c r="H101" s="8">
        <v>1</v>
      </c>
      <c r="I101" s="15">
        <f t="shared" si="13"/>
        <v>1</v>
      </c>
      <c r="J101" s="29"/>
      <c r="K101" s="10">
        <f t="shared" si="14"/>
        <v>0</v>
      </c>
      <c r="L101" s="10">
        <f t="shared" si="15"/>
        <v>0</v>
      </c>
      <c r="M101" s="10">
        <f t="shared" si="16"/>
        <v>0</v>
      </c>
      <c r="N101" s="10">
        <f t="shared" si="17"/>
        <v>0</v>
      </c>
    </row>
    <row r="102" spans="1:14" x14ac:dyDescent="0.25">
      <c r="A102" s="3">
        <v>100</v>
      </c>
      <c r="B102" s="1" t="s">
        <v>269</v>
      </c>
      <c r="C102" s="17" t="s">
        <v>282</v>
      </c>
      <c r="D102" s="53" t="s">
        <v>313</v>
      </c>
      <c r="E102" s="19" t="s">
        <v>126</v>
      </c>
      <c r="F102" s="26"/>
      <c r="G102" s="8">
        <v>2</v>
      </c>
      <c r="H102" s="8">
        <v>2</v>
      </c>
      <c r="I102" s="15">
        <f t="shared" si="13"/>
        <v>1</v>
      </c>
      <c r="J102" s="29"/>
      <c r="K102" s="10">
        <f t="shared" si="14"/>
        <v>0</v>
      </c>
      <c r="L102" s="10">
        <f t="shared" si="15"/>
        <v>0</v>
      </c>
      <c r="M102" s="10">
        <f t="shared" si="16"/>
        <v>0</v>
      </c>
      <c r="N102" s="10">
        <f t="shared" si="17"/>
        <v>0</v>
      </c>
    </row>
    <row r="103" spans="1:14" x14ac:dyDescent="0.25">
      <c r="A103" s="3">
        <v>101</v>
      </c>
      <c r="B103" s="1" t="s">
        <v>269</v>
      </c>
      <c r="C103" s="17" t="s">
        <v>282</v>
      </c>
      <c r="D103" s="53" t="s">
        <v>314</v>
      </c>
      <c r="E103" s="19" t="s">
        <v>131</v>
      </c>
      <c r="F103" s="26"/>
      <c r="G103" s="8">
        <v>2</v>
      </c>
      <c r="H103" s="8">
        <v>2</v>
      </c>
      <c r="I103" s="15">
        <f t="shared" si="13"/>
        <v>1</v>
      </c>
      <c r="J103" s="29"/>
      <c r="K103" s="10">
        <f t="shared" si="14"/>
        <v>0</v>
      </c>
      <c r="L103" s="10">
        <f t="shared" si="15"/>
        <v>0</v>
      </c>
      <c r="M103" s="10">
        <f t="shared" si="16"/>
        <v>0</v>
      </c>
      <c r="N103" s="10">
        <f t="shared" si="17"/>
        <v>0</v>
      </c>
    </row>
    <row r="104" spans="1:14" x14ac:dyDescent="0.25">
      <c r="A104" s="3">
        <v>102</v>
      </c>
      <c r="B104" s="1" t="s">
        <v>269</v>
      </c>
      <c r="C104" s="17" t="s">
        <v>282</v>
      </c>
      <c r="D104" s="53" t="s">
        <v>317</v>
      </c>
      <c r="E104" s="19" t="s">
        <v>137</v>
      </c>
      <c r="F104" s="26"/>
      <c r="G104" s="8">
        <v>1</v>
      </c>
      <c r="H104" s="8">
        <v>1</v>
      </c>
      <c r="I104" s="15">
        <f t="shared" si="13"/>
        <v>1</v>
      </c>
      <c r="J104" s="29"/>
      <c r="K104" s="10">
        <f t="shared" si="14"/>
        <v>0</v>
      </c>
      <c r="L104" s="10">
        <f t="shared" si="15"/>
        <v>0</v>
      </c>
      <c r="M104" s="10">
        <f t="shared" si="16"/>
        <v>0</v>
      </c>
      <c r="N104" s="10">
        <f t="shared" si="17"/>
        <v>0</v>
      </c>
    </row>
    <row r="105" spans="1:14" x14ac:dyDescent="0.25">
      <c r="A105" s="3">
        <v>103</v>
      </c>
      <c r="B105" s="1" t="s">
        <v>269</v>
      </c>
      <c r="C105" s="17" t="s">
        <v>282</v>
      </c>
      <c r="D105" s="53" t="s">
        <v>318</v>
      </c>
      <c r="E105" s="19" t="s">
        <v>139</v>
      </c>
      <c r="F105" s="26"/>
      <c r="G105" s="8">
        <v>1</v>
      </c>
      <c r="H105" s="8">
        <v>1</v>
      </c>
      <c r="I105" s="15">
        <f t="shared" si="13"/>
        <v>1</v>
      </c>
      <c r="J105" s="29"/>
      <c r="K105" s="10">
        <f t="shared" si="14"/>
        <v>0</v>
      </c>
      <c r="L105" s="10">
        <f t="shared" si="15"/>
        <v>0</v>
      </c>
      <c r="M105" s="10">
        <f t="shared" si="16"/>
        <v>0</v>
      </c>
      <c r="N105" s="10">
        <f t="shared" si="17"/>
        <v>0</v>
      </c>
    </row>
    <row r="106" spans="1:14" x14ac:dyDescent="0.25">
      <c r="A106" s="3">
        <v>104</v>
      </c>
      <c r="B106" s="1" t="s">
        <v>269</v>
      </c>
      <c r="C106" s="17" t="s">
        <v>272</v>
      </c>
      <c r="D106" s="53" t="s">
        <v>304</v>
      </c>
      <c r="E106" s="19" t="s">
        <v>108</v>
      </c>
      <c r="F106" s="26"/>
      <c r="G106" s="8">
        <v>1</v>
      </c>
      <c r="H106" s="8">
        <v>1</v>
      </c>
      <c r="I106" s="15">
        <f t="shared" si="13"/>
        <v>1</v>
      </c>
      <c r="J106" s="29"/>
      <c r="K106" s="10">
        <f t="shared" si="14"/>
        <v>0</v>
      </c>
      <c r="L106" s="10">
        <f t="shared" si="15"/>
        <v>0</v>
      </c>
      <c r="M106" s="10">
        <f t="shared" si="16"/>
        <v>0</v>
      </c>
      <c r="N106" s="10">
        <f t="shared" si="17"/>
        <v>0</v>
      </c>
    </row>
    <row r="107" spans="1:14" x14ac:dyDescent="0.25">
      <c r="A107" s="3">
        <v>105</v>
      </c>
      <c r="B107" s="1" t="s">
        <v>269</v>
      </c>
      <c r="C107" s="17" t="s">
        <v>272</v>
      </c>
      <c r="D107" s="53" t="s">
        <v>332</v>
      </c>
      <c r="E107" s="19" t="s">
        <v>155</v>
      </c>
      <c r="F107" s="26"/>
      <c r="G107" s="8">
        <v>1</v>
      </c>
      <c r="H107" s="8">
        <v>1</v>
      </c>
      <c r="I107" s="15">
        <f t="shared" si="13"/>
        <v>1</v>
      </c>
      <c r="J107" s="29"/>
      <c r="K107" s="10">
        <f t="shared" si="14"/>
        <v>0</v>
      </c>
      <c r="L107" s="10">
        <f t="shared" si="15"/>
        <v>0</v>
      </c>
      <c r="M107" s="10">
        <f t="shared" si="16"/>
        <v>0</v>
      </c>
      <c r="N107" s="10">
        <f t="shared" si="17"/>
        <v>0</v>
      </c>
    </row>
    <row r="108" spans="1:14" x14ac:dyDescent="0.25">
      <c r="A108" s="3">
        <v>106</v>
      </c>
      <c r="B108" s="1" t="s">
        <v>269</v>
      </c>
      <c r="C108" s="17" t="s">
        <v>272</v>
      </c>
      <c r="D108" s="53" t="s">
        <v>333</v>
      </c>
      <c r="E108" s="19" t="s">
        <v>156</v>
      </c>
      <c r="F108" s="26"/>
      <c r="G108" s="8">
        <v>1</v>
      </c>
      <c r="H108" s="8">
        <v>1</v>
      </c>
      <c r="I108" s="15">
        <f t="shared" si="13"/>
        <v>1</v>
      </c>
      <c r="J108" s="29"/>
      <c r="K108" s="10">
        <f t="shared" si="14"/>
        <v>0</v>
      </c>
      <c r="L108" s="10">
        <f t="shared" si="15"/>
        <v>0</v>
      </c>
      <c r="M108" s="10">
        <f t="shared" si="16"/>
        <v>0</v>
      </c>
      <c r="N108" s="10">
        <f t="shared" si="17"/>
        <v>0</v>
      </c>
    </row>
    <row r="109" spans="1:14" x14ac:dyDescent="0.25">
      <c r="A109" s="3">
        <v>107</v>
      </c>
      <c r="B109" s="1" t="s">
        <v>269</v>
      </c>
      <c r="C109" s="17" t="s">
        <v>272</v>
      </c>
      <c r="D109" s="53" t="s">
        <v>337</v>
      </c>
      <c r="E109" s="19" t="s">
        <v>160</v>
      </c>
      <c r="F109" s="26"/>
      <c r="G109" s="8">
        <v>1</v>
      </c>
      <c r="H109" s="8">
        <v>1</v>
      </c>
      <c r="I109" s="15">
        <f t="shared" si="13"/>
        <v>1</v>
      </c>
      <c r="J109" s="29"/>
      <c r="K109" s="10">
        <f t="shared" si="14"/>
        <v>0</v>
      </c>
      <c r="L109" s="10">
        <f t="shared" si="15"/>
        <v>0</v>
      </c>
      <c r="M109" s="10">
        <f t="shared" si="16"/>
        <v>0</v>
      </c>
      <c r="N109" s="10">
        <f t="shared" si="17"/>
        <v>0</v>
      </c>
    </row>
    <row r="110" spans="1:14" x14ac:dyDescent="0.25">
      <c r="A110" s="3">
        <v>108</v>
      </c>
      <c r="B110" s="1" t="s">
        <v>269</v>
      </c>
      <c r="C110" s="17" t="s">
        <v>278</v>
      </c>
      <c r="D110" s="53" t="s">
        <v>319</v>
      </c>
      <c r="E110" s="19" t="s">
        <v>140</v>
      </c>
      <c r="F110" s="26"/>
      <c r="G110" s="8">
        <v>2</v>
      </c>
      <c r="H110" s="8">
        <v>2</v>
      </c>
      <c r="I110" s="15">
        <f t="shared" si="13"/>
        <v>1</v>
      </c>
      <c r="J110" s="29"/>
      <c r="K110" s="10">
        <f t="shared" si="14"/>
        <v>0</v>
      </c>
      <c r="L110" s="10">
        <f t="shared" si="15"/>
        <v>0</v>
      </c>
      <c r="M110" s="10">
        <f t="shared" si="16"/>
        <v>0</v>
      </c>
      <c r="N110" s="10">
        <f t="shared" si="17"/>
        <v>0</v>
      </c>
    </row>
    <row r="111" spans="1:14" x14ac:dyDescent="0.25">
      <c r="A111" s="3">
        <v>109</v>
      </c>
      <c r="B111" s="1" t="s">
        <v>269</v>
      </c>
      <c r="C111" s="17" t="s">
        <v>278</v>
      </c>
      <c r="D111" s="53" t="s">
        <v>323</v>
      </c>
      <c r="E111" s="19" t="s">
        <v>144</v>
      </c>
      <c r="F111" s="26"/>
      <c r="G111" s="8">
        <v>2</v>
      </c>
      <c r="H111" s="8">
        <v>2</v>
      </c>
      <c r="I111" s="15">
        <f t="shared" si="13"/>
        <v>1</v>
      </c>
      <c r="J111" s="29"/>
      <c r="K111" s="10">
        <f t="shared" si="14"/>
        <v>0</v>
      </c>
      <c r="L111" s="10">
        <f t="shared" si="15"/>
        <v>0</v>
      </c>
      <c r="M111" s="10">
        <f t="shared" si="16"/>
        <v>0</v>
      </c>
      <c r="N111" s="10">
        <f t="shared" si="17"/>
        <v>0</v>
      </c>
    </row>
    <row r="112" spans="1:14" x14ac:dyDescent="0.25">
      <c r="A112" s="3">
        <v>110</v>
      </c>
      <c r="B112" s="1" t="s">
        <v>269</v>
      </c>
      <c r="C112" s="17" t="s">
        <v>278</v>
      </c>
      <c r="D112" s="53" t="s">
        <v>309</v>
      </c>
      <c r="E112" s="19" t="s">
        <v>118</v>
      </c>
      <c r="F112" s="26"/>
      <c r="G112" s="8">
        <v>1</v>
      </c>
      <c r="H112" s="8">
        <v>1</v>
      </c>
      <c r="I112" s="15">
        <f t="shared" si="13"/>
        <v>1</v>
      </c>
      <c r="J112" s="29"/>
      <c r="K112" s="10">
        <f t="shared" si="14"/>
        <v>0</v>
      </c>
      <c r="L112" s="10">
        <f t="shared" si="15"/>
        <v>0</v>
      </c>
      <c r="M112" s="10">
        <f t="shared" si="16"/>
        <v>0</v>
      </c>
      <c r="N112" s="10">
        <f t="shared" si="17"/>
        <v>0</v>
      </c>
    </row>
    <row r="113" spans="1:14" x14ac:dyDescent="0.25">
      <c r="A113" s="3">
        <v>111</v>
      </c>
      <c r="B113" s="1" t="s">
        <v>269</v>
      </c>
      <c r="C113" s="17" t="s">
        <v>278</v>
      </c>
      <c r="D113" s="53" t="s">
        <v>320</v>
      </c>
      <c r="E113" s="19" t="s">
        <v>141</v>
      </c>
      <c r="F113" s="26"/>
      <c r="G113" s="8">
        <v>1</v>
      </c>
      <c r="H113" s="8">
        <v>0</v>
      </c>
      <c r="I113" s="15">
        <f t="shared" si="13"/>
        <v>0</v>
      </c>
      <c r="J113" s="29"/>
      <c r="K113" s="10">
        <f t="shared" si="14"/>
        <v>0</v>
      </c>
      <c r="L113" s="10">
        <f t="shared" si="15"/>
        <v>0</v>
      </c>
      <c r="M113" s="10">
        <f t="shared" si="16"/>
        <v>0</v>
      </c>
      <c r="N113" s="10">
        <f t="shared" si="17"/>
        <v>0</v>
      </c>
    </row>
    <row r="114" spans="1:14" x14ac:dyDescent="0.25">
      <c r="A114" s="3">
        <v>112</v>
      </c>
      <c r="B114" s="1" t="s">
        <v>269</v>
      </c>
      <c r="C114" s="17" t="s">
        <v>278</v>
      </c>
      <c r="D114" s="53" t="s">
        <v>321</v>
      </c>
      <c r="E114" s="19" t="s">
        <v>142</v>
      </c>
      <c r="F114" s="26"/>
      <c r="G114" s="8">
        <v>1</v>
      </c>
      <c r="H114" s="8">
        <v>1</v>
      </c>
      <c r="I114" s="15">
        <f t="shared" si="13"/>
        <v>1</v>
      </c>
      <c r="J114" s="29"/>
      <c r="K114" s="10">
        <f t="shared" si="14"/>
        <v>0</v>
      </c>
      <c r="L114" s="10">
        <f t="shared" si="15"/>
        <v>0</v>
      </c>
      <c r="M114" s="10">
        <f t="shared" si="16"/>
        <v>0</v>
      </c>
      <c r="N114" s="10">
        <f t="shared" si="17"/>
        <v>0</v>
      </c>
    </row>
    <row r="115" spans="1:14" x14ac:dyDescent="0.25">
      <c r="A115" s="3">
        <v>113</v>
      </c>
      <c r="B115" s="1" t="s">
        <v>269</v>
      </c>
      <c r="C115" s="17" t="s">
        <v>278</v>
      </c>
      <c r="D115" s="53" t="s">
        <v>322</v>
      </c>
      <c r="E115" s="19" t="s">
        <v>143</v>
      </c>
      <c r="F115" s="26"/>
      <c r="G115" s="8">
        <v>1</v>
      </c>
      <c r="H115" s="8">
        <v>1</v>
      </c>
      <c r="I115" s="15">
        <f t="shared" si="13"/>
        <v>1</v>
      </c>
      <c r="J115" s="29"/>
      <c r="K115" s="10">
        <f t="shared" si="14"/>
        <v>0</v>
      </c>
      <c r="L115" s="10">
        <f t="shared" si="15"/>
        <v>0</v>
      </c>
      <c r="M115" s="10">
        <f t="shared" si="16"/>
        <v>0</v>
      </c>
      <c r="N115" s="10">
        <f t="shared" si="17"/>
        <v>0</v>
      </c>
    </row>
    <row r="116" spans="1:14" x14ac:dyDescent="0.25">
      <c r="A116" s="3">
        <v>114</v>
      </c>
      <c r="B116" s="1" t="s">
        <v>269</v>
      </c>
      <c r="C116" s="17" t="s">
        <v>278</v>
      </c>
      <c r="D116" s="53" t="s">
        <v>324</v>
      </c>
      <c r="E116" s="19" t="s">
        <v>145</v>
      </c>
      <c r="F116" s="26"/>
      <c r="G116" s="8">
        <v>1</v>
      </c>
      <c r="H116" s="8">
        <v>1</v>
      </c>
      <c r="I116" s="15">
        <f t="shared" si="13"/>
        <v>1</v>
      </c>
      <c r="J116" s="29"/>
      <c r="K116" s="10">
        <f t="shared" si="14"/>
        <v>0</v>
      </c>
      <c r="L116" s="10">
        <f t="shared" si="15"/>
        <v>0</v>
      </c>
      <c r="M116" s="10">
        <f t="shared" si="16"/>
        <v>0</v>
      </c>
      <c r="N116" s="10">
        <f t="shared" si="17"/>
        <v>0</v>
      </c>
    </row>
    <row r="117" spans="1:14" x14ac:dyDescent="0.25">
      <c r="A117" s="3">
        <v>115</v>
      </c>
      <c r="B117" s="1" t="s">
        <v>269</v>
      </c>
      <c r="C117" s="17" t="s">
        <v>279</v>
      </c>
      <c r="D117" s="53" t="s">
        <v>309</v>
      </c>
      <c r="E117" s="19" t="s">
        <v>119</v>
      </c>
      <c r="F117" s="26"/>
      <c r="G117" s="8">
        <v>2</v>
      </c>
      <c r="H117" s="8">
        <v>1</v>
      </c>
      <c r="I117" s="15">
        <f t="shared" si="13"/>
        <v>0.5</v>
      </c>
      <c r="J117" s="29"/>
      <c r="K117" s="10">
        <f t="shared" si="14"/>
        <v>0</v>
      </c>
      <c r="L117" s="10">
        <f t="shared" si="15"/>
        <v>0</v>
      </c>
      <c r="M117" s="10">
        <f t="shared" si="16"/>
        <v>0</v>
      </c>
      <c r="N117" s="10">
        <f t="shared" si="17"/>
        <v>0</v>
      </c>
    </row>
    <row r="118" spans="1:14" x14ac:dyDescent="0.25">
      <c r="A118" s="3">
        <v>116</v>
      </c>
      <c r="B118" s="1" t="s">
        <v>269</v>
      </c>
      <c r="C118" s="17" t="s">
        <v>279</v>
      </c>
      <c r="D118" s="53" t="s">
        <v>315</v>
      </c>
      <c r="E118" s="19" t="s">
        <v>134</v>
      </c>
      <c r="F118" s="26"/>
      <c r="G118" s="8">
        <v>2</v>
      </c>
      <c r="H118" s="8">
        <v>2</v>
      </c>
      <c r="I118" s="15">
        <f t="shared" si="13"/>
        <v>1</v>
      </c>
      <c r="J118" s="29"/>
      <c r="K118" s="10">
        <f t="shared" si="14"/>
        <v>0</v>
      </c>
      <c r="L118" s="10">
        <f t="shared" si="15"/>
        <v>0</v>
      </c>
      <c r="M118" s="10">
        <f t="shared" si="16"/>
        <v>0</v>
      </c>
      <c r="N118" s="10">
        <f t="shared" si="17"/>
        <v>0</v>
      </c>
    </row>
    <row r="119" spans="1:14" x14ac:dyDescent="0.25">
      <c r="A119" s="3">
        <v>117</v>
      </c>
      <c r="B119" s="1" t="s">
        <v>269</v>
      </c>
      <c r="C119" s="17" t="s">
        <v>279</v>
      </c>
      <c r="D119" s="53" t="s">
        <v>313</v>
      </c>
      <c r="E119" s="19" t="s">
        <v>127</v>
      </c>
      <c r="F119" s="26"/>
      <c r="G119" s="8">
        <v>1</v>
      </c>
      <c r="H119" s="8">
        <v>1</v>
      </c>
      <c r="I119" s="15">
        <f t="shared" si="13"/>
        <v>1</v>
      </c>
      <c r="J119" s="29"/>
      <c r="K119" s="10">
        <f t="shared" si="14"/>
        <v>0</v>
      </c>
      <c r="L119" s="10">
        <f t="shared" si="15"/>
        <v>0</v>
      </c>
      <c r="M119" s="10">
        <f t="shared" si="16"/>
        <v>0</v>
      </c>
      <c r="N119" s="10">
        <f t="shared" si="17"/>
        <v>0</v>
      </c>
    </row>
    <row r="120" spans="1:14" x14ac:dyDescent="0.25">
      <c r="A120" s="3">
        <v>118</v>
      </c>
      <c r="B120" s="1" t="s">
        <v>269</v>
      </c>
      <c r="C120" s="17" t="s">
        <v>279</v>
      </c>
      <c r="D120" s="53" t="s">
        <v>317</v>
      </c>
      <c r="E120" s="19" t="s">
        <v>138</v>
      </c>
      <c r="F120" s="26"/>
      <c r="G120" s="8">
        <v>1</v>
      </c>
      <c r="H120" s="8">
        <v>1</v>
      </c>
      <c r="I120" s="15">
        <f t="shared" si="13"/>
        <v>1</v>
      </c>
      <c r="J120" s="29"/>
      <c r="K120" s="10">
        <f t="shared" si="14"/>
        <v>0</v>
      </c>
      <c r="L120" s="10">
        <f t="shared" si="15"/>
        <v>0</v>
      </c>
      <c r="M120" s="10">
        <f t="shared" si="16"/>
        <v>0</v>
      </c>
      <c r="N120" s="10">
        <f t="shared" si="17"/>
        <v>0</v>
      </c>
    </row>
    <row r="121" spans="1:14" x14ac:dyDescent="0.25">
      <c r="A121" s="3">
        <v>119</v>
      </c>
      <c r="B121" s="1" t="s">
        <v>269</v>
      </c>
      <c r="C121" s="17" t="s">
        <v>279</v>
      </c>
      <c r="D121" s="53" t="s">
        <v>325</v>
      </c>
      <c r="E121" s="19" t="s">
        <v>146</v>
      </c>
      <c r="F121" s="26"/>
      <c r="G121" s="8">
        <v>1</v>
      </c>
      <c r="H121" s="8">
        <v>1</v>
      </c>
      <c r="I121" s="15">
        <f t="shared" si="13"/>
        <v>1</v>
      </c>
      <c r="J121" s="29"/>
      <c r="K121" s="10">
        <f t="shared" si="14"/>
        <v>0</v>
      </c>
      <c r="L121" s="10">
        <f t="shared" si="15"/>
        <v>0</v>
      </c>
      <c r="M121" s="10">
        <f t="shared" si="16"/>
        <v>0</v>
      </c>
      <c r="N121" s="10">
        <f t="shared" si="17"/>
        <v>0</v>
      </c>
    </row>
    <row r="122" spans="1:14" x14ac:dyDescent="0.25">
      <c r="A122" s="3">
        <v>120</v>
      </c>
      <c r="B122" s="1" t="s">
        <v>269</v>
      </c>
      <c r="C122" s="17" t="s">
        <v>280</v>
      </c>
      <c r="D122" s="53" t="s">
        <v>311</v>
      </c>
      <c r="E122" s="19" t="s">
        <v>121</v>
      </c>
      <c r="F122" s="26"/>
      <c r="G122" s="8">
        <v>1</v>
      </c>
      <c r="H122" s="8">
        <v>1</v>
      </c>
      <c r="I122" s="15">
        <f t="shared" si="13"/>
        <v>1</v>
      </c>
      <c r="J122" s="29"/>
      <c r="K122" s="10">
        <f t="shared" si="14"/>
        <v>0</v>
      </c>
      <c r="L122" s="10">
        <f t="shared" si="15"/>
        <v>0</v>
      </c>
      <c r="M122" s="10">
        <f t="shared" si="16"/>
        <v>0</v>
      </c>
      <c r="N122" s="10">
        <f t="shared" si="17"/>
        <v>0</v>
      </c>
    </row>
    <row r="123" spans="1:14" ht="15" customHeight="1" x14ac:dyDescent="0.25">
      <c r="A123" s="3">
        <v>121</v>
      </c>
      <c r="B123" s="1" t="s">
        <v>269</v>
      </c>
      <c r="C123" s="17" t="s">
        <v>281</v>
      </c>
      <c r="D123" s="53" t="s">
        <v>312</v>
      </c>
      <c r="E123" s="19" t="s">
        <v>124</v>
      </c>
      <c r="F123" s="26"/>
      <c r="G123" s="8">
        <v>1</v>
      </c>
      <c r="H123" s="8">
        <v>1</v>
      </c>
      <c r="I123" s="15">
        <f t="shared" si="13"/>
        <v>1</v>
      </c>
      <c r="J123" s="29"/>
      <c r="K123" s="10">
        <f t="shared" si="14"/>
        <v>0</v>
      </c>
      <c r="L123" s="10">
        <f t="shared" si="15"/>
        <v>0</v>
      </c>
      <c r="M123" s="10">
        <f t="shared" si="16"/>
        <v>0</v>
      </c>
      <c r="N123" s="10">
        <f t="shared" si="17"/>
        <v>0</v>
      </c>
    </row>
    <row r="124" spans="1:14" x14ac:dyDescent="0.25">
      <c r="A124" s="3">
        <v>122</v>
      </c>
      <c r="B124" s="1" t="s">
        <v>269</v>
      </c>
      <c r="C124" s="17" t="s">
        <v>281</v>
      </c>
      <c r="D124" s="53" t="s">
        <v>314</v>
      </c>
      <c r="E124" s="19" t="s">
        <v>132</v>
      </c>
      <c r="F124" s="26"/>
      <c r="G124" s="8">
        <v>1</v>
      </c>
      <c r="H124" s="8">
        <v>1</v>
      </c>
      <c r="I124" s="15">
        <f t="shared" si="13"/>
        <v>1</v>
      </c>
      <c r="J124" s="29"/>
      <c r="K124" s="10">
        <f t="shared" si="14"/>
        <v>0</v>
      </c>
      <c r="L124" s="10">
        <f t="shared" si="15"/>
        <v>0</v>
      </c>
      <c r="M124" s="10">
        <f t="shared" si="16"/>
        <v>0</v>
      </c>
      <c r="N124" s="10">
        <f t="shared" si="17"/>
        <v>0</v>
      </c>
    </row>
    <row r="125" spans="1:14" x14ac:dyDescent="0.25">
      <c r="A125" s="3">
        <v>123</v>
      </c>
      <c r="B125" s="1" t="s">
        <v>269</v>
      </c>
      <c r="C125" s="17" t="s">
        <v>291</v>
      </c>
      <c r="D125" s="53" t="s">
        <v>375</v>
      </c>
      <c r="E125" s="19" t="s">
        <v>199</v>
      </c>
      <c r="F125" s="26"/>
      <c r="G125" s="8">
        <v>3</v>
      </c>
      <c r="H125" s="8">
        <v>3</v>
      </c>
      <c r="I125" s="15">
        <f t="shared" si="13"/>
        <v>1</v>
      </c>
      <c r="J125" s="29"/>
      <c r="K125" s="10">
        <f t="shared" si="14"/>
        <v>0</v>
      </c>
      <c r="L125" s="10">
        <f t="shared" si="15"/>
        <v>0</v>
      </c>
      <c r="M125" s="10">
        <f t="shared" si="16"/>
        <v>0</v>
      </c>
      <c r="N125" s="10">
        <f t="shared" si="17"/>
        <v>0</v>
      </c>
    </row>
    <row r="126" spans="1:14" x14ac:dyDescent="0.25">
      <c r="A126" s="3">
        <v>124</v>
      </c>
      <c r="B126" s="1" t="s">
        <v>269</v>
      </c>
      <c r="C126" s="17" t="s">
        <v>291</v>
      </c>
      <c r="D126" s="53" t="s">
        <v>356</v>
      </c>
      <c r="E126" s="19" t="s">
        <v>180</v>
      </c>
      <c r="F126" s="26"/>
      <c r="G126" s="8">
        <v>1</v>
      </c>
      <c r="H126" s="8">
        <v>1</v>
      </c>
      <c r="I126" s="15">
        <f t="shared" si="13"/>
        <v>1</v>
      </c>
      <c r="J126" s="29"/>
      <c r="K126" s="10">
        <f t="shared" si="14"/>
        <v>0</v>
      </c>
      <c r="L126" s="10">
        <f t="shared" si="15"/>
        <v>0</v>
      </c>
      <c r="M126" s="10">
        <f t="shared" si="16"/>
        <v>0</v>
      </c>
      <c r="N126" s="10">
        <f t="shared" si="17"/>
        <v>0</v>
      </c>
    </row>
    <row r="127" spans="1:14" x14ac:dyDescent="0.25">
      <c r="A127" s="3">
        <v>125</v>
      </c>
      <c r="B127" s="1" t="s">
        <v>269</v>
      </c>
      <c r="C127" s="17" t="s">
        <v>291</v>
      </c>
      <c r="D127" s="53" t="s">
        <v>373</v>
      </c>
      <c r="E127" s="19" t="s">
        <v>197</v>
      </c>
      <c r="F127" s="26"/>
      <c r="G127" s="8">
        <v>1</v>
      </c>
      <c r="H127" s="8">
        <v>1</v>
      </c>
      <c r="I127" s="15">
        <f t="shared" si="13"/>
        <v>1</v>
      </c>
      <c r="J127" s="29"/>
      <c r="K127" s="10">
        <f t="shared" si="14"/>
        <v>0</v>
      </c>
      <c r="L127" s="10">
        <f t="shared" si="15"/>
        <v>0</v>
      </c>
      <c r="M127" s="10">
        <f t="shared" si="16"/>
        <v>0</v>
      </c>
      <c r="N127" s="10">
        <f t="shared" si="17"/>
        <v>0</v>
      </c>
    </row>
    <row r="128" spans="1:14" x14ac:dyDescent="0.25">
      <c r="A128" s="3">
        <v>126</v>
      </c>
      <c r="B128" s="1" t="s">
        <v>269</v>
      </c>
      <c r="C128" s="17" t="s">
        <v>291</v>
      </c>
      <c r="D128" s="53" t="s">
        <v>378</v>
      </c>
      <c r="E128" s="19" t="s">
        <v>202</v>
      </c>
      <c r="F128" s="26"/>
      <c r="G128" s="8">
        <v>1</v>
      </c>
      <c r="H128" s="8">
        <v>1</v>
      </c>
      <c r="I128" s="15">
        <f t="shared" si="13"/>
        <v>1</v>
      </c>
      <c r="J128" s="29"/>
      <c r="K128" s="10">
        <f t="shared" si="14"/>
        <v>0</v>
      </c>
      <c r="L128" s="10">
        <f t="shared" si="15"/>
        <v>0</v>
      </c>
      <c r="M128" s="10">
        <f t="shared" si="16"/>
        <v>0</v>
      </c>
      <c r="N128" s="10">
        <f t="shared" si="17"/>
        <v>0</v>
      </c>
    </row>
    <row r="129" spans="1:14" x14ac:dyDescent="0.25">
      <c r="A129" s="3">
        <v>127</v>
      </c>
      <c r="B129" s="1" t="s">
        <v>269</v>
      </c>
      <c r="C129" s="17" t="s">
        <v>287</v>
      </c>
      <c r="D129" s="53" t="s">
        <v>329</v>
      </c>
      <c r="E129" s="19" t="s">
        <v>152</v>
      </c>
      <c r="F129" s="26"/>
      <c r="G129" s="8">
        <v>24</v>
      </c>
      <c r="H129" s="8">
        <v>22</v>
      </c>
      <c r="I129" s="15">
        <f t="shared" si="13"/>
        <v>0.91666666666666663</v>
      </c>
      <c r="J129" s="29"/>
      <c r="K129" s="10">
        <f t="shared" si="14"/>
        <v>0</v>
      </c>
      <c r="L129" s="10">
        <f t="shared" si="15"/>
        <v>0</v>
      </c>
      <c r="M129" s="10">
        <f t="shared" si="16"/>
        <v>0</v>
      </c>
      <c r="N129" s="10">
        <f t="shared" si="17"/>
        <v>0</v>
      </c>
    </row>
    <row r="130" spans="1:14" x14ac:dyDescent="0.25">
      <c r="A130" s="3">
        <v>128</v>
      </c>
      <c r="B130" s="1" t="s">
        <v>269</v>
      </c>
      <c r="C130" s="17" t="s">
        <v>287</v>
      </c>
      <c r="D130" s="53" t="s">
        <v>365</v>
      </c>
      <c r="E130" s="19" t="s">
        <v>189</v>
      </c>
      <c r="F130" s="26"/>
      <c r="G130" s="8">
        <v>9</v>
      </c>
      <c r="H130" s="8">
        <v>7</v>
      </c>
      <c r="I130" s="15">
        <f t="shared" si="13"/>
        <v>0.77777777777777779</v>
      </c>
      <c r="J130" s="29"/>
      <c r="K130" s="10">
        <f t="shared" si="14"/>
        <v>0</v>
      </c>
      <c r="L130" s="10">
        <f t="shared" si="15"/>
        <v>0</v>
      </c>
      <c r="M130" s="10">
        <f t="shared" si="16"/>
        <v>0</v>
      </c>
      <c r="N130" s="10">
        <f t="shared" si="17"/>
        <v>0</v>
      </c>
    </row>
    <row r="131" spans="1:14" x14ac:dyDescent="0.25">
      <c r="A131" s="3">
        <v>129</v>
      </c>
      <c r="B131" s="1" t="s">
        <v>269</v>
      </c>
      <c r="C131" s="17" t="s">
        <v>287</v>
      </c>
      <c r="D131" s="53" t="s">
        <v>362</v>
      </c>
      <c r="E131" s="19" t="s">
        <v>186</v>
      </c>
      <c r="F131" s="26"/>
      <c r="G131" s="8">
        <v>5</v>
      </c>
      <c r="H131" s="8">
        <v>5</v>
      </c>
      <c r="I131" s="15">
        <f t="shared" si="13"/>
        <v>1</v>
      </c>
      <c r="J131" s="29"/>
      <c r="K131" s="10">
        <f t="shared" ref="K131:K162" si="18">IF(J131="Red",H131,0)</f>
        <v>0</v>
      </c>
      <c r="L131" s="10">
        <f t="shared" ref="L131:L163" si="19">IF(J131="Orange",H131,0)</f>
        <v>0</v>
      </c>
      <c r="M131" s="10">
        <f t="shared" ref="M131:M163" si="20">IF(J131="Yellow",H131,0)</f>
        <v>0</v>
      </c>
      <c r="N131" s="10">
        <f t="shared" ref="N131:N163" si="21">IF(J131="Green",H131,0)</f>
        <v>0</v>
      </c>
    </row>
    <row r="132" spans="1:14" x14ac:dyDescent="0.25">
      <c r="A132" s="3">
        <v>130</v>
      </c>
      <c r="B132" s="1" t="s">
        <v>269</v>
      </c>
      <c r="C132" s="17" t="s">
        <v>287</v>
      </c>
      <c r="D132" s="53" t="s">
        <v>379</v>
      </c>
      <c r="E132" s="19" t="s">
        <v>203</v>
      </c>
      <c r="F132" s="26"/>
      <c r="G132" s="8">
        <v>5</v>
      </c>
      <c r="H132" s="8">
        <v>4</v>
      </c>
      <c r="I132" s="15">
        <f t="shared" ref="I132:I163" si="22">H132/G132</f>
        <v>0.8</v>
      </c>
      <c r="J132" s="29"/>
      <c r="K132" s="10">
        <f t="shared" si="18"/>
        <v>0</v>
      </c>
      <c r="L132" s="10">
        <f t="shared" si="19"/>
        <v>0</v>
      </c>
      <c r="M132" s="10">
        <f t="shared" si="20"/>
        <v>0</v>
      </c>
      <c r="N132" s="10">
        <f t="shared" si="21"/>
        <v>0</v>
      </c>
    </row>
    <row r="133" spans="1:14" x14ac:dyDescent="0.25">
      <c r="A133" s="3">
        <v>131</v>
      </c>
      <c r="B133" s="1" t="s">
        <v>269</v>
      </c>
      <c r="C133" s="17" t="s">
        <v>287</v>
      </c>
      <c r="D133" s="53" t="s">
        <v>347</v>
      </c>
      <c r="E133" s="19" t="s">
        <v>170</v>
      </c>
      <c r="F133" s="26"/>
      <c r="G133" s="8">
        <v>4</v>
      </c>
      <c r="H133" s="8">
        <v>3</v>
      </c>
      <c r="I133" s="15">
        <f t="shared" si="22"/>
        <v>0.75</v>
      </c>
      <c r="J133" s="29"/>
      <c r="K133" s="10">
        <f t="shared" si="18"/>
        <v>0</v>
      </c>
      <c r="L133" s="10">
        <f t="shared" si="19"/>
        <v>0</v>
      </c>
      <c r="M133" s="10">
        <f t="shared" si="20"/>
        <v>0</v>
      </c>
      <c r="N133" s="10">
        <f t="shared" si="21"/>
        <v>0</v>
      </c>
    </row>
    <row r="134" spans="1:14" x14ac:dyDescent="0.25">
      <c r="A134" s="3">
        <v>132</v>
      </c>
      <c r="B134" s="1" t="s">
        <v>269</v>
      </c>
      <c r="C134" s="17" t="s">
        <v>287</v>
      </c>
      <c r="D134" s="53" t="s">
        <v>349</v>
      </c>
      <c r="E134" s="19" t="s">
        <v>172</v>
      </c>
      <c r="F134" s="26"/>
      <c r="G134" s="8">
        <v>4</v>
      </c>
      <c r="H134" s="8">
        <v>4</v>
      </c>
      <c r="I134" s="15">
        <f t="shared" si="22"/>
        <v>1</v>
      </c>
      <c r="J134" s="29"/>
      <c r="K134" s="10">
        <f t="shared" si="18"/>
        <v>0</v>
      </c>
      <c r="L134" s="10">
        <f t="shared" si="19"/>
        <v>0</v>
      </c>
      <c r="M134" s="10">
        <f t="shared" si="20"/>
        <v>0</v>
      </c>
      <c r="N134" s="10">
        <f t="shared" si="21"/>
        <v>0</v>
      </c>
    </row>
    <row r="135" spans="1:14" x14ac:dyDescent="0.25">
      <c r="A135" s="3">
        <v>133</v>
      </c>
      <c r="B135" s="1" t="s">
        <v>269</v>
      </c>
      <c r="C135" s="17" t="s">
        <v>287</v>
      </c>
      <c r="D135" s="53" t="s">
        <v>363</v>
      </c>
      <c r="E135" s="19" t="s">
        <v>187</v>
      </c>
      <c r="F135" s="26"/>
      <c r="G135" s="8">
        <v>4</v>
      </c>
      <c r="H135" s="8">
        <v>4</v>
      </c>
      <c r="I135" s="15">
        <f t="shared" si="22"/>
        <v>1</v>
      </c>
      <c r="J135" s="29"/>
      <c r="K135" s="10">
        <f t="shared" si="18"/>
        <v>0</v>
      </c>
      <c r="L135" s="10">
        <f t="shared" si="19"/>
        <v>0</v>
      </c>
      <c r="M135" s="10">
        <f t="shared" si="20"/>
        <v>0</v>
      </c>
      <c r="N135" s="10">
        <f t="shared" si="21"/>
        <v>0</v>
      </c>
    </row>
    <row r="136" spans="1:14" x14ac:dyDescent="0.25">
      <c r="A136" s="3">
        <v>134</v>
      </c>
      <c r="B136" s="1" t="s">
        <v>269</v>
      </c>
      <c r="C136" s="17" t="s">
        <v>287</v>
      </c>
      <c r="D136" s="53" t="s">
        <v>393</v>
      </c>
      <c r="E136" s="19" t="s">
        <v>217</v>
      </c>
      <c r="F136" s="26"/>
      <c r="G136" s="8">
        <v>4</v>
      </c>
      <c r="H136" s="8">
        <v>4</v>
      </c>
      <c r="I136" s="15">
        <f t="shared" si="22"/>
        <v>1</v>
      </c>
      <c r="J136" s="29"/>
      <c r="K136" s="10">
        <f t="shared" si="18"/>
        <v>0</v>
      </c>
      <c r="L136" s="10">
        <f t="shared" si="19"/>
        <v>0</v>
      </c>
      <c r="M136" s="10">
        <f t="shared" si="20"/>
        <v>0</v>
      </c>
      <c r="N136" s="10">
        <f t="shared" si="21"/>
        <v>0</v>
      </c>
    </row>
    <row r="137" spans="1:14" x14ac:dyDescent="0.25">
      <c r="A137" s="3">
        <v>135</v>
      </c>
      <c r="B137" s="1" t="s">
        <v>269</v>
      </c>
      <c r="C137" s="17" t="s">
        <v>287</v>
      </c>
      <c r="D137" s="53" t="s">
        <v>346</v>
      </c>
      <c r="E137" s="19" t="s">
        <v>169</v>
      </c>
      <c r="F137" s="26"/>
      <c r="G137" s="8">
        <v>3</v>
      </c>
      <c r="H137" s="8">
        <v>3</v>
      </c>
      <c r="I137" s="15">
        <f t="shared" si="22"/>
        <v>1</v>
      </c>
      <c r="J137" s="29"/>
      <c r="K137" s="10">
        <f t="shared" si="18"/>
        <v>0</v>
      </c>
      <c r="L137" s="10">
        <f t="shared" si="19"/>
        <v>0</v>
      </c>
      <c r="M137" s="10">
        <f t="shared" si="20"/>
        <v>0</v>
      </c>
      <c r="N137" s="10">
        <f t="shared" si="21"/>
        <v>0</v>
      </c>
    </row>
    <row r="138" spans="1:14" x14ac:dyDescent="0.25">
      <c r="A138" s="3">
        <v>136</v>
      </c>
      <c r="B138" s="1" t="s">
        <v>269</v>
      </c>
      <c r="C138" s="17" t="s">
        <v>287</v>
      </c>
      <c r="D138" s="53" t="s">
        <v>364</v>
      </c>
      <c r="E138" s="19" t="s">
        <v>188</v>
      </c>
      <c r="F138" s="26"/>
      <c r="G138" s="8">
        <v>3</v>
      </c>
      <c r="H138" s="8">
        <v>2</v>
      </c>
      <c r="I138" s="15">
        <f t="shared" si="22"/>
        <v>0.66666666666666663</v>
      </c>
      <c r="J138" s="29"/>
      <c r="K138" s="10">
        <f t="shared" si="18"/>
        <v>0</v>
      </c>
      <c r="L138" s="10">
        <f t="shared" si="19"/>
        <v>0</v>
      </c>
      <c r="M138" s="10">
        <f t="shared" si="20"/>
        <v>0</v>
      </c>
      <c r="N138" s="10">
        <f t="shared" si="21"/>
        <v>0</v>
      </c>
    </row>
    <row r="139" spans="1:14" x14ac:dyDescent="0.25">
      <c r="A139" s="3">
        <v>137</v>
      </c>
      <c r="B139" s="1" t="s">
        <v>269</v>
      </c>
      <c r="C139" s="17" t="s">
        <v>287</v>
      </c>
      <c r="D139" s="53" t="s">
        <v>376</v>
      </c>
      <c r="E139" s="19" t="s">
        <v>200</v>
      </c>
      <c r="F139" s="26"/>
      <c r="G139" s="8">
        <v>2</v>
      </c>
      <c r="H139" s="8">
        <v>2</v>
      </c>
      <c r="I139" s="15">
        <f t="shared" si="22"/>
        <v>1</v>
      </c>
      <c r="J139" s="29"/>
      <c r="K139" s="10">
        <f t="shared" si="18"/>
        <v>0</v>
      </c>
      <c r="L139" s="10">
        <f t="shared" si="19"/>
        <v>0</v>
      </c>
      <c r="M139" s="10">
        <f t="shared" si="20"/>
        <v>0</v>
      </c>
      <c r="N139" s="10">
        <f t="shared" si="21"/>
        <v>0</v>
      </c>
    </row>
    <row r="140" spans="1:14" x14ac:dyDescent="0.25">
      <c r="A140" s="3">
        <v>138</v>
      </c>
      <c r="B140" s="1" t="s">
        <v>269</v>
      </c>
      <c r="C140" s="17" t="s">
        <v>287</v>
      </c>
      <c r="D140" s="53" t="s">
        <v>336</v>
      </c>
      <c r="E140" s="19" t="s">
        <v>159</v>
      </c>
      <c r="F140" s="26"/>
      <c r="G140" s="8">
        <v>1</v>
      </c>
      <c r="H140" s="8">
        <v>1</v>
      </c>
      <c r="I140" s="15">
        <f t="shared" si="22"/>
        <v>1</v>
      </c>
      <c r="J140" s="29"/>
      <c r="K140" s="10">
        <f t="shared" si="18"/>
        <v>0</v>
      </c>
      <c r="L140" s="10">
        <f t="shared" si="19"/>
        <v>0</v>
      </c>
      <c r="M140" s="10">
        <f t="shared" si="20"/>
        <v>0</v>
      </c>
      <c r="N140" s="10">
        <f t="shared" si="21"/>
        <v>0</v>
      </c>
    </row>
    <row r="141" spans="1:14" x14ac:dyDescent="0.25">
      <c r="A141" s="3">
        <v>139</v>
      </c>
      <c r="B141" s="1" t="s">
        <v>269</v>
      </c>
      <c r="C141" s="17" t="s">
        <v>287</v>
      </c>
      <c r="D141" s="53" t="s">
        <v>361</v>
      </c>
      <c r="E141" s="19" t="s">
        <v>185</v>
      </c>
      <c r="F141" s="26"/>
      <c r="G141" s="8">
        <v>1</v>
      </c>
      <c r="H141" s="8">
        <v>0</v>
      </c>
      <c r="I141" s="15">
        <f t="shared" si="22"/>
        <v>0</v>
      </c>
      <c r="J141" s="29"/>
      <c r="K141" s="10">
        <f t="shared" si="18"/>
        <v>0</v>
      </c>
      <c r="L141" s="10">
        <f t="shared" si="19"/>
        <v>0</v>
      </c>
      <c r="M141" s="10">
        <f t="shared" si="20"/>
        <v>0</v>
      </c>
      <c r="N141" s="10">
        <f t="shared" si="21"/>
        <v>0</v>
      </c>
    </row>
    <row r="142" spans="1:14" x14ac:dyDescent="0.25">
      <c r="A142" s="3">
        <v>140</v>
      </c>
      <c r="B142" s="1" t="s">
        <v>269</v>
      </c>
      <c r="C142" s="17" t="s">
        <v>287</v>
      </c>
      <c r="D142" s="53" t="s">
        <v>392</v>
      </c>
      <c r="E142" s="19" t="s">
        <v>216</v>
      </c>
      <c r="F142" s="26"/>
      <c r="G142" s="8">
        <v>1</v>
      </c>
      <c r="H142" s="8">
        <v>1</v>
      </c>
      <c r="I142" s="15">
        <f t="shared" si="22"/>
        <v>1</v>
      </c>
      <c r="J142" s="29"/>
      <c r="K142" s="10">
        <f t="shared" si="18"/>
        <v>0</v>
      </c>
      <c r="L142" s="10">
        <f t="shared" si="19"/>
        <v>0</v>
      </c>
      <c r="M142" s="10">
        <f t="shared" si="20"/>
        <v>0</v>
      </c>
      <c r="N142" s="10">
        <f t="shared" si="21"/>
        <v>0</v>
      </c>
    </row>
    <row r="143" spans="1:14" x14ac:dyDescent="0.25">
      <c r="A143" s="3">
        <v>141</v>
      </c>
      <c r="B143" s="1" t="s">
        <v>270</v>
      </c>
      <c r="C143" s="17" t="s">
        <v>298</v>
      </c>
      <c r="D143" s="53" t="s">
        <v>424</v>
      </c>
      <c r="E143" s="19" t="s">
        <v>248</v>
      </c>
      <c r="F143" s="26"/>
      <c r="G143" s="8">
        <v>2</v>
      </c>
      <c r="H143" s="8">
        <v>2</v>
      </c>
      <c r="I143" s="15">
        <f t="shared" si="22"/>
        <v>1</v>
      </c>
      <c r="J143" s="29"/>
      <c r="K143" s="10">
        <f t="shared" si="18"/>
        <v>0</v>
      </c>
      <c r="L143" s="10">
        <f t="shared" si="19"/>
        <v>0</v>
      </c>
      <c r="M143" s="10">
        <f t="shared" si="20"/>
        <v>0</v>
      </c>
      <c r="N143" s="10">
        <f t="shared" si="21"/>
        <v>0</v>
      </c>
    </row>
    <row r="144" spans="1:14" x14ac:dyDescent="0.25">
      <c r="A144" s="3">
        <v>142</v>
      </c>
      <c r="B144" s="1" t="s">
        <v>270</v>
      </c>
      <c r="C144" s="17" t="s">
        <v>298</v>
      </c>
      <c r="D144" s="53" t="s">
        <v>423</v>
      </c>
      <c r="E144" s="19" t="s">
        <v>247</v>
      </c>
      <c r="F144" s="26"/>
      <c r="G144" s="8">
        <v>1</v>
      </c>
      <c r="H144" s="8">
        <v>1</v>
      </c>
      <c r="I144" s="15">
        <f t="shared" si="22"/>
        <v>1</v>
      </c>
      <c r="J144" s="29"/>
      <c r="K144" s="10">
        <f t="shared" si="18"/>
        <v>0</v>
      </c>
      <c r="L144" s="10">
        <f t="shared" si="19"/>
        <v>0</v>
      </c>
      <c r="M144" s="10">
        <f t="shared" si="20"/>
        <v>0</v>
      </c>
      <c r="N144" s="10">
        <f t="shared" si="21"/>
        <v>0</v>
      </c>
    </row>
    <row r="145" spans="1:14" x14ac:dyDescent="0.25">
      <c r="A145" s="3">
        <v>143</v>
      </c>
      <c r="B145" s="1" t="s">
        <v>270</v>
      </c>
      <c r="C145" s="17" t="s">
        <v>300</v>
      </c>
      <c r="D145" s="53" t="s">
        <v>438</v>
      </c>
      <c r="E145" s="19" t="s">
        <v>262</v>
      </c>
      <c r="F145" s="26"/>
      <c r="G145" s="8">
        <v>1</v>
      </c>
      <c r="H145" s="8">
        <v>0</v>
      </c>
      <c r="I145" s="15">
        <f t="shared" si="22"/>
        <v>0</v>
      </c>
      <c r="J145" s="29"/>
      <c r="K145" s="10">
        <f t="shared" si="18"/>
        <v>0</v>
      </c>
      <c r="L145" s="10">
        <f t="shared" si="19"/>
        <v>0</v>
      </c>
      <c r="M145" s="10">
        <f t="shared" si="20"/>
        <v>0</v>
      </c>
      <c r="N145" s="10">
        <f t="shared" si="21"/>
        <v>0</v>
      </c>
    </row>
    <row r="146" spans="1:14" x14ac:dyDescent="0.25">
      <c r="A146" s="3">
        <v>144</v>
      </c>
      <c r="B146" s="1" t="s">
        <v>270</v>
      </c>
      <c r="C146" s="17" t="s">
        <v>299</v>
      </c>
      <c r="D146" s="53" t="s">
        <v>434</v>
      </c>
      <c r="E146" s="19" t="s">
        <v>258</v>
      </c>
      <c r="F146" s="26"/>
      <c r="G146" s="8">
        <v>2</v>
      </c>
      <c r="H146" s="8">
        <v>1</v>
      </c>
      <c r="I146" s="15">
        <f t="shared" si="22"/>
        <v>0.5</v>
      </c>
      <c r="J146" s="29"/>
      <c r="K146" s="10">
        <f t="shared" si="18"/>
        <v>0</v>
      </c>
      <c r="L146" s="10">
        <f t="shared" si="19"/>
        <v>0</v>
      </c>
      <c r="M146" s="10">
        <f t="shared" si="20"/>
        <v>0</v>
      </c>
      <c r="N146" s="10">
        <f t="shared" si="21"/>
        <v>0</v>
      </c>
    </row>
    <row r="147" spans="1:14" x14ac:dyDescent="0.25">
      <c r="A147" s="3">
        <v>145</v>
      </c>
      <c r="B147" s="1" t="s">
        <v>270</v>
      </c>
      <c r="C147" s="17" t="s">
        <v>303</v>
      </c>
      <c r="D147" s="53" t="s">
        <v>442</v>
      </c>
      <c r="E147" s="19" t="s">
        <v>266</v>
      </c>
      <c r="F147" s="26"/>
      <c r="G147" s="8">
        <v>1</v>
      </c>
      <c r="H147" s="8">
        <v>1</v>
      </c>
      <c r="I147" s="15">
        <f t="shared" si="22"/>
        <v>1</v>
      </c>
      <c r="J147" s="29"/>
      <c r="K147" s="10">
        <f t="shared" si="18"/>
        <v>0</v>
      </c>
      <c r="L147" s="10">
        <f t="shared" si="19"/>
        <v>0</v>
      </c>
      <c r="M147" s="10">
        <f t="shared" si="20"/>
        <v>0</v>
      </c>
      <c r="N147" s="10">
        <f t="shared" si="21"/>
        <v>0</v>
      </c>
    </row>
    <row r="148" spans="1:14" x14ac:dyDescent="0.25">
      <c r="A148" s="3">
        <v>146</v>
      </c>
      <c r="B148" s="1" t="s">
        <v>270</v>
      </c>
      <c r="C148" s="17" t="s">
        <v>284</v>
      </c>
      <c r="D148" s="53" t="s">
        <v>338</v>
      </c>
      <c r="E148" s="19" t="s">
        <v>161</v>
      </c>
      <c r="F148" s="26"/>
      <c r="G148" s="8">
        <v>5</v>
      </c>
      <c r="H148" s="8">
        <v>2</v>
      </c>
      <c r="I148" s="15">
        <f t="shared" si="22"/>
        <v>0.4</v>
      </c>
      <c r="J148" s="29"/>
      <c r="K148" s="10">
        <f t="shared" si="18"/>
        <v>0</v>
      </c>
      <c r="L148" s="10">
        <f t="shared" si="19"/>
        <v>0</v>
      </c>
      <c r="M148" s="10">
        <f t="shared" si="20"/>
        <v>0</v>
      </c>
      <c r="N148" s="10">
        <f t="shared" si="21"/>
        <v>0</v>
      </c>
    </row>
    <row r="149" spans="1:14" x14ac:dyDescent="0.25">
      <c r="A149" s="3">
        <v>147</v>
      </c>
      <c r="B149" s="1" t="s">
        <v>270</v>
      </c>
      <c r="C149" s="17" t="s">
        <v>284</v>
      </c>
      <c r="D149" s="53" t="s">
        <v>401</v>
      </c>
      <c r="E149" s="19" t="s">
        <v>225</v>
      </c>
      <c r="F149" s="26"/>
      <c r="G149" s="8">
        <v>4</v>
      </c>
      <c r="H149" s="8">
        <v>3</v>
      </c>
      <c r="I149" s="15">
        <f t="shared" si="22"/>
        <v>0.75</v>
      </c>
      <c r="J149" s="29"/>
      <c r="K149" s="10">
        <f t="shared" si="18"/>
        <v>0</v>
      </c>
      <c r="L149" s="10">
        <f t="shared" si="19"/>
        <v>0</v>
      </c>
      <c r="M149" s="10">
        <f t="shared" si="20"/>
        <v>0</v>
      </c>
      <c r="N149" s="10">
        <f t="shared" si="21"/>
        <v>0</v>
      </c>
    </row>
    <row r="150" spans="1:14" x14ac:dyDescent="0.25">
      <c r="A150" s="3">
        <v>148</v>
      </c>
      <c r="B150" s="1" t="s">
        <v>270</v>
      </c>
      <c r="C150" s="17" t="s">
        <v>284</v>
      </c>
      <c r="D150" s="53" t="s">
        <v>389</v>
      </c>
      <c r="E150" s="19" t="s">
        <v>213</v>
      </c>
      <c r="F150" s="26"/>
      <c r="G150" s="8">
        <v>3</v>
      </c>
      <c r="H150" s="8">
        <v>2</v>
      </c>
      <c r="I150" s="15">
        <f t="shared" si="22"/>
        <v>0.66666666666666663</v>
      </c>
      <c r="J150" s="29"/>
      <c r="K150" s="10">
        <f t="shared" si="18"/>
        <v>0</v>
      </c>
      <c r="L150" s="10">
        <f t="shared" si="19"/>
        <v>0</v>
      </c>
      <c r="M150" s="10">
        <f t="shared" si="20"/>
        <v>0</v>
      </c>
      <c r="N150" s="10">
        <f t="shared" si="21"/>
        <v>0</v>
      </c>
    </row>
    <row r="151" spans="1:14" x14ac:dyDescent="0.25">
      <c r="A151" s="3">
        <v>149</v>
      </c>
      <c r="B151" s="1" t="s">
        <v>270</v>
      </c>
      <c r="C151" s="17" t="s">
        <v>284</v>
      </c>
      <c r="D151" s="53" t="s">
        <v>326</v>
      </c>
      <c r="E151" s="19" t="s">
        <v>147</v>
      </c>
      <c r="F151" s="26"/>
      <c r="G151" s="8">
        <v>2</v>
      </c>
      <c r="H151" s="8">
        <v>2</v>
      </c>
      <c r="I151" s="15">
        <f t="shared" si="22"/>
        <v>1</v>
      </c>
      <c r="J151" s="29"/>
      <c r="K151" s="10">
        <f t="shared" si="18"/>
        <v>0</v>
      </c>
      <c r="L151" s="10">
        <f t="shared" si="19"/>
        <v>0</v>
      </c>
      <c r="M151" s="10">
        <f t="shared" si="20"/>
        <v>0</v>
      </c>
      <c r="N151" s="10">
        <f t="shared" si="21"/>
        <v>0</v>
      </c>
    </row>
    <row r="152" spans="1:14" x14ac:dyDescent="0.25">
      <c r="A152" s="3">
        <v>150</v>
      </c>
      <c r="B152" s="1" t="s">
        <v>270</v>
      </c>
      <c r="C152" s="17" t="s">
        <v>284</v>
      </c>
      <c r="D152" s="53" t="s">
        <v>380</v>
      </c>
      <c r="E152" s="19" t="s">
        <v>204</v>
      </c>
      <c r="F152" s="26"/>
      <c r="G152" s="8">
        <v>2</v>
      </c>
      <c r="H152" s="8">
        <v>2</v>
      </c>
      <c r="I152" s="15">
        <f t="shared" si="22"/>
        <v>1</v>
      </c>
      <c r="J152" s="29"/>
      <c r="K152" s="10">
        <f t="shared" si="18"/>
        <v>0</v>
      </c>
      <c r="L152" s="10">
        <f t="shared" si="19"/>
        <v>0</v>
      </c>
      <c r="M152" s="10">
        <f t="shared" si="20"/>
        <v>0</v>
      </c>
      <c r="N152" s="10">
        <f t="shared" si="21"/>
        <v>0</v>
      </c>
    </row>
    <row r="153" spans="1:14" x14ac:dyDescent="0.25">
      <c r="A153" s="3">
        <v>151</v>
      </c>
      <c r="B153" s="1" t="s">
        <v>270</v>
      </c>
      <c r="C153" s="17" t="s">
        <v>284</v>
      </c>
      <c r="D153" s="53" t="s">
        <v>386</v>
      </c>
      <c r="E153" s="19" t="s">
        <v>210</v>
      </c>
      <c r="F153" s="26"/>
      <c r="G153" s="8">
        <v>2</v>
      </c>
      <c r="H153" s="8">
        <v>2</v>
      </c>
      <c r="I153" s="15">
        <f t="shared" si="22"/>
        <v>1</v>
      </c>
      <c r="J153" s="29"/>
      <c r="K153" s="10">
        <f t="shared" si="18"/>
        <v>0</v>
      </c>
      <c r="L153" s="10">
        <f t="shared" si="19"/>
        <v>0</v>
      </c>
      <c r="M153" s="10">
        <f t="shared" si="20"/>
        <v>0</v>
      </c>
      <c r="N153" s="10">
        <f t="shared" si="21"/>
        <v>0</v>
      </c>
    </row>
    <row r="154" spans="1:14" x14ac:dyDescent="0.25">
      <c r="A154" s="3">
        <v>152</v>
      </c>
      <c r="B154" s="1" t="s">
        <v>270</v>
      </c>
      <c r="C154" s="17" t="s">
        <v>284</v>
      </c>
      <c r="D154" s="53" t="s">
        <v>399</v>
      </c>
      <c r="E154" s="19" t="s">
        <v>223</v>
      </c>
      <c r="F154" s="26"/>
      <c r="G154" s="8">
        <v>2</v>
      </c>
      <c r="H154" s="8">
        <v>0</v>
      </c>
      <c r="I154" s="15">
        <f t="shared" si="22"/>
        <v>0</v>
      </c>
      <c r="J154" s="29"/>
      <c r="K154" s="10">
        <f t="shared" si="18"/>
        <v>0</v>
      </c>
      <c r="L154" s="10">
        <f t="shared" si="19"/>
        <v>0</v>
      </c>
      <c r="M154" s="10">
        <f t="shared" si="20"/>
        <v>0</v>
      </c>
      <c r="N154" s="10">
        <f t="shared" si="21"/>
        <v>0</v>
      </c>
    </row>
    <row r="155" spans="1:14" x14ac:dyDescent="0.25">
      <c r="A155" s="3">
        <v>153</v>
      </c>
      <c r="B155" s="1" t="s">
        <v>270</v>
      </c>
      <c r="C155" s="17" t="s">
        <v>284</v>
      </c>
      <c r="D155" s="53" t="s">
        <v>327</v>
      </c>
      <c r="E155" s="19" t="s">
        <v>149</v>
      </c>
      <c r="F155" s="26"/>
      <c r="G155" s="8">
        <v>1</v>
      </c>
      <c r="H155" s="8">
        <v>1</v>
      </c>
      <c r="I155" s="15">
        <f t="shared" si="22"/>
        <v>1</v>
      </c>
      <c r="J155" s="29"/>
      <c r="K155" s="10">
        <f t="shared" si="18"/>
        <v>0</v>
      </c>
      <c r="L155" s="10">
        <f t="shared" si="19"/>
        <v>0</v>
      </c>
      <c r="M155" s="10">
        <f t="shared" si="20"/>
        <v>0</v>
      </c>
      <c r="N155" s="10">
        <f t="shared" si="21"/>
        <v>0</v>
      </c>
    </row>
    <row r="156" spans="1:14" x14ac:dyDescent="0.25">
      <c r="A156" s="3">
        <v>154</v>
      </c>
      <c r="B156" s="1" t="s">
        <v>270</v>
      </c>
      <c r="C156" s="17" t="s">
        <v>284</v>
      </c>
      <c r="D156" s="53" t="s">
        <v>348</v>
      </c>
      <c r="E156" s="19" t="s">
        <v>171</v>
      </c>
      <c r="F156" s="26"/>
      <c r="G156" s="8">
        <v>1</v>
      </c>
      <c r="H156" s="8">
        <v>1</v>
      </c>
      <c r="I156" s="15">
        <f t="shared" si="22"/>
        <v>1</v>
      </c>
      <c r="J156" s="29"/>
      <c r="K156" s="10">
        <f t="shared" si="18"/>
        <v>0</v>
      </c>
      <c r="L156" s="10">
        <f t="shared" si="19"/>
        <v>0</v>
      </c>
      <c r="M156" s="10">
        <f t="shared" si="20"/>
        <v>0</v>
      </c>
      <c r="N156" s="10">
        <f t="shared" si="21"/>
        <v>0</v>
      </c>
    </row>
    <row r="157" spans="1:14" x14ac:dyDescent="0.25">
      <c r="A157" s="3">
        <v>155</v>
      </c>
      <c r="B157" s="1" t="s">
        <v>270</v>
      </c>
      <c r="C157" s="17" t="s">
        <v>284</v>
      </c>
      <c r="D157" s="53" t="s">
        <v>351</v>
      </c>
      <c r="E157" s="19" t="s">
        <v>175</v>
      </c>
      <c r="F157" s="26"/>
      <c r="G157" s="8">
        <v>1</v>
      </c>
      <c r="H157" s="8">
        <v>1</v>
      </c>
      <c r="I157" s="15">
        <f t="shared" si="22"/>
        <v>1</v>
      </c>
      <c r="J157" s="29"/>
      <c r="K157" s="10">
        <f t="shared" si="18"/>
        <v>0</v>
      </c>
      <c r="L157" s="10">
        <f t="shared" si="19"/>
        <v>0</v>
      </c>
      <c r="M157" s="10">
        <f t="shared" si="20"/>
        <v>0</v>
      </c>
      <c r="N157" s="10">
        <f t="shared" si="21"/>
        <v>0</v>
      </c>
    </row>
    <row r="158" spans="1:14" x14ac:dyDescent="0.25">
      <c r="A158" s="3">
        <v>156</v>
      </c>
      <c r="B158" s="1" t="s">
        <v>270</v>
      </c>
      <c r="C158" s="17" t="s">
        <v>284</v>
      </c>
      <c r="D158" s="53" t="s">
        <v>352</v>
      </c>
      <c r="E158" s="19" t="s">
        <v>176</v>
      </c>
      <c r="F158" s="26"/>
      <c r="G158" s="8">
        <v>1</v>
      </c>
      <c r="H158" s="8">
        <v>1</v>
      </c>
      <c r="I158" s="15">
        <f t="shared" si="22"/>
        <v>1</v>
      </c>
      <c r="J158" s="29"/>
      <c r="K158" s="10">
        <f t="shared" si="18"/>
        <v>0</v>
      </c>
      <c r="L158" s="10">
        <f t="shared" si="19"/>
        <v>0</v>
      </c>
      <c r="M158" s="10">
        <f t="shared" si="20"/>
        <v>0</v>
      </c>
      <c r="N158" s="10">
        <f t="shared" si="21"/>
        <v>0</v>
      </c>
    </row>
    <row r="159" spans="1:14" x14ac:dyDescent="0.25">
      <c r="A159" s="3">
        <v>157</v>
      </c>
      <c r="B159" s="1" t="s">
        <v>270</v>
      </c>
      <c r="C159" s="17" t="s">
        <v>284</v>
      </c>
      <c r="D159" s="53" t="s">
        <v>353</v>
      </c>
      <c r="E159" s="19" t="s">
        <v>177</v>
      </c>
      <c r="F159" s="26"/>
      <c r="G159" s="8">
        <v>1</v>
      </c>
      <c r="H159" s="8">
        <v>1</v>
      </c>
      <c r="I159" s="15">
        <f t="shared" si="22"/>
        <v>1</v>
      </c>
      <c r="J159" s="29"/>
      <c r="K159" s="10">
        <f t="shared" si="18"/>
        <v>0</v>
      </c>
      <c r="L159" s="10">
        <f t="shared" si="19"/>
        <v>0</v>
      </c>
      <c r="M159" s="10">
        <f t="shared" si="20"/>
        <v>0</v>
      </c>
      <c r="N159" s="10">
        <f t="shared" si="21"/>
        <v>0</v>
      </c>
    </row>
    <row r="160" spans="1:14" x14ac:dyDescent="0.25">
      <c r="A160" s="3">
        <v>158</v>
      </c>
      <c r="B160" s="1" t="s">
        <v>270</v>
      </c>
      <c r="C160" s="17" t="s">
        <v>284</v>
      </c>
      <c r="D160" s="53" t="s">
        <v>366</v>
      </c>
      <c r="E160" s="19" t="s">
        <v>190</v>
      </c>
      <c r="F160" s="26"/>
      <c r="G160" s="8">
        <v>1</v>
      </c>
      <c r="H160" s="8">
        <v>1</v>
      </c>
      <c r="I160" s="15">
        <f t="shared" si="22"/>
        <v>1</v>
      </c>
      <c r="J160" s="29"/>
      <c r="K160" s="10">
        <f t="shared" si="18"/>
        <v>0</v>
      </c>
      <c r="L160" s="10">
        <f t="shared" si="19"/>
        <v>0</v>
      </c>
      <c r="M160" s="10">
        <f t="shared" si="20"/>
        <v>0</v>
      </c>
      <c r="N160" s="10">
        <f t="shared" si="21"/>
        <v>0</v>
      </c>
    </row>
    <row r="161" spans="1:14" x14ac:dyDescent="0.25">
      <c r="A161" s="3">
        <v>159</v>
      </c>
      <c r="B161" s="1" t="s">
        <v>270</v>
      </c>
      <c r="C161" s="17" t="s">
        <v>284</v>
      </c>
      <c r="D161" s="53" t="s">
        <v>377</v>
      </c>
      <c r="E161" s="19" t="s">
        <v>201</v>
      </c>
      <c r="F161" s="26"/>
      <c r="G161" s="8">
        <v>1</v>
      </c>
      <c r="H161" s="8">
        <v>1</v>
      </c>
      <c r="I161" s="15">
        <f t="shared" si="22"/>
        <v>1</v>
      </c>
      <c r="J161" s="29"/>
      <c r="K161" s="10">
        <f t="shared" si="18"/>
        <v>0</v>
      </c>
      <c r="L161" s="10">
        <f t="shared" si="19"/>
        <v>0</v>
      </c>
      <c r="M161" s="10">
        <f t="shared" si="20"/>
        <v>0</v>
      </c>
      <c r="N161" s="10">
        <f t="shared" si="21"/>
        <v>0</v>
      </c>
    </row>
    <row r="162" spans="1:14" x14ac:dyDescent="0.25">
      <c r="A162" s="3">
        <v>160</v>
      </c>
      <c r="B162" s="1" t="s">
        <v>270</v>
      </c>
      <c r="C162" s="17" t="s">
        <v>284</v>
      </c>
      <c r="D162" s="53" t="s">
        <v>402</v>
      </c>
      <c r="E162" s="19" t="s">
        <v>226</v>
      </c>
      <c r="F162" s="26"/>
      <c r="G162" s="8">
        <v>1</v>
      </c>
      <c r="H162" s="8">
        <v>0</v>
      </c>
      <c r="I162" s="15">
        <f t="shared" si="22"/>
        <v>0</v>
      </c>
      <c r="J162" s="29"/>
      <c r="K162" s="10">
        <f t="shared" si="18"/>
        <v>0</v>
      </c>
      <c r="L162" s="10">
        <f t="shared" si="19"/>
        <v>0</v>
      </c>
      <c r="M162" s="10">
        <f t="shared" si="20"/>
        <v>0</v>
      </c>
      <c r="N162" s="10">
        <f t="shared" si="21"/>
        <v>0</v>
      </c>
    </row>
    <row r="163" spans="1:14" x14ac:dyDescent="0.25">
      <c r="A163" s="3">
        <v>161</v>
      </c>
      <c r="B163" s="1" t="s">
        <v>445</v>
      </c>
      <c r="C163" s="1" t="s">
        <v>445</v>
      </c>
      <c r="D163" s="53" t="s">
        <v>445</v>
      </c>
      <c r="E163" s="19" t="s">
        <v>268</v>
      </c>
      <c r="F163" s="26"/>
      <c r="G163" s="8">
        <v>516</v>
      </c>
      <c r="H163" s="8">
        <v>253</v>
      </c>
      <c r="I163" s="15">
        <f t="shared" si="22"/>
        <v>0.49031007751937983</v>
      </c>
      <c r="J163" s="29"/>
      <c r="K163" s="10">
        <f t="shared" ref="K163" si="23">IF(J163="Red",H163,0)</f>
        <v>0</v>
      </c>
      <c r="L163" s="10">
        <f t="shared" si="19"/>
        <v>0</v>
      </c>
      <c r="M163" s="10">
        <f t="shared" si="20"/>
        <v>0</v>
      </c>
      <c r="N163" s="10">
        <f t="shared" si="21"/>
        <v>0</v>
      </c>
    </row>
    <row r="164" spans="1:14" ht="34.5" customHeight="1" x14ac:dyDescent="0.25">
      <c r="A164" s="48" t="s">
        <v>106</v>
      </c>
      <c r="B164" s="49"/>
      <c r="C164" s="49"/>
      <c r="D164" s="49"/>
      <c r="E164" s="49"/>
      <c r="F164" s="50"/>
      <c r="G164" s="12">
        <f>SUM(G3:G163)</f>
        <v>8425</v>
      </c>
      <c r="H164" s="12">
        <f>SUM(H3:H163)</f>
        <v>6174</v>
      </c>
      <c r="I164" s="16">
        <f>H164/G164</f>
        <v>0.73281899109792281</v>
      </c>
      <c r="J164" s="35"/>
      <c r="K164" s="12">
        <f t="shared" ref="K164:N164" si="24">SUM(K3:K163)</f>
        <v>1854</v>
      </c>
      <c r="L164" s="12">
        <f t="shared" si="24"/>
        <v>3256</v>
      </c>
      <c r="M164" s="12">
        <f t="shared" si="24"/>
        <v>214</v>
      </c>
      <c r="N164" s="12">
        <f t="shared" si="24"/>
        <v>419</v>
      </c>
    </row>
    <row r="169" spans="1:14" x14ac:dyDescent="0.25">
      <c r="H169" s="23"/>
      <c r="L169" s="36"/>
    </row>
    <row r="170" spans="1:14" x14ac:dyDescent="0.25">
      <c r="L170" s="37"/>
    </row>
    <row r="171" spans="1:14" x14ac:dyDescent="0.25">
      <c r="M171" s="34"/>
    </row>
  </sheetData>
  <sortState ref="A3:J163">
    <sortCondition descending="1" ref="B3:B163"/>
    <sortCondition ref="C3:C163"/>
    <sortCondition descending="1" ref="G3:G163"/>
  </sortState>
  <mergeCells count="3">
    <mergeCell ref="A1:I1"/>
    <mergeCell ref="A164:F164"/>
    <mergeCell ref="K1:N1"/>
  </mergeCells>
  <phoneticPr fontId="8" type="noConversion"/>
  <conditionalFormatting sqref="J1:J2">
    <cfRule type="containsText" dxfId="7" priority="5" operator="containsText" text="green">
      <formula>NOT(ISERROR(SEARCH("green",J1)))</formula>
    </cfRule>
    <cfRule type="containsText" dxfId="6" priority="6" operator="containsText" text="yellow">
      <formula>NOT(ISERROR(SEARCH("yellow",J1)))</formula>
    </cfRule>
    <cfRule type="containsText" dxfId="5" priority="7" operator="containsText" text="orange">
      <formula>NOT(ISERROR(SEARCH("orange",J1)))</formula>
    </cfRule>
    <cfRule type="containsText" dxfId="4" priority="8" operator="containsText" text="red">
      <formula>NOT(ISERROR(SEARCH("red",J1)))</formula>
    </cfRule>
  </conditionalFormatting>
  <conditionalFormatting sqref="J3:J163">
    <cfRule type="containsText" dxfId="3" priority="1" operator="containsText" text="green">
      <formula>NOT(ISERROR(SEARCH("green",J3)))</formula>
    </cfRule>
    <cfRule type="containsText" dxfId="2" priority="2" operator="containsText" text="yellow">
      <formula>NOT(ISERROR(SEARCH("yellow",J3)))</formula>
    </cfRule>
    <cfRule type="containsText" dxfId="1" priority="3" operator="containsText" text="orange">
      <formula>NOT(ISERROR(SEARCH("orange",J3)))</formula>
    </cfRule>
    <cfRule type="containsText" dxfId="0" priority="4" operator="containsText" text="red">
      <formula>NOT(ISERROR(SEARCH("red",J3)))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theo đơn vị  以單位分析</vt:lpstr>
      <vt:lpstr>1. BC theo khu vực  以區域分析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(SHC-609) Thao Vo</dc:creator>
  <cp:lastModifiedBy>(SHC-01A9) Swook Lu</cp:lastModifiedBy>
  <cp:lastPrinted>2021-09-07T13:53:08Z</cp:lastPrinted>
  <dcterms:created xsi:type="dcterms:W3CDTF">2021-08-24T09:17:25Z</dcterms:created>
  <dcterms:modified xsi:type="dcterms:W3CDTF">2021-09-10T02:47:12Z</dcterms:modified>
</cp:coreProperties>
</file>