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10920" tabRatio="500"/>
  </bookViews>
  <sheets>
    <sheet name="KPI" sheetId="8" r:id="rId1"/>
    <sheet name="PA" sheetId="4" r:id="rId2"/>
    <sheet name="NILAI PK Akhir Tahun" sheetId="5" r:id="rId3"/>
    <sheet name="Ref" sheetId="9" r:id="rId4"/>
  </sheets>
  <definedNames>
    <definedName name="Pointscore">#REF!</definedName>
    <definedName name="Santi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8" l="1"/>
  <c r="V16" i="8"/>
  <c r="V23" i="8"/>
  <c r="V18" i="8"/>
  <c r="V19" i="8"/>
  <c r="V20" i="8"/>
  <c r="V21" i="8"/>
  <c r="V22" i="8"/>
  <c r="V24" i="8"/>
  <c r="V17" i="8" l="1"/>
  <c r="F35" i="8"/>
  <c r="F34" i="8" s="1"/>
  <c r="G34" i="8" s="1"/>
  <c r="G36" i="8"/>
  <c r="K25" i="8"/>
  <c r="AF42" i="4"/>
  <c r="AF46" i="4" s="1"/>
  <c r="H61" i="4" s="1"/>
  <c r="F68" i="4"/>
  <c r="F66" i="4"/>
  <c r="F60" i="4"/>
  <c r="F64" i="4"/>
  <c r="F62" i="4"/>
  <c r="H64" i="4" s="1"/>
  <c r="F7" i="5" s="1"/>
  <c r="G35" i="8" l="1"/>
  <c r="F33" i="8"/>
  <c r="F32" i="8" s="1"/>
  <c r="V26" i="8"/>
  <c r="I31" i="8" s="1"/>
  <c r="G33" i="8"/>
  <c r="I33" i="8" s="1"/>
  <c r="F6" i="5" s="1"/>
  <c r="F9" i="5" s="1"/>
  <c r="F31" i="8"/>
  <c r="G31" i="8" s="1"/>
  <c r="G32" i="8"/>
</calcChain>
</file>

<file path=xl/sharedStrings.xml><?xml version="1.0" encoding="utf-8"?>
<sst xmlns="http://schemas.openxmlformats.org/spreadsheetml/2006/main" count="289" uniqueCount="238">
  <si>
    <t>A</t>
  </si>
  <si>
    <t>B</t>
  </si>
  <si>
    <t>C</t>
  </si>
  <si>
    <t>D</t>
  </si>
  <si>
    <t>120% - 149%</t>
  </si>
  <si>
    <t>100％ - 119%</t>
  </si>
  <si>
    <t>80% - 99%</t>
  </si>
  <si>
    <t>50% - 79%</t>
  </si>
  <si>
    <t>≥150%</t>
  </si>
  <si>
    <t>≤49%</t>
  </si>
  <si>
    <t>General Manager</t>
  </si>
  <si>
    <t>Manager</t>
  </si>
  <si>
    <t>PERFORMANCE APPRAISAL 
GUNASLAND</t>
  </si>
  <si>
    <t>* DEFINISI SKALA</t>
  </si>
  <si>
    <r>
      <t xml:space="preserve">: </t>
    </r>
    <r>
      <rPr>
        <b/>
        <sz val="10"/>
        <rFont val="Trebuchet MS"/>
        <family val="2"/>
      </rPr>
      <t xml:space="preserve">Istimewa </t>
    </r>
    <r>
      <rPr>
        <sz val="10"/>
        <rFont val="Trebuchet MS"/>
        <family val="2"/>
      </rPr>
      <t>(sebagian besar melampaui tuntutan pekerjaan)</t>
    </r>
  </si>
  <si>
    <r>
      <t xml:space="preserve">: </t>
    </r>
    <r>
      <rPr>
        <b/>
        <sz val="10"/>
        <rFont val="Trebuchet MS"/>
        <family val="2"/>
      </rPr>
      <t xml:space="preserve">Baik </t>
    </r>
    <r>
      <rPr>
        <sz val="10"/>
        <rFont val="Trebuchet MS"/>
        <family val="2"/>
      </rPr>
      <t>(beberapa hal melampaui tuntutan pekerjaan)</t>
    </r>
  </si>
  <si>
    <t xml:space="preserve"> </t>
  </si>
  <si>
    <r>
      <t xml:space="preserve">: </t>
    </r>
    <r>
      <rPr>
        <b/>
        <sz val="10"/>
        <rFont val="Trebuchet MS"/>
        <family val="2"/>
      </rPr>
      <t xml:space="preserve">Cukup </t>
    </r>
    <r>
      <rPr>
        <sz val="10"/>
        <rFont val="Trebuchet MS"/>
        <family val="2"/>
      </rPr>
      <t>(memenuhi tuntutan pekerjaan)</t>
    </r>
  </si>
  <si>
    <r>
      <t xml:space="preserve">: </t>
    </r>
    <r>
      <rPr>
        <b/>
        <sz val="10"/>
        <rFont val="Trebuchet MS"/>
        <family val="2"/>
      </rPr>
      <t>Kurang</t>
    </r>
    <r>
      <rPr>
        <sz val="10"/>
        <rFont val="Trebuchet MS"/>
        <family val="2"/>
      </rPr>
      <t xml:space="preserve"> (beberapa hal tidak memenuhi tuntutan pekerjaan)</t>
    </r>
  </si>
  <si>
    <t>Bobot 40%</t>
  </si>
  <si>
    <r>
      <t>:</t>
    </r>
    <r>
      <rPr>
        <b/>
        <sz val="10"/>
        <rFont val="Trebuchet MS"/>
        <family val="2"/>
      </rPr>
      <t xml:space="preserve"> Sangat Kurang</t>
    </r>
    <r>
      <rPr>
        <sz val="10"/>
        <rFont val="Trebuchet MS"/>
        <family val="2"/>
      </rPr>
      <t xml:space="preserve"> (tidak memenuhi tuntutan pekerjaan)</t>
    </r>
  </si>
  <si>
    <t>No</t>
  </si>
  <si>
    <t>FAKTOR YANG DINILAI</t>
  </si>
  <si>
    <t>DEFINISI</t>
  </si>
  <si>
    <t>INDIKATOR</t>
  </si>
  <si>
    <t>NILAI*</t>
  </si>
  <si>
    <t>BOBOT</t>
  </si>
  <si>
    <t>NILAI TERBOBOT</t>
  </si>
  <si>
    <t>(Lingkarilah)</t>
  </si>
  <si>
    <t>( Nilai x Bobot)</t>
  </si>
  <si>
    <t>Pengetahuan Jabatan</t>
  </si>
  <si>
    <t>Penguasaan atas informasi yang mendukung pekerjaan</t>
  </si>
  <si>
    <t xml:space="preserve">   1.1.  Menguasai pengetahuan umum / konsep-konsep yang mendukung pekerjaan</t>
  </si>
  <si>
    <t xml:space="preserve">   1.2.  Menguasai ketentuan dan prosedur dalam pekerjaan</t>
  </si>
  <si>
    <t xml:space="preserve">   1.3.  Terampil menggunakan alat-alat kerja yang berhubungan dengan pekerjaan</t>
  </si>
  <si>
    <t>Kualitas &amp; kuantitas kerja</t>
  </si>
  <si>
    <t>Keseimbangan antara seberapa banyak &amp; seberapa jauh mutu pekerjaan yang dilakukan</t>
  </si>
  <si>
    <t xml:space="preserve">    2.1.  Memenuhi target / index yang ditetapkan</t>
  </si>
  <si>
    <t xml:space="preserve">    2.2.  Hasil pekerjaan memenuhi tingkat ketelitian, akurasi dan mutu hasil kerja</t>
  </si>
  <si>
    <t xml:space="preserve">    2.3.  Melakukan efisiensi biaya &amp; waktu dalam pencapaian target pekerjaan</t>
  </si>
  <si>
    <t>Kerjasama</t>
  </si>
  <si>
    <t>Kemampuan melakukan sesuatu bersama dengan orang lain untuk mencapai tujuan bersama</t>
  </si>
  <si>
    <t xml:space="preserve">    3.1.  Bersedia membantu rekan kerja, memberikan data, informasi yang mendukung pekerjaan</t>
  </si>
  <si>
    <t xml:space="preserve">    3.2.  Melaksanakan tugas sebagai anggota kelompok, menghargai orang lain</t>
  </si>
  <si>
    <t xml:space="preserve">    3.3.  Membantu kelancaran alur kerja yang telah ditetapkan</t>
  </si>
  <si>
    <t>Komunikasi</t>
  </si>
  <si>
    <t xml:space="preserve">Kemampuan menyampaikan dan menerima pesan dengan baik </t>
  </si>
  <si>
    <t xml:space="preserve">    4.1.  Mampu menyampaikan pendapat secara sistematis baik lisan maupun tulisan</t>
  </si>
  <si>
    <t xml:space="preserve">    4.2.  Mau mendengarkan dan menerima pendapat orang lain</t>
  </si>
  <si>
    <t xml:space="preserve">    4.3.  Mampu menjalin dan memelihara hubungan dengan pihak lain</t>
  </si>
  <si>
    <t xml:space="preserve">Kemampuan pribadi </t>
  </si>
  <si>
    <t>Kompetensi dan keahlian yang dimiliki oleh individu</t>
  </si>
  <si>
    <t xml:space="preserve">    5.1.  Kemampuan menyesuaikan diri dengan  lingkungan kerja (rekan kerja, situasi, tugas-tugas baru)</t>
  </si>
  <si>
    <t xml:space="preserve">    5.2.  Kemampuan untuk bekerja dengan baik meski dalam tekanan (volume kerja, waktu)</t>
  </si>
  <si>
    <t xml:space="preserve">    5.3.  Kemampuan analisa, kreativitas dan pemecahan masalah</t>
  </si>
  <si>
    <t>Motivasi berprestasi</t>
  </si>
  <si>
    <t>Segala tindakan diarahkan untuk mencapai prestasi</t>
  </si>
  <si>
    <t xml:space="preserve">    6.1.  Menunjukkan antusiasme dan semangat kerja</t>
  </si>
  <si>
    <t xml:space="preserve">    6.2.  Bersikap proaktif dan menunjukkan inisiatif dalam bekerja</t>
  </si>
  <si>
    <t xml:space="preserve">    6.3.  Kemauan untuk bekerja sebaik mungkin meskipun tidak diawasi</t>
  </si>
  <si>
    <t>Sikap Sosial</t>
  </si>
  <si>
    <t>Kemampuan bekerja sama dengan rekan kerja baik satu departemen atau antar departemen maupun pihak ketiga</t>
  </si>
  <si>
    <t xml:space="preserve">    7.1.  Kemampuan bekerja sama dengan anggota tim dalam satu departemen</t>
  </si>
  <si>
    <t xml:space="preserve">    7.2.  Kemampuan bekerja sama dengan anggota tim lainnya antar departemen</t>
  </si>
  <si>
    <t xml:space="preserve">    7.3.  Kemampuan bekerja sama dengan pihak external/ketiga/konsumen</t>
  </si>
  <si>
    <t xml:space="preserve">Pengembangan diri </t>
  </si>
  <si>
    <t>Menunjukkan upaya yang terus menerus dan terarah untuk meningkatkan kemampuan</t>
  </si>
  <si>
    <t xml:space="preserve">    8.1.  Berusaha memperoleh manfaat maksimal serta menerapkan hasil pelatihan / penugasan</t>
  </si>
  <si>
    <t xml:space="preserve">    8.2.  Mampu membuat rencana pengembangan diri</t>
  </si>
  <si>
    <t xml:space="preserve">    8.3.  Mau mempelajari sesuatu yang baru</t>
  </si>
  <si>
    <t>Penggunaan waktu kerja</t>
  </si>
  <si>
    <t>Penggunaan waktu kerja secara maksimal untuk melaksanakan tugas pekerjaan</t>
  </si>
  <si>
    <t xml:space="preserve">    9.1.  Menggunakan jam kerja untuk melaksanakan tugas-tugas pekerjaan</t>
  </si>
  <si>
    <t xml:space="preserve">    9.2.  Jumlah waktu yang terbuang akibat terlambat, absen (sakit, ijin, alpa) dalam periode penilaian </t>
  </si>
  <si>
    <t xml:space="preserve">    9.3.  Berada di lokasi kerja pada jam kerja, sesuai dengan penugasan / penempatan</t>
  </si>
  <si>
    <t>Integritas</t>
  </si>
  <si>
    <t>Menunjukkan tingkah laku yang sesuai dengan nilai-nilai positif</t>
  </si>
  <si>
    <t xml:space="preserve">   10.1. Disiplin, konsisten antara perkataan dan perbuatan serta mau bertanggung jawab</t>
  </si>
  <si>
    <t xml:space="preserve">   10.2. Jujur, dapat dipercaya dan diandalkan</t>
  </si>
  <si>
    <t xml:space="preserve">   10.3. Berperilaku sesuai dengan etika umum dan norma-norma sosial</t>
  </si>
  <si>
    <t>PEDOMAN PENILAIAN</t>
  </si>
  <si>
    <t>HAL-HAL YANG MENONJOL</t>
  </si>
  <si>
    <t>HAL-HAL YANG PERLU DITINGKATKAN</t>
  </si>
  <si>
    <t xml:space="preserve">   TOTAL                     
 NILAI TERBOBOT</t>
  </si>
  <si>
    <t>RENTANG NILAI</t>
  </si>
  <si>
    <t>PENGURANGAN NILAI</t>
  </si>
  <si>
    <t>:    &gt; 1.401</t>
  </si>
  <si>
    <t>:   1.101 – 1.400</t>
  </si>
  <si>
    <r>
      <t xml:space="preserve">Dikurangi </t>
    </r>
    <r>
      <rPr>
        <b/>
        <sz val="10"/>
        <rFont val="Trebuchet MS"/>
        <family val="2"/>
      </rPr>
      <t>200 poin</t>
    </r>
    <r>
      <rPr>
        <sz val="10"/>
        <rFont val="Trebuchet MS"/>
        <family val="2"/>
      </rPr>
      <t>,                                               Jika mangkir &gt; 3 kali/tahun</t>
    </r>
  </si>
  <si>
    <t>NILAI AKHIR</t>
  </si>
  <si>
    <t>:    801 – 1.100</t>
  </si>
  <si>
    <t>SP1= dikurangi 200,  SP2=dikurangi 400,   SP3=dikurangi 600</t>
  </si>
  <si>
    <t>:    501 –    800</t>
  </si>
  <si>
    <t>Jika memiliki SP lebih dari 1 kali, maka poin pengurangannya dijumlahkan dari poin masing-masing SP tersebut.</t>
  </si>
  <si>
    <t>RENCANA PENGEMBANGAN</t>
  </si>
  <si>
    <t>E</t>
  </si>
  <si>
    <t>:     &lt; 500</t>
  </si>
  <si>
    <t>Keterangan Tambahan tentang SP</t>
  </si>
  <si>
    <t>SP (1/2/3)</t>
  </si>
  <si>
    <t>Tanggal</t>
  </si>
  <si>
    <t>Perihal</t>
  </si>
  <si>
    <t>Bobot</t>
  </si>
  <si>
    <t>%</t>
  </si>
  <si>
    <t>HASIL PENILAIAN KINERJA</t>
  </si>
  <si>
    <t xml:space="preserve">TOTAL NILAI </t>
  </si>
  <si>
    <t xml:space="preserve">      Nilai  Aspek Hasil Kerja</t>
  </si>
  <si>
    <t xml:space="preserve">: </t>
  </si>
  <si>
    <t xml:space="preserve">      Nilai Aspek Perilaku</t>
  </si>
  <si>
    <t>____________________ +</t>
  </si>
  <si>
    <t xml:space="preserve">   Total Nilai Penilaian Kinerja</t>
  </si>
  <si>
    <t>KATEGORI</t>
  </si>
  <si>
    <t xml:space="preserve">SKALA NILAI PK </t>
  </si>
  <si>
    <t>¨</t>
  </si>
  <si>
    <t>Exceed Expectation</t>
  </si>
  <si>
    <t>EXCEED EXPECTATION/ MELEBIHI HARAPAN</t>
  </si>
  <si>
    <t>91 - 100</t>
  </si>
  <si>
    <t>Meet Expectation</t>
  </si>
  <si>
    <t>MEET EXPECTATION/SESUAI HARAPAN</t>
  </si>
  <si>
    <t>71 - 90</t>
  </si>
  <si>
    <t>Need Improvement</t>
  </si>
  <si>
    <t>NEED IMPROVEMENT/BUTUH PERBAIKAN</t>
  </si>
  <si>
    <t>61 - 70</t>
  </si>
  <si>
    <t>Unacceptable</t>
  </si>
  <si>
    <t>UNACCEPTABLE/ TIDAK DAPAT DITERIMA</t>
  </si>
  <si>
    <t>&lt; 60</t>
  </si>
  <si>
    <t xml:space="preserve">Catatan Khusus Hasil Penilaian Kinerja 
</t>
  </si>
  <si>
    <t>HCGA</t>
  </si>
  <si>
    <t>Bobot Nilai</t>
  </si>
  <si>
    <t>Nama</t>
  </si>
  <si>
    <t>Jabatan</t>
  </si>
  <si>
    <t>Periode Evaluasi</t>
  </si>
  <si>
    <t>Diisi pada awal Masa Evaluasi</t>
  </si>
  <si>
    <t>Diisi selama Periode Evaluasi</t>
  </si>
  <si>
    <t>Informasi Umum</t>
  </si>
  <si>
    <t>Karyawan Yang Dievaluasi (Evaluatee)</t>
  </si>
  <si>
    <t>Penilai 1 (Evaluator)</t>
  </si>
  <si>
    <t>Penilai 2 (Evaluator)</t>
  </si>
  <si>
    <t>Nilai</t>
  </si>
  <si>
    <t>Skala Nilai</t>
  </si>
  <si>
    <t>Hasil Evaluasi</t>
  </si>
  <si>
    <t>F</t>
  </si>
  <si>
    <t>1.00 - 1.99</t>
  </si>
  <si>
    <t>2.00 - 2.99</t>
  </si>
  <si>
    <t>3.00 - 3.99</t>
  </si>
  <si>
    <t>4.00 - 4.99</t>
  </si>
  <si>
    <t>5.00 - 5.49</t>
  </si>
  <si>
    <t>5.50 - 6.00</t>
  </si>
  <si>
    <t>Nilai Bobot 60%</t>
  </si>
  <si>
    <t>Nilai Akhir</t>
  </si>
  <si>
    <t>Indikator Penilaian
 (By Evaluatee and Evaluator)</t>
  </si>
  <si>
    <t>Sumber Data Penilaian
(By Evaluatee)</t>
  </si>
  <si>
    <t>Tanggapan
 (By 1st Evaluator)</t>
  </si>
  <si>
    <t>Departemen</t>
  </si>
  <si>
    <t>GUNASLAND KPI</t>
  </si>
  <si>
    <t>Legal</t>
  </si>
  <si>
    <t>FAT</t>
  </si>
  <si>
    <t>Project-Planning</t>
  </si>
  <si>
    <t>QS-Purchasing</t>
  </si>
  <si>
    <t>Deputy General Manager</t>
  </si>
  <si>
    <t>Head of Departement</t>
  </si>
  <si>
    <t>Assistant Manager</t>
  </si>
  <si>
    <t>Supervisor</t>
  </si>
  <si>
    <t>Staff</t>
  </si>
  <si>
    <t>Panduan Penilaian</t>
  </si>
  <si>
    <t>Level Kinerja</t>
  </si>
  <si>
    <t>Pencapaian Level</t>
  </si>
  <si>
    <t>Poin Nilai*</t>
  </si>
  <si>
    <t>Mencapai hasil  jauh melebihi harapan</t>
  </si>
  <si>
    <t>Mencapai hasil lebih dari yang diharapkan</t>
  </si>
  <si>
    <t>Mencapai hasil yang diharapkan</t>
  </si>
  <si>
    <t>Hasil sesuai dengan diharapkan</t>
  </si>
  <si>
    <t>Mencapai hanya sebagian dari yang diharapkan</t>
  </si>
  <si>
    <t>Tidak sesuai yang diharapkan</t>
  </si>
  <si>
    <t>Sasaran Kinerja
(By Evaluatee and Evaluator)</t>
  </si>
  <si>
    <t>Plus Section</t>
  </si>
  <si>
    <t>*Poin dibulatkan menjadi 2 koma desimal</t>
  </si>
  <si>
    <t>Tambahan Penilaian (By Penilai)</t>
  </si>
  <si>
    <t>Tanda tangan pada Evaluasi / Feedback</t>
  </si>
  <si>
    <t>Diselesaikan oleh Evaluatee pada:</t>
  </si>
  <si>
    <t>Diselesaikan oleh Evaluator 1 pada:</t>
  </si>
  <si>
    <t>Diselesaikan oleh Evaluator 2 pada:</t>
  </si>
  <si>
    <t>Diselesaikan oleh Evaluator 3 pada:</t>
  </si>
  <si>
    <t>Diselesaikan oleh Evaluator 4 pada:</t>
  </si>
  <si>
    <t>Persetujuan oleh GM pada:</t>
  </si>
  <si>
    <t>Tanda tangan pada saat penentuan sasaran kinerja</t>
  </si>
  <si>
    <t>Tanggal Penyelesaian</t>
  </si>
  <si>
    <r>
      <t>Total Nilai</t>
    </r>
    <r>
      <rPr>
        <sz val="10"/>
        <color theme="0"/>
        <rFont val="Trebuchet MS"/>
        <family val="2"/>
      </rPr>
      <t xml:space="preserve">
(Pencapaian Tujuan)</t>
    </r>
  </si>
  <si>
    <r>
      <t xml:space="preserve">Grand Total Score
</t>
    </r>
    <r>
      <rPr>
        <sz val="10"/>
        <color theme="0"/>
        <rFont val="Trebuchet MS"/>
        <family val="2"/>
      </rPr>
      <t>(Pencapaian Tujuan
+ Plus Section)</t>
    </r>
  </si>
  <si>
    <t>TM</t>
  </si>
  <si>
    <t>BM</t>
  </si>
  <si>
    <t>UF</t>
  </si>
  <si>
    <t>Arena Sport Club</t>
  </si>
  <si>
    <t>01/07/2023 - 31/12/2023</t>
  </si>
  <si>
    <t>Level</t>
  </si>
  <si>
    <t>Bobot 60%</t>
  </si>
  <si>
    <r>
      <t xml:space="preserve">Dikurangi </t>
    </r>
    <r>
      <rPr>
        <b/>
        <sz val="10"/>
        <rFont val="Trebuchet MS"/>
        <family val="2"/>
      </rPr>
      <t>100</t>
    </r>
    <r>
      <rPr>
        <sz val="10"/>
        <rFont val="Trebuchet MS"/>
        <family val="2"/>
      </rPr>
      <t xml:space="preserve"> poin,                                             Jika waktu kerja &lt; 8 jam/tahun</t>
    </r>
  </si>
  <si>
    <t>Nuni Annisa Putri</t>
  </si>
  <si>
    <t>Admin</t>
  </si>
  <si>
    <t>Bili Haksari</t>
  </si>
  <si>
    <t>Chief Operation</t>
  </si>
  <si>
    <t>Muhammad Paksi H</t>
  </si>
  <si>
    <t>Building Manager</t>
  </si>
  <si>
    <t>Control Member Parkir</t>
  </si>
  <si>
    <t>Email reminder parkir berlangganan</t>
  </si>
  <si>
    <t>Setiap tanggal 25</t>
  </si>
  <si>
    <t>Laporan Income Member Parkir</t>
  </si>
  <si>
    <t>Notulen Meeting</t>
  </si>
  <si>
    <t>Rekap Invoice Tenant</t>
  </si>
  <si>
    <t>Laporan Rekap Tagihan Vendor BM</t>
  </si>
  <si>
    <t>Laporan Rekap Complaint/Request Tenant</t>
  </si>
  <si>
    <t>Laporan Mingguan Departement Outsourching</t>
  </si>
  <si>
    <t>Laporan Rekap Outstanding Pembayaran Tenant The Vida</t>
  </si>
  <si>
    <t>Laporan Rekap Tamu Lantai 8</t>
  </si>
  <si>
    <t>Setiap hari Jumat</t>
  </si>
  <si>
    <t>Setiap hari senin</t>
  </si>
  <si>
    <t>Setiap tanggal 28</t>
  </si>
  <si>
    <t>Setiap tanggal 2</t>
  </si>
  <si>
    <t>Setiap tanggal 1</t>
  </si>
  <si>
    <t>setiap tanggal 4</t>
  </si>
  <si>
    <t>Setiap tanggal 5</t>
  </si>
  <si>
    <t>Informasi Notulen meeting ke Team BM</t>
  </si>
  <si>
    <t>Rekap Notulen Meeting (Task List)</t>
  </si>
  <si>
    <t>Update Laporan Mingguan</t>
  </si>
  <si>
    <t>setiap tanggal 30</t>
  </si>
  <si>
    <t>Pemberitahuan rutin ke setiap tenant terkait tagihan listrik,rental.</t>
  </si>
  <si>
    <t xml:space="preserve">Informasi Tagihan ke tenant </t>
  </si>
  <si>
    <t>Update Laporan Complaint/Request Tenant</t>
  </si>
  <si>
    <t>Arsip laporan complaint/request tenant dari team engineering</t>
  </si>
  <si>
    <t>Control Tagihan Vendor BM</t>
  </si>
  <si>
    <t>Rekap Laporan Data Kwh dari team engineering</t>
  </si>
  <si>
    <t>Data Kwh</t>
  </si>
  <si>
    <t>Arsip laporan data kwh manual dari team Engineering</t>
  </si>
  <si>
    <t>Jumlah Tamu</t>
  </si>
  <si>
    <t>% Jumlah Tamu di lt.8 dalam setiap bulan</t>
  </si>
  <si>
    <t xml:space="preserve">Email Daily Activity Job Dept. team outsourching </t>
  </si>
  <si>
    <t>Tagihan Vendor BM yang sudah kirim untuk diproses ke Dept.finance</t>
  </si>
  <si>
    <t xml:space="preserve"> Outstanding Tenant </t>
  </si>
  <si>
    <t>Email outstanding pembayaran tenant The Vida  dari Dept.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</si>
</sst>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[$-14809]dd/mm/yyyy;@"/>
    <numFmt numFmtId="166" formatCode="0.0_ "/>
    <numFmt numFmtId="167" formatCode="0.00_);[Red]\(0.00\)"/>
    <numFmt numFmtId="168" formatCode="_(* #,##0_);_(* \(#,##0\);_(* &quot;-&quot;??_);_(@_)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ruben"/>
    </font>
    <font>
      <b/>
      <sz val="12"/>
      <name val="Truben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name val="Trebuchet MS"/>
      <family val="2"/>
    </font>
    <font>
      <sz val="14"/>
      <name val="Trebuchet MS"/>
      <family val="2"/>
    </font>
    <font>
      <sz val="20"/>
      <name val="Wingdings"/>
      <charset val="2"/>
    </font>
    <font>
      <sz val="10"/>
      <name val="Lucida Sans Unicode"/>
      <family val="2"/>
    </font>
    <font>
      <sz val="10"/>
      <color theme="1"/>
      <name val="Trebuchet MS"/>
      <family val="2"/>
    </font>
    <font>
      <sz val="12"/>
      <color theme="1"/>
      <name val="Trebuchet MS"/>
      <family val="2"/>
    </font>
    <font>
      <b/>
      <sz val="24"/>
      <color theme="1"/>
      <name val="Trebuchet MS"/>
      <family val="2"/>
    </font>
    <font>
      <b/>
      <u/>
      <sz val="26"/>
      <color theme="1"/>
      <name val="Trebuchet MS"/>
      <family val="2"/>
    </font>
    <font>
      <b/>
      <sz val="10"/>
      <color theme="0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2"/>
      <color theme="1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sz val="10"/>
      <color theme="0"/>
      <name val="Trebuchet MS"/>
      <family val="2"/>
    </font>
    <font>
      <b/>
      <sz val="18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389">
    <xf numFmtId="0" fontId="0" fillId="0" borderId="0" xfId="0"/>
    <xf numFmtId="164" fontId="0" fillId="0" borderId="0" xfId="0" applyNumberFormat="1"/>
    <xf numFmtId="0" fontId="8" fillId="0" borderId="0" xfId="128" applyFont="1"/>
    <xf numFmtId="0" fontId="9" fillId="0" borderId="0" xfId="128" applyFont="1" applyAlignment="1">
      <alignment vertical="center"/>
    </xf>
    <xf numFmtId="0" fontId="7" fillId="0" borderId="0" xfId="128"/>
    <xf numFmtId="0" fontId="7" fillId="0" borderId="0" xfId="128" applyAlignment="1">
      <alignment horizontal="left" vertical="top" wrapText="1"/>
    </xf>
    <xf numFmtId="0" fontId="12" fillId="0" borderId="3" xfId="128" applyFont="1" applyBorder="1" applyAlignment="1">
      <alignment horizontal="center" vertical="top" wrapText="1"/>
    </xf>
    <xf numFmtId="0" fontId="12" fillId="0" borderId="8" xfId="128" applyFont="1" applyBorder="1" applyAlignment="1">
      <alignment horizontal="center" vertical="top" wrapText="1"/>
    </xf>
    <xf numFmtId="164" fontId="12" fillId="0" borderId="8" xfId="128" applyNumberFormat="1" applyFont="1" applyBorder="1" applyAlignment="1">
      <alignment horizontal="center" vertical="top" wrapText="1"/>
    </xf>
    <xf numFmtId="0" fontId="12" fillId="0" borderId="10" xfId="128" applyFont="1" applyBorder="1" applyAlignment="1">
      <alignment horizontal="center" vertical="top" wrapText="1"/>
    </xf>
    <xf numFmtId="0" fontId="12" fillId="0" borderId="0" xfId="128" applyFont="1" applyAlignment="1">
      <alignment horizontal="center" vertical="top" wrapText="1"/>
    </xf>
    <xf numFmtId="0" fontId="12" fillId="0" borderId="11" xfId="128" applyFont="1" applyBorder="1" applyAlignment="1">
      <alignment horizontal="center" vertical="top" wrapText="1"/>
    </xf>
    <xf numFmtId="0" fontId="12" fillId="0" borderId="9" xfId="128" applyFont="1" applyBorder="1" applyAlignment="1">
      <alignment horizontal="center" vertical="top" wrapText="1"/>
    </xf>
    <xf numFmtId="0" fontId="12" fillId="0" borderId="12" xfId="128" applyFont="1" applyBorder="1" applyAlignment="1">
      <alignment horizontal="center" vertical="top" wrapText="1"/>
    </xf>
    <xf numFmtId="0" fontId="8" fillId="5" borderId="1" xfId="128" applyFont="1" applyFill="1" applyBorder="1" applyAlignment="1">
      <alignment horizontal="center" vertical="center" wrapText="1"/>
    </xf>
    <xf numFmtId="0" fontId="8" fillId="5" borderId="13" xfId="128" applyFont="1" applyFill="1" applyBorder="1" applyAlignment="1">
      <alignment horizontal="left" vertical="center" wrapText="1"/>
    </xf>
    <xf numFmtId="0" fontId="8" fillId="5" borderId="13" xfId="128" applyFont="1" applyFill="1" applyBorder="1" applyAlignment="1">
      <alignment vertical="center" wrapText="1"/>
    </xf>
    <xf numFmtId="0" fontId="8" fillId="5" borderId="13" xfId="128" applyFont="1" applyFill="1" applyBorder="1" applyAlignment="1">
      <alignment horizontal="left" vertical="top" wrapText="1"/>
    </xf>
    <xf numFmtId="0" fontId="8" fillId="5" borderId="13" xfId="128" applyFont="1" applyFill="1" applyBorder="1" applyAlignment="1">
      <alignment horizontal="center" vertical="top" wrapText="1"/>
    </xf>
    <xf numFmtId="0" fontId="8" fillId="5" borderId="13" xfId="128" applyFont="1" applyFill="1" applyBorder="1" applyAlignment="1">
      <alignment horizontal="center" vertical="center" wrapText="1"/>
    </xf>
    <xf numFmtId="0" fontId="8" fillId="5" borderId="14" xfId="128" applyFont="1" applyFill="1" applyBorder="1" applyAlignment="1">
      <alignment horizontal="center" vertical="center" wrapText="1"/>
    </xf>
    <xf numFmtId="0" fontId="12" fillId="0" borderId="4" xfId="128" applyFont="1" applyBorder="1" applyAlignment="1">
      <alignment horizontal="center" vertical="center" wrapText="1"/>
    </xf>
    <xf numFmtId="0" fontId="12" fillId="0" borderId="0" xfId="128" applyFont="1"/>
    <xf numFmtId="0" fontId="11" fillId="0" borderId="6" xfId="128" applyFont="1" applyBorder="1" applyAlignment="1">
      <alignment horizontal="center"/>
    </xf>
    <xf numFmtId="0" fontId="12" fillId="0" borderId="0" xfId="128" applyFont="1" applyAlignment="1">
      <alignment vertical="center"/>
    </xf>
    <xf numFmtId="0" fontId="7" fillId="0" borderId="0" xfId="128" applyAlignment="1">
      <alignment vertical="center"/>
    </xf>
    <xf numFmtId="0" fontId="12" fillId="7" borderId="18" xfId="129" applyFont="1" applyFill="1" applyBorder="1"/>
    <xf numFmtId="0" fontId="12" fillId="7" borderId="19" xfId="129" applyFont="1" applyFill="1" applyBorder="1"/>
    <xf numFmtId="0" fontId="12" fillId="7" borderId="19" xfId="129" applyFont="1" applyFill="1" applyBorder="1" applyAlignment="1">
      <alignment horizontal="center" vertical="center"/>
    </xf>
    <xf numFmtId="0" fontId="12" fillId="7" borderId="19" xfId="129" applyFont="1" applyFill="1" applyBorder="1" applyAlignment="1">
      <alignment horizontal="left"/>
    </xf>
    <xf numFmtId="0" fontId="12" fillId="7" borderId="20" xfId="129" applyFont="1" applyFill="1" applyBorder="1"/>
    <xf numFmtId="0" fontId="12" fillId="7" borderId="0" xfId="129" applyFont="1" applyFill="1" applyProtection="1">
      <protection locked="0"/>
    </xf>
    <xf numFmtId="0" fontId="12" fillId="7" borderId="21" xfId="129" applyFont="1" applyFill="1" applyBorder="1"/>
    <xf numFmtId="0" fontId="12" fillId="7" borderId="22" xfId="129" applyFont="1" applyFill="1" applyBorder="1"/>
    <xf numFmtId="0" fontId="12" fillId="7" borderId="28" xfId="129" applyFont="1" applyFill="1" applyBorder="1"/>
    <xf numFmtId="0" fontId="12" fillId="7" borderId="29" xfId="129" applyFont="1" applyFill="1" applyBorder="1"/>
    <xf numFmtId="0" fontId="12" fillId="7" borderId="29" xfId="129" applyFont="1" applyFill="1" applyBorder="1" applyAlignment="1">
      <alignment horizontal="center" vertical="center"/>
    </xf>
    <xf numFmtId="0" fontId="12" fillId="7" borderId="29" xfId="129" applyFont="1" applyFill="1" applyBorder="1" applyAlignment="1">
      <alignment horizontal="left"/>
    </xf>
    <xf numFmtId="0" fontId="12" fillId="7" borderId="30" xfId="129" applyFont="1" applyFill="1" applyBorder="1"/>
    <xf numFmtId="0" fontId="12" fillId="7" borderId="7" xfId="129" applyFont="1" applyFill="1" applyBorder="1"/>
    <xf numFmtId="0" fontId="12" fillId="7" borderId="0" xfId="129" applyFont="1" applyFill="1" applyAlignment="1">
      <alignment vertical="center"/>
    </xf>
    <xf numFmtId="0" fontId="12" fillId="7" borderId="0" xfId="129" applyFont="1" applyFill="1"/>
    <xf numFmtId="0" fontId="12" fillId="7" borderId="0" xfId="129" applyFont="1" applyFill="1" applyAlignment="1">
      <alignment horizontal="center" vertical="center"/>
    </xf>
    <xf numFmtId="0" fontId="12" fillId="7" borderId="0" xfId="129" applyFont="1" applyFill="1" applyAlignment="1" applyProtection="1">
      <alignment vertical="center"/>
      <protection locked="0"/>
    </xf>
    <xf numFmtId="0" fontId="12" fillId="7" borderId="0" xfId="129" applyFont="1" applyFill="1" applyAlignment="1">
      <alignment horizontal="left"/>
    </xf>
    <xf numFmtId="0" fontId="12" fillId="7" borderId="11" xfId="129" applyFont="1" applyFill="1" applyBorder="1"/>
    <xf numFmtId="0" fontId="12" fillId="7" borderId="0" xfId="129" applyFont="1" applyFill="1" applyAlignment="1" applyProtection="1">
      <alignment horizontal="left"/>
      <protection locked="0"/>
    </xf>
    <xf numFmtId="0" fontId="12" fillId="7" borderId="0" xfId="129" applyFont="1" applyFill="1" applyAlignment="1">
      <alignment horizontal="center"/>
    </xf>
    <xf numFmtId="2" fontId="12" fillId="7" borderId="0" xfId="129" applyNumberFormat="1" applyFont="1" applyFill="1" applyAlignment="1" applyProtection="1">
      <alignment horizontal="center" vertical="center"/>
      <protection locked="0"/>
    </xf>
    <xf numFmtId="0" fontId="12" fillId="7" borderId="5" xfId="129" applyFont="1" applyFill="1" applyBorder="1" applyAlignment="1">
      <alignment vertical="center"/>
    </xf>
    <xf numFmtId="0" fontId="12" fillId="7" borderId="9" xfId="129" applyFont="1" applyFill="1" applyBorder="1"/>
    <xf numFmtId="0" fontId="12" fillId="7" borderId="9" xfId="129" applyFont="1" applyFill="1" applyBorder="1" applyAlignment="1">
      <alignment horizontal="center"/>
    </xf>
    <xf numFmtId="0" fontId="12" fillId="7" borderId="9" xfId="129" applyFont="1" applyFill="1" applyBorder="1" applyAlignment="1">
      <alignment horizontal="center" vertical="center"/>
    </xf>
    <xf numFmtId="0" fontId="12" fillId="7" borderId="9" xfId="129" applyFont="1" applyFill="1" applyBorder="1" applyAlignment="1">
      <alignment horizontal="left"/>
    </xf>
    <xf numFmtId="0" fontId="12" fillId="7" borderId="12" xfId="129" applyFont="1" applyFill="1" applyBorder="1"/>
    <xf numFmtId="0" fontId="13" fillId="7" borderId="8" xfId="129" applyFont="1" applyFill="1" applyBorder="1" applyAlignment="1">
      <alignment vertical="center"/>
    </xf>
    <xf numFmtId="0" fontId="12" fillId="7" borderId="8" xfId="129" applyFont="1" applyFill="1" applyBorder="1"/>
    <xf numFmtId="0" fontId="12" fillId="7" borderId="8" xfId="129" applyFont="1" applyFill="1" applyBorder="1" applyAlignment="1">
      <alignment horizontal="center"/>
    </xf>
    <xf numFmtId="0" fontId="12" fillId="7" borderId="8" xfId="129" applyFont="1" applyFill="1" applyBorder="1" applyAlignment="1">
      <alignment horizontal="center" vertical="center"/>
    </xf>
    <xf numFmtId="0" fontId="14" fillId="7" borderId="8" xfId="129" applyFont="1" applyFill="1" applyBorder="1" applyAlignment="1">
      <alignment horizontal="center" vertical="center"/>
    </xf>
    <xf numFmtId="0" fontId="14" fillId="7" borderId="8" xfId="129" applyFont="1" applyFill="1" applyBorder="1" applyAlignment="1">
      <alignment horizontal="left"/>
    </xf>
    <xf numFmtId="0" fontId="14" fillId="7" borderId="8" xfId="129" applyFont="1" applyFill="1" applyBorder="1" applyAlignment="1">
      <alignment horizontal="center"/>
    </xf>
    <xf numFmtId="0" fontId="11" fillId="7" borderId="7" xfId="129" applyFont="1" applyFill="1" applyBorder="1" applyAlignment="1" applyProtection="1">
      <alignment horizontal="center" vertical="center"/>
      <protection locked="0"/>
    </xf>
    <xf numFmtId="0" fontId="11" fillId="7" borderId="0" xfId="129" applyFont="1" applyFill="1" applyAlignment="1" applyProtection="1">
      <alignment horizontal="center" vertical="center"/>
      <protection locked="0"/>
    </xf>
    <xf numFmtId="0" fontId="11" fillId="7" borderId="11" xfId="129" applyFont="1" applyFill="1" applyBorder="1" applyAlignment="1" applyProtection="1">
      <alignment horizontal="center" vertical="center"/>
      <protection locked="0"/>
    </xf>
    <xf numFmtId="0" fontId="12" fillId="7" borderId="7" xfId="129" applyFont="1" applyFill="1" applyBorder="1" applyAlignment="1">
      <alignment horizontal="left" vertical="center"/>
    </xf>
    <xf numFmtId="0" fontId="12" fillId="7" borderId="11" xfId="129" applyFont="1" applyFill="1" applyBorder="1" applyAlignment="1">
      <alignment horizontal="center" vertical="center"/>
    </xf>
    <xf numFmtId="0" fontId="14" fillId="7" borderId="7" xfId="129" applyFont="1" applyFill="1" applyBorder="1" applyAlignment="1" applyProtection="1">
      <alignment horizontal="center" vertical="center"/>
      <protection locked="0"/>
    </xf>
    <xf numFmtId="0" fontId="14" fillId="7" borderId="0" xfId="129" applyFont="1" applyFill="1" applyAlignment="1" applyProtection="1">
      <alignment horizontal="left"/>
      <protection locked="0"/>
    </xf>
    <xf numFmtId="0" fontId="14" fillId="7" borderId="0" xfId="129" applyFont="1" applyFill="1" applyAlignment="1" applyProtection="1">
      <alignment horizontal="center"/>
      <protection locked="0"/>
    </xf>
    <xf numFmtId="0" fontId="12" fillId="7" borderId="11" xfId="129" applyFont="1" applyFill="1" applyBorder="1" applyProtection="1">
      <protection locked="0"/>
    </xf>
    <xf numFmtId="0" fontId="12" fillId="7" borderId="7" xfId="129" applyFont="1" applyFill="1" applyBorder="1" applyAlignment="1" applyProtection="1">
      <alignment horizontal="left" vertical="center"/>
      <protection locked="0"/>
    </xf>
    <xf numFmtId="0" fontId="12" fillId="7" borderId="7" xfId="129" applyFont="1" applyFill="1" applyBorder="1" applyAlignment="1" applyProtection="1">
      <alignment horizontal="center" vertical="center"/>
      <protection locked="0"/>
    </xf>
    <xf numFmtId="0" fontId="12" fillId="6" borderId="0" xfId="129" applyFont="1" applyFill="1" applyAlignment="1" applyProtection="1">
      <alignment horizontal="center" vertical="center"/>
      <protection locked="0"/>
    </xf>
    <xf numFmtId="0" fontId="12" fillId="6" borderId="0" xfId="129" applyFont="1" applyFill="1" applyAlignment="1" applyProtection="1">
      <alignment horizontal="left"/>
      <protection locked="0"/>
    </xf>
    <xf numFmtId="0" fontId="12" fillId="6" borderId="0" xfId="129" applyFont="1" applyFill="1" applyProtection="1">
      <protection locked="0"/>
    </xf>
    <xf numFmtId="0" fontId="15" fillId="7" borderId="7" xfId="129" applyFont="1" applyFill="1" applyBorder="1" applyAlignment="1" applyProtection="1">
      <alignment horizontal="center" vertical="center"/>
      <protection locked="0"/>
    </xf>
    <xf numFmtId="0" fontId="12" fillId="7" borderId="15" xfId="129" applyFont="1" applyFill="1" applyBorder="1" applyAlignment="1" applyProtection="1">
      <alignment horizontal="center" vertical="center"/>
      <protection locked="0"/>
    </xf>
    <xf numFmtId="49" fontId="12" fillId="6" borderId="16" xfId="130" applyNumberFormat="1" applyFont="1" applyFill="1" applyBorder="1" applyAlignment="1" applyProtection="1">
      <alignment horizontal="center" vertical="center"/>
      <protection locked="0"/>
    </xf>
    <xf numFmtId="0" fontId="12" fillId="6" borderId="16" xfId="129" applyFont="1" applyFill="1" applyBorder="1" applyAlignment="1" applyProtection="1">
      <alignment horizontal="left"/>
      <protection locked="0"/>
    </xf>
    <xf numFmtId="49" fontId="16" fillId="0" borderId="16" xfId="128" applyNumberFormat="1" applyFont="1" applyBorder="1" applyProtection="1">
      <protection locked="0"/>
    </xf>
    <xf numFmtId="0" fontId="12" fillId="7" borderId="16" xfId="129" applyFont="1" applyFill="1" applyBorder="1" applyProtection="1">
      <protection locked="0"/>
    </xf>
    <xf numFmtId="0" fontId="12" fillId="7" borderId="17" xfId="129" applyFont="1" applyFill="1" applyBorder="1" applyProtection="1">
      <protection locked="0"/>
    </xf>
    <xf numFmtId="0" fontId="14" fillId="6" borderId="0" xfId="129" applyFont="1" applyFill="1" applyAlignment="1" applyProtection="1">
      <alignment horizontal="left"/>
      <protection locked="0"/>
    </xf>
    <xf numFmtId="0" fontId="14" fillId="6" borderId="16" xfId="129" applyFont="1" applyFill="1" applyBorder="1" applyAlignment="1" applyProtection="1">
      <alignment horizontal="left"/>
      <protection locked="0"/>
    </xf>
    <xf numFmtId="0" fontId="12" fillId="7" borderId="7" xfId="129" applyFont="1" applyFill="1" applyBorder="1" applyAlignment="1" applyProtection="1">
      <alignment horizontal="right" vertical="center"/>
      <protection locked="0"/>
    </xf>
    <xf numFmtId="0" fontId="12" fillId="7" borderId="0" xfId="129" applyFont="1" applyFill="1" applyAlignment="1">
      <alignment horizontal="left" vertical="center"/>
    </xf>
    <xf numFmtId="0" fontId="12" fillId="7" borderId="5" xfId="129" applyFont="1" applyFill="1" applyBorder="1" applyProtection="1">
      <protection locked="0"/>
    </xf>
    <xf numFmtId="0" fontId="12" fillId="7" borderId="12" xfId="129" applyFont="1" applyFill="1" applyBorder="1" applyAlignment="1">
      <alignment horizontal="center" vertical="center"/>
    </xf>
    <xf numFmtId="0" fontId="12" fillId="7" borderId="5" xfId="129" applyFont="1" applyFill="1" applyBorder="1" applyAlignment="1" applyProtection="1">
      <alignment horizontal="center" vertical="center"/>
      <protection locked="0"/>
    </xf>
    <xf numFmtId="0" fontId="12" fillId="7" borderId="9" xfId="129" applyFont="1" applyFill="1" applyBorder="1" applyAlignment="1" applyProtection="1">
      <alignment horizontal="left"/>
      <protection locked="0"/>
    </xf>
    <xf numFmtId="0" fontId="12" fillId="7" borderId="9" xfId="129" applyFont="1" applyFill="1" applyBorder="1" applyProtection="1">
      <protection locked="0"/>
    </xf>
    <xf numFmtId="0" fontId="12" fillId="7" borderId="12" xfId="129" applyFont="1" applyFill="1" applyBorder="1" applyProtection="1">
      <protection locked="0"/>
    </xf>
    <xf numFmtId="0" fontId="12" fillId="7" borderId="23" xfId="129" applyFont="1" applyFill="1" applyBorder="1"/>
    <xf numFmtId="0" fontId="12" fillId="7" borderId="24" xfId="129" applyFont="1" applyFill="1" applyBorder="1"/>
    <xf numFmtId="0" fontId="12" fillId="7" borderId="24" xfId="129" applyFont="1" applyFill="1" applyBorder="1" applyAlignment="1">
      <alignment horizontal="center" vertical="center"/>
    </xf>
    <xf numFmtId="0" fontId="12" fillId="7" borderId="24" xfId="129" applyFont="1" applyFill="1" applyBorder="1" applyAlignment="1">
      <alignment horizontal="left"/>
    </xf>
    <xf numFmtId="0" fontId="12" fillId="7" borderId="25" xfId="129" applyFont="1" applyFill="1" applyBorder="1"/>
    <xf numFmtId="0" fontId="12" fillId="7" borderId="0" xfId="129" applyFont="1" applyFill="1" applyAlignment="1" applyProtection="1">
      <alignment horizontal="center" vertical="center"/>
      <protection locked="0"/>
    </xf>
    <xf numFmtId="1" fontId="11" fillId="0" borderId="0" xfId="128" applyNumberFormat="1" applyFont="1" applyAlignment="1">
      <alignment vertical="center"/>
    </xf>
    <xf numFmtId="0" fontId="11" fillId="0" borderId="0" xfId="128" applyFont="1" applyAlignment="1">
      <alignment vertical="center"/>
    </xf>
    <xf numFmtId="168" fontId="12" fillId="7" borderId="0" xfId="127" applyNumberFormat="1" applyFont="1" applyFill="1" applyAlignment="1" applyProtection="1">
      <alignment vertical="center"/>
      <protection locked="0"/>
    </xf>
    <xf numFmtId="1" fontId="12" fillId="7" borderId="0" xfId="129" applyNumberFormat="1" applyFont="1" applyFill="1" applyAlignment="1" applyProtection="1">
      <alignment horizontal="right" vertical="center"/>
      <protection locked="0"/>
    </xf>
    <xf numFmtId="0" fontId="12" fillId="8" borderId="37" xfId="128" applyFont="1" applyFill="1" applyBorder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/>
    <xf numFmtId="0" fontId="17" fillId="0" borderId="18" xfId="0" applyFont="1" applyBorder="1" applyAlignment="1" applyProtection="1">
      <alignment vertical="center"/>
      <protection locked="0"/>
    </xf>
    <xf numFmtId="0" fontId="17" fillId="0" borderId="19" xfId="0" applyFont="1" applyBorder="1" applyAlignment="1" applyProtection="1">
      <alignment vertical="center"/>
      <protection locked="0"/>
    </xf>
    <xf numFmtId="0" fontId="17" fillId="0" borderId="20" xfId="0" applyFont="1" applyBorder="1" applyAlignment="1" applyProtection="1">
      <alignment vertical="center"/>
      <protection locked="0"/>
    </xf>
    <xf numFmtId="0" fontId="19" fillId="0" borderId="21" xfId="0" applyFont="1" applyBorder="1" applyAlignment="1" applyProtection="1">
      <alignment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22" xfId="0" applyFont="1" applyBorder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22" fillId="3" borderId="6" xfId="0" applyFont="1" applyFill="1" applyBorder="1" applyAlignment="1">
      <alignment horizontal="center" vertical="center"/>
    </xf>
    <xf numFmtId="0" fontId="17" fillId="0" borderId="6" xfId="0" applyFont="1" applyBorder="1" applyAlignment="1" applyProtection="1">
      <alignment horizontal="center" vertical="center"/>
      <protection locked="0"/>
    </xf>
    <xf numFmtId="2" fontId="17" fillId="0" borderId="6" xfId="0" applyNumberFormat="1" applyFont="1" applyBorder="1" applyAlignment="1">
      <alignment horizontal="center" vertical="center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right" vertical="top"/>
      <protection locked="0"/>
    </xf>
    <xf numFmtId="0" fontId="21" fillId="4" borderId="4" xfId="0" applyFont="1" applyFill="1" applyBorder="1" applyAlignment="1">
      <alignment horizontal="center" vertical="center" wrapText="1"/>
    </xf>
    <xf numFmtId="0" fontId="17" fillId="0" borderId="22" xfId="0" applyFont="1" applyBorder="1" applyAlignment="1" applyProtection="1">
      <alignment vertical="center"/>
      <protection locked="0"/>
    </xf>
    <xf numFmtId="9" fontId="18" fillId="2" borderId="4" xfId="0" applyNumberFormat="1" applyFont="1" applyFill="1" applyBorder="1" applyAlignment="1" applyProtection="1">
      <alignment horizontal="center" vertical="center"/>
      <protection locked="0"/>
    </xf>
    <xf numFmtId="167" fontId="25" fillId="0" borderId="4" xfId="0" applyNumberFormat="1" applyFont="1" applyBorder="1" applyAlignment="1" applyProtection="1">
      <alignment horizontal="center" vertical="center"/>
      <protection locked="0"/>
    </xf>
    <xf numFmtId="167" fontId="18" fillId="0" borderId="4" xfId="0" applyNumberFormat="1" applyFont="1" applyBorder="1" applyAlignment="1">
      <alignment horizontal="center" vertical="center"/>
    </xf>
    <xf numFmtId="167" fontId="25" fillId="0" borderId="6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top" wrapText="1"/>
      <protection locked="0"/>
    </xf>
    <xf numFmtId="9" fontId="27" fillId="0" borderId="0" xfId="0" applyNumberFormat="1" applyFont="1" applyAlignment="1" applyProtection="1">
      <alignment vertical="top" wrapText="1"/>
      <protection locked="0"/>
    </xf>
    <xf numFmtId="9" fontId="18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top" wrapText="1"/>
      <protection locked="0"/>
    </xf>
    <xf numFmtId="167" fontId="25" fillId="0" borderId="6" xfId="0" applyNumberFormat="1" applyFont="1" applyBorder="1" applyAlignment="1">
      <alignment horizontal="center" vertical="center"/>
    </xf>
    <xf numFmtId="0" fontId="21" fillId="4" borderId="6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1" fillId="4" borderId="6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/>
    </xf>
    <xf numFmtId="0" fontId="18" fillId="0" borderId="7" xfId="0" applyFont="1" applyBorder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11" fillId="2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1" fillId="4" borderId="38" xfId="0" applyFont="1" applyFill="1" applyBorder="1" applyAlignment="1" applyProtection="1">
      <alignment horizontal="center" vertical="center"/>
      <protection locked="0"/>
    </xf>
    <xf numFmtId="0" fontId="23" fillId="0" borderId="2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vertical="center"/>
      <protection locked="0"/>
    </xf>
    <xf numFmtId="0" fontId="17" fillId="0" borderId="24" xfId="0" applyFont="1" applyBorder="1" applyAlignment="1" applyProtection="1">
      <alignment vertical="center"/>
      <protection locked="0"/>
    </xf>
    <xf numFmtId="0" fontId="17" fillId="0" borderId="25" xfId="0" applyFont="1" applyBorder="1" applyAlignment="1" applyProtection="1">
      <alignment vertical="center"/>
      <protection locked="0"/>
    </xf>
    <xf numFmtId="167" fontId="17" fillId="0" borderId="37" xfId="0" applyNumberFormat="1" applyFont="1" applyBorder="1" applyAlignment="1" applyProtection="1">
      <alignment horizontal="center" vertical="top" wrapText="1"/>
      <protection locked="0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7" fillId="0" borderId="13" xfId="0" applyFont="1" applyBorder="1" applyAlignment="1" applyProtection="1">
      <alignment horizontal="center" vertical="top" wrapText="1"/>
      <protection locked="0"/>
    </xf>
    <xf numFmtId="0" fontId="17" fillId="0" borderId="14" xfId="0" applyFont="1" applyBorder="1" applyAlignment="1" applyProtection="1">
      <alignment horizontal="center" vertical="top" wrapText="1"/>
      <protection locked="0"/>
    </xf>
    <xf numFmtId="0" fontId="12" fillId="6" borderId="7" xfId="128" applyFont="1" applyFill="1" applyBorder="1" applyAlignment="1">
      <alignment horizontal="center"/>
    </xf>
    <xf numFmtId="0" fontId="12" fillId="6" borderId="0" xfId="128" applyFont="1" applyFill="1" applyAlignment="1">
      <alignment horizontal="center"/>
    </xf>
    <xf numFmtId="0" fontId="12" fillId="6" borderId="0" xfId="128" applyFont="1" applyFill="1" applyAlignment="1">
      <alignment horizontal="center" vertical="top" wrapText="1"/>
    </xf>
    <xf numFmtId="164" fontId="12" fillId="6" borderId="0" xfId="128" applyNumberFormat="1" applyFont="1" applyFill="1" applyAlignment="1">
      <alignment horizontal="center" vertical="top" wrapText="1"/>
    </xf>
    <xf numFmtId="0" fontId="12" fillId="6" borderId="5" xfId="128" applyFont="1" applyFill="1" applyBorder="1" applyAlignment="1">
      <alignment horizontal="center" vertical="top" wrapText="1"/>
    </xf>
    <xf numFmtId="0" fontId="12" fillId="6" borderId="9" xfId="128" applyFont="1" applyFill="1" applyBorder="1" applyAlignment="1">
      <alignment horizontal="center" vertical="top" wrapText="1"/>
    </xf>
    <xf numFmtId="164" fontId="12" fillId="6" borderId="9" xfId="128" applyNumberFormat="1" applyFont="1" applyFill="1" applyBorder="1" applyAlignment="1">
      <alignment horizontal="center" vertical="top" wrapText="1"/>
    </xf>
    <xf numFmtId="0" fontId="12" fillId="6" borderId="7" xfId="128" applyFont="1" applyFill="1" applyBorder="1" applyAlignment="1">
      <alignment horizontal="center" vertical="top" wrapText="1"/>
    </xf>
    <xf numFmtId="0" fontId="12" fillId="6" borderId="3" xfId="128" applyFont="1" applyFill="1" applyBorder="1" applyAlignment="1">
      <alignment horizontal="center" vertical="top" wrapText="1"/>
    </xf>
    <xf numFmtId="0" fontId="12" fillId="6" borderId="8" xfId="128" applyFont="1" applyFill="1" applyBorder="1" applyAlignment="1">
      <alignment horizontal="center" vertical="top" wrapText="1"/>
    </xf>
    <xf numFmtId="164" fontId="12" fillId="6" borderId="8" xfId="128" applyNumberFormat="1" applyFont="1" applyFill="1" applyBorder="1" applyAlignment="1">
      <alignment horizontal="center" vertical="top" wrapText="1"/>
    </xf>
    <xf numFmtId="0" fontId="17" fillId="2" borderId="6" xfId="0" applyFont="1" applyFill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1" xfId="0" applyFont="1" applyBorder="1" applyAlignment="1" applyProtection="1">
      <alignment vertical="center"/>
      <protection locked="0"/>
    </xf>
    <xf numFmtId="0" fontId="21" fillId="4" borderId="1" xfId="0" applyFont="1" applyFill="1" applyBorder="1" applyAlignment="1" applyProtection="1">
      <alignment horizontal="center" vertical="center"/>
      <protection locked="0"/>
    </xf>
    <xf numFmtId="0" fontId="21" fillId="4" borderId="14" xfId="0" applyFont="1" applyFill="1" applyBorder="1" applyAlignment="1" applyProtection="1">
      <alignment horizontal="center" vertical="center"/>
      <protection locked="0"/>
    </xf>
    <xf numFmtId="165" fontId="17" fillId="9" borderId="1" xfId="0" applyNumberFormat="1" applyFont="1" applyFill="1" applyBorder="1" applyAlignment="1" applyProtection="1">
      <alignment horizontal="center" vertical="center"/>
      <protection locked="0"/>
    </xf>
    <xf numFmtId="165" fontId="17" fillId="9" borderId="14" xfId="0" applyNumberFormat="1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9" fontId="17" fillId="0" borderId="1" xfId="0" applyNumberFormat="1" applyFont="1" applyBorder="1" applyAlignment="1">
      <alignment horizontal="center" vertical="center" wrapText="1"/>
    </xf>
    <xf numFmtId="9" fontId="17" fillId="0" borderId="13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4" xfId="0" applyFont="1" applyFill="1" applyBorder="1" applyAlignment="1" applyProtection="1">
      <alignment horizontal="center" vertical="center" wrapText="1"/>
      <protection locked="0"/>
    </xf>
    <xf numFmtId="0" fontId="17" fillId="2" borderId="13" xfId="0" applyFont="1" applyFill="1" applyBorder="1" applyAlignment="1" applyProtection="1">
      <alignment horizontal="center" vertical="center" wrapText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0" borderId="6" xfId="0" quotePrefix="1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7" fillId="0" borderId="13" xfId="0" applyFont="1" applyBorder="1" applyAlignment="1" applyProtection="1">
      <alignment horizontal="center" vertical="top" wrapText="1"/>
      <protection locked="0"/>
    </xf>
    <xf numFmtId="0" fontId="17" fillId="0" borderId="14" xfId="0" applyFont="1" applyBorder="1" applyAlignment="1" applyProtection="1">
      <alignment horizontal="center" vertical="top" wrapText="1"/>
      <protection locked="0"/>
    </xf>
    <xf numFmtId="0" fontId="21" fillId="4" borderId="40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 applyProtection="1">
      <alignment horizontal="center" vertical="center"/>
      <protection locked="0"/>
    </xf>
    <xf numFmtId="0" fontId="22" fillId="2" borderId="16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9" fontId="17" fillId="2" borderId="6" xfId="0" applyNumberFormat="1" applyFont="1" applyFill="1" applyBorder="1" applyAlignment="1" applyProtection="1">
      <alignment horizontal="center" vertical="center" wrapText="1"/>
      <protection locked="0"/>
    </xf>
    <xf numFmtId="9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7" fillId="2" borderId="13" xfId="0" applyNumberFormat="1" applyFont="1" applyFill="1" applyBorder="1" applyAlignment="1" applyProtection="1">
      <alignment horizontal="center" vertical="center" wrapText="1"/>
      <protection locked="0"/>
    </xf>
    <xf numFmtId="9" fontId="17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quotePrefix="1" applyFont="1" applyBorder="1" applyAlignment="1" applyProtection="1">
      <alignment horizontal="center" vertical="center" wrapText="1"/>
      <protection locked="0"/>
    </xf>
    <xf numFmtId="0" fontId="17" fillId="0" borderId="13" xfId="0" quotePrefix="1" applyFont="1" applyBorder="1" applyAlignment="1" applyProtection="1">
      <alignment horizontal="center" vertical="center" wrapText="1"/>
      <protection locked="0"/>
    </xf>
    <xf numFmtId="0" fontId="17" fillId="0" borderId="14" xfId="0" quotePrefix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22" fillId="0" borderId="39" xfId="0" applyFont="1" applyBorder="1" applyAlignment="1" applyProtection="1">
      <alignment horizontal="center" vertical="center" wrapText="1"/>
      <protection locked="0"/>
    </xf>
    <xf numFmtId="0" fontId="22" fillId="0" borderId="33" xfId="0" applyFont="1" applyBorder="1" applyAlignment="1" applyProtection="1">
      <alignment horizontal="center" vertical="center" wrapText="1"/>
      <protection locked="0"/>
    </xf>
    <xf numFmtId="0" fontId="22" fillId="0" borderId="34" xfId="0" applyFont="1" applyBorder="1" applyAlignment="1" applyProtection="1">
      <alignment horizontal="center" vertical="center" wrapText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21" fillId="4" borderId="13" xfId="0" applyFont="1" applyFill="1" applyBorder="1" applyAlignment="1" applyProtection="1">
      <alignment horizontal="center" vertical="center" wrapText="1"/>
      <protection locked="0"/>
    </xf>
    <xf numFmtId="0" fontId="21" fillId="4" borderId="6" xfId="0" applyFont="1" applyFill="1" applyBorder="1" applyAlignment="1">
      <alignment horizontal="center" vertical="center" wrapText="1"/>
    </xf>
    <xf numFmtId="167" fontId="25" fillId="0" borderId="6" xfId="0" applyNumberFormat="1" applyFont="1" applyBorder="1" applyAlignment="1">
      <alignment horizontal="center" vertical="center"/>
    </xf>
    <xf numFmtId="0" fontId="17" fillId="0" borderId="3" xfId="0" applyFont="1" applyBorder="1" applyAlignment="1" applyProtection="1">
      <alignment vertical="top" wrapText="1"/>
      <protection locked="0"/>
    </xf>
    <xf numFmtId="0" fontId="17" fillId="0" borderId="8" xfId="0" applyFont="1" applyBorder="1" applyAlignment="1" applyProtection="1">
      <alignment vertical="top" wrapText="1"/>
      <protection locked="0"/>
    </xf>
    <xf numFmtId="0" fontId="17" fillId="0" borderId="5" xfId="0" applyFont="1" applyBorder="1" applyAlignment="1" applyProtection="1">
      <alignment vertical="top" wrapText="1"/>
      <protection locked="0"/>
    </xf>
    <xf numFmtId="0" fontId="17" fillId="0" borderId="9" xfId="0" applyFont="1" applyBorder="1" applyAlignment="1" applyProtection="1">
      <alignment vertical="top" wrapText="1"/>
      <protection locked="0"/>
    </xf>
    <xf numFmtId="166" fontId="25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0" borderId="4" xfId="0" applyNumberFormat="1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 wrapText="1"/>
      <protection locked="0"/>
    </xf>
    <xf numFmtId="0" fontId="12" fillId="0" borderId="6" xfId="128" applyFont="1" applyBorder="1" applyAlignment="1">
      <alignment horizontal="center" vertical="center" wrapText="1"/>
    </xf>
    <xf numFmtId="0" fontId="12" fillId="0" borderId="6" xfId="128" applyFont="1" applyBorder="1" applyAlignment="1">
      <alignment vertical="center" wrapText="1"/>
    </xf>
    <xf numFmtId="0" fontId="12" fillId="0" borderId="6" xfId="128" applyFont="1" applyBorder="1" applyAlignment="1">
      <alignment horizontal="center" vertical="center"/>
    </xf>
    <xf numFmtId="0" fontId="12" fillId="0" borderId="2" xfId="128" applyFont="1" applyBorder="1" applyAlignment="1">
      <alignment horizontal="center" vertical="center"/>
    </xf>
    <xf numFmtId="0" fontId="12" fillId="0" borderId="4" xfId="128" applyFont="1" applyBorder="1" applyAlignment="1">
      <alignment horizontal="center" vertical="center"/>
    </xf>
    <xf numFmtId="0" fontId="12" fillId="0" borderId="3" xfId="128" applyFont="1" applyBorder="1" applyAlignment="1">
      <alignment vertical="center" wrapText="1"/>
    </xf>
    <xf numFmtId="0" fontId="12" fillId="0" borderId="8" xfId="128" applyFont="1" applyBorder="1" applyAlignment="1">
      <alignment vertical="center" wrapText="1"/>
    </xf>
    <xf numFmtId="0" fontId="12" fillId="0" borderId="10" xfId="128" applyFont="1" applyBorder="1" applyAlignment="1">
      <alignment vertical="center" wrapText="1"/>
    </xf>
    <xf numFmtId="0" fontId="12" fillId="0" borderId="5" xfId="128" applyFont="1" applyBorder="1" applyAlignment="1">
      <alignment vertical="center" wrapText="1"/>
    </xf>
    <xf numFmtId="0" fontId="12" fillId="0" borderId="9" xfId="128" applyFont="1" applyBorder="1" applyAlignment="1">
      <alignment vertical="center" wrapText="1"/>
    </xf>
    <xf numFmtId="0" fontId="12" fillId="0" borderId="12" xfId="128" applyFont="1" applyBorder="1" applyAlignment="1">
      <alignment vertical="center" wrapText="1"/>
    </xf>
    <xf numFmtId="0" fontId="12" fillId="0" borderId="2" xfId="128" applyFont="1" applyBorder="1" applyAlignment="1">
      <alignment horizontal="center" vertical="center" wrapText="1"/>
    </xf>
    <xf numFmtId="0" fontId="12" fillId="0" borderId="4" xfId="128" applyFont="1" applyBorder="1" applyAlignment="1">
      <alignment horizontal="center" vertical="center" wrapText="1"/>
    </xf>
    <xf numFmtId="0" fontId="11" fillId="0" borderId="32" xfId="128" applyFont="1" applyBorder="1" applyAlignment="1">
      <alignment horizontal="center" vertical="center"/>
    </xf>
    <xf numFmtId="0" fontId="11" fillId="0" borderId="33" xfId="128" applyFont="1" applyBorder="1" applyAlignment="1">
      <alignment horizontal="center" vertical="center"/>
    </xf>
    <xf numFmtId="0" fontId="11" fillId="0" borderId="34" xfId="128" applyFont="1" applyBorder="1" applyAlignment="1">
      <alignment horizontal="center" vertical="center"/>
    </xf>
    <xf numFmtId="0" fontId="12" fillId="0" borderId="3" xfId="128" quotePrefix="1" applyFont="1" applyBorder="1" applyAlignment="1">
      <alignment horizontal="center" vertical="top" wrapText="1"/>
    </xf>
    <xf numFmtId="0" fontId="12" fillId="0" borderId="8" xfId="128" applyFont="1" applyBorder="1" applyAlignment="1">
      <alignment horizontal="center" vertical="top" wrapText="1"/>
    </xf>
    <xf numFmtId="0" fontId="12" fillId="0" borderId="10" xfId="128" applyFont="1" applyBorder="1" applyAlignment="1">
      <alignment horizontal="center" vertical="top" wrapText="1"/>
    </xf>
    <xf numFmtId="0" fontId="12" fillId="0" borderId="7" xfId="128" applyFont="1" applyBorder="1" applyAlignment="1">
      <alignment horizontal="center" vertical="top" wrapText="1"/>
    </xf>
    <xf numFmtId="0" fontId="12" fillId="0" borderId="0" xfId="128" applyFont="1" applyAlignment="1">
      <alignment horizontal="center" vertical="top" wrapText="1"/>
    </xf>
    <xf numFmtId="0" fontId="12" fillId="0" borderId="11" xfId="128" applyFont="1" applyBorder="1" applyAlignment="1">
      <alignment horizontal="center" vertical="top" wrapText="1"/>
    </xf>
    <xf numFmtId="0" fontId="12" fillId="0" borderId="6" xfId="128" applyFont="1" applyBorder="1" applyAlignment="1">
      <alignment horizontal="center" vertical="top" wrapText="1"/>
    </xf>
    <xf numFmtId="0" fontId="11" fillId="0" borderId="1" xfId="128" applyFont="1" applyBorder="1" applyAlignment="1">
      <alignment horizontal="center" vertical="top" wrapText="1"/>
    </xf>
    <xf numFmtId="0" fontId="11" fillId="0" borderId="13" xfId="128" applyFont="1" applyBorder="1" applyAlignment="1">
      <alignment horizontal="center" vertical="top" wrapText="1"/>
    </xf>
    <xf numFmtId="0" fontId="11" fillId="0" borderId="14" xfId="128" applyFont="1" applyBorder="1" applyAlignment="1">
      <alignment horizontal="center" vertical="top" wrapText="1"/>
    </xf>
    <xf numFmtId="1" fontId="11" fillId="0" borderId="32" xfId="128" applyNumberFormat="1" applyFont="1" applyBorder="1" applyAlignment="1">
      <alignment horizontal="center" vertical="center"/>
    </xf>
    <xf numFmtId="1" fontId="11" fillId="0" borderId="33" xfId="128" applyNumberFormat="1" applyFont="1" applyBorder="1" applyAlignment="1">
      <alignment horizontal="center" vertical="center"/>
    </xf>
    <xf numFmtId="1" fontId="11" fillId="0" borderId="34" xfId="128" applyNumberFormat="1" applyFont="1" applyBorder="1" applyAlignment="1">
      <alignment horizontal="center" vertical="center"/>
    </xf>
    <xf numFmtId="0" fontId="11" fillId="0" borderId="3" xfId="128" applyFont="1" applyBorder="1" applyAlignment="1">
      <alignment horizontal="right" vertical="center" wrapText="1"/>
    </xf>
    <xf numFmtId="0" fontId="11" fillId="0" borderId="8" xfId="128" applyFont="1" applyBorder="1" applyAlignment="1">
      <alignment horizontal="right" vertical="center" wrapText="1"/>
    </xf>
    <xf numFmtId="0" fontId="11" fillId="0" borderId="10" xfId="128" applyFont="1" applyBorder="1" applyAlignment="1">
      <alignment horizontal="right" vertical="center" wrapText="1"/>
    </xf>
    <xf numFmtId="0" fontId="11" fillId="0" borderId="5" xfId="128" applyFont="1" applyBorder="1" applyAlignment="1">
      <alignment horizontal="right" vertical="center" wrapText="1"/>
    </xf>
    <xf numFmtId="0" fontId="11" fillId="0" borderId="9" xfId="128" applyFont="1" applyBorder="1" applyAlignment="1">
      <alignment horizontal="right" vertical="center" wrapText="1"/>
    </xf>
    <xf numFmtId="0" fontId="11" fillId="0" borderId="12" xfId="128" applyFont="1" applyBorder="1" applyAlignment="1">
      <alignment horizontal="right" vertical="center" wrapText="1"/>
    </xf>
    <xf numFmtId="14" fontId="12" fillId="0" borderId="6" xfId="128" applyNumberFormat="1" applyFont="1" applyBorder="1" applyAlignment="1">
      <alignment horizontal="center" vertical="top" wrapText="1"/>
    </xf>
    <xf numFmtId="0" fontId="12" fillId="0" borderId="3" xfId="128" applyFont="1" applyBorder="1" applyAlignment="1">
      <alignment horizontal="justify" vertical="center" wrapText="1"/>
    </xf>
    <xf numFmtId="0" fontId="12" fillId="0" borderId="8" xfId="128" applyFont="1" applyBorder="1" applyAlignment="1">
      <alignment horizontal="justify" vertical="center" wrapText="1"/>
    </xf>
    <xf numFmtId="0" fontId="12" fillId="0" borderId="10" xfId="128" applyFont="1" applyBorder="1" applyAlignment="1">
      <alignment horizontal="justify" vertical="center" wrapText="1"/>
    </xf>
    <xf numFmtId="0" fontId="12" fillId="0" borderId="7" xfId="128" applyFont="1" applyBorder="1" applyAlignment="1">
      <alignment horizontal="justify" vertical="center" wrapText="1"/>
    </xf>
    <xf numFmtId="0" fontId="12" fillId="0" borderId="0" xfId="128" applyFont="1" applyAlignment="1">
      <alignment horizontal="justify" vertical="center" wrapText="1"/>
    </xf>
    <xf numFmtId="0" fontId="12" fillId="0" borderId="11" xfId="128" applyFont="1" applyBorder="1" applyAlignment="1">
      <alignment horizontal="justify" vertical="center" wrapText="1"/>
    </xf>
    <xf numFmtId="0" fontId="12" fillId="0" borderId="5" xfId="128" applyFont="1" applyBorder="1" applyAlignment="1">
      <alignment horizontal="justify" vertical="center" wrapText="1"/>
    </xf>
    <xf numFmtId="0" fontId="12" fillId="0" borderId="9" xfId="128" applyFont="1" applyBorder="1" applyAlignment="1">
      <alignment horizontal="justify" vertical="center" wrapText="1"/>
    </xf>
    <xf numFmtId="0" fontId="12" fillId="0" borderId="12" xfId="128" applyFont="1" applyBorder="1" applyAlignment="1">
      <alignment horizontal="justify" vertical="center" wrapText="1"/>
    </xf>
    <xf numFmtId="0" fontId="11" fillId="6" borderId="5" xfId="128" applyFont="1" applyFill="1" applyBorder="1" applyAlignment="1">
      <alignment horizontal="center" vertical="top" wrapText="1"/>
    </xf>
    <xf numFmtId="0" fontId="11" fillId="6" borderId="9" xfId="128" applyFont="1" applyFill="1" applyBorder="1" applyAlignment="1">
      <alignment horizontal="center" vertical="top" wrapText="1"/>
    </xf>
    <xf numFmtId="0" fontId="11" fillId="6" borderId="12" xfId="128" applyFont="1" applyFill="1" applyBorder="1" applyAlignment="1">
      <alignment horizontal="center" vertical="top" wrapText="1"/>
    </xf>
    <xf numFmtId="0" fontId="11" fillId="0" borderId="7" xfId="128" applyFont="1" applyBorder="1" applyAlignment="1">
      <alignment horizontal="center" vertical="center" wrapText="1"/>
    </xf>
    <xf numFmtId="0" fontId="11" fillId="0" borderId="0" xfId="128" applyFont="1" applyAlignment="1">
      <alignment horizontal="center" vertical="center" wrapText="1"/>
    </xf>
    <xf numFmtId="0" fontId="11" fillId="0" borderId="11" xfId="128" applyFont="1" applyBorder="1" applyAlignment="1">
      <alignment horizontal="center" vertical="center" wrapText="1"/>
    </xf>
    <xf numFmtId="0" fontId="11" fillId="0" borderId="5" xfId="128" applyFont="1" applyBorder="1" applyAlignment="1">
      <alignment horizontal="center" vertical="center" wrapText="1"/>
    </xf>
    <xf numFmtId="0" fontId="11" fillId="0" borderId="9" xfId="128" applyFont="1" applyBorder="1" applyAlignment="1">
      <alignment horizontal="center" vertical="center" wrapText="1"/>
    </xf>
    <xf numFmtId="0" fontId="11" fillId="0" borderId="12" xfId="128" applyFont="1" applyBorder="1" applyAlignment="1">
      <alignment horizontal="center" vertical="center" wrapText="1"/>
    </xf>
    <xf numFmtId="0" fontId="11" fillId="0" borderId="7" xfId="128" applyFont="1" applyBorder="1" applyAlignment="1">
      <alignment horizontal="right" vertical="center" wrapText="1"/>
    </xf>
    <xf numFmtId="0" fontId="11" fillId="0" borderId="0" xfId="128" applyFont="1" applyAlignment="1">
      <alignment horizontal="right" vertical="center" wrapText="1"/>
    </xf>
    <xf numFmtId="0" fontId="11" fillId="0" borderId="11" xfId="128" applyFont="1" applyBorder="1" applyAlignment="1">
      <alignment horizontal="right" vertical="center" wrapText="1"/>
    </xf>
    <xf numFmtId="1" fontId="12" fillId="0" borderId="7" xfId="128" applyNumberFormat="1" applyFont="1" applyBorder="1" applyAlignment="1">
      <alignment horizontal="center" vertical="center" wrapText="1"/>
    </xf>
    <xf numFmtId="1" fontId="12" fillId="0" borderId="0" xfId="128" applyNumberFormat="1" applyFont="1" applyAlignment="1">
      <alignment horizontal="center" vertical="center" wrapText="1"/>
    </xf>
    <xf numFmtId="1" fontId="12" fillId="0" borderId="11" xfId="128" applyNumberFormat="1" applyFont="1" applyBorder="1" applyAlignment="1">
      <alignment horizontal="center" vertical="center" wrapText="1"/>
    </xf>
    <xf numFmtId="1" fontId="12" fillId="0" borderId="5" xfId="128" applyNumberFormat="1" applyFont="1" applyBorder="1" applyAlignment="1">
      <alignment horizontal="center" vertical="center" wrapText="1"/>
    </xf>
    <xf numFmtId="1" fontId="12" fillId="0" borderId="9" xfId="128" applyNumberFormat="1" applyFont="1" applyBorder="1" applyAlignment="1">
      <alignment horizontal="center" vertical="center" wrapText="1"/>
    </xf>
    <xf numFmtId="1" fontId="12" fillId="0" borderId="12" xfId="128" applyNumberFormat="1" applyFont="1" applyBorder="1" applyAlignment="1">
      <alignment horizontal="center" vertical="center" wrapText="1"/>
    </xf>
    <xf numFmtId="0" fontId="12" fillId="0" borderId="1" xfId="128" applyFont="1" applyBorder="1" applyAlignment="1">
      <alignment horizontal="center" vertical="top" wrapText="1"/>
    </xf>
    <xf numFmtId="0" fontId="12" fillId="0" borderId="13" xfId="128" applyFont="1" applyBorder="1" applyAlignment="1">
      <alignment horizontal="center" vertical="top" wrapText="1"/>
    </xf>
    <xf numFmtId="0" fontId="12" fillId="0" borderId="14" xfId="128" applyFont="1" applyBorder="1" applyAlignment="1">
      <alignment horizontal="center" vertical="top" wrapText="1"/>
    </xf>
    <xf numFmtId="0" fontId="11" fillId="0" borderId="6" xfId="128" applyFont="1" applyBorder="1" applyAlignment="1">
      <alignment horizontal="center" vertical="center" wrapText="1"/>
    </xf>
    <xf numFmtId="0" fontId="12" fillId="0" borderId="1" xfId="128" applyFont="1" applyBorder="1" applyAlignment="1">
      <alignment vertical="center" wrapText="1"/>
    </xf>
    <xf numFmtId="0" fontId="12" fillId="0" borderId="13" xfId="128" applyFont="1" applyBorder="1" applyAlignment="1">
      <alignment vertical="center" wrapText="1"/>
    </xf>
    <xf numFmtId="0" fontId="12" fillId="0" borderId="14" xfId="128" applyFont="1" applyBorder="1" applyAlignment="1">
      <alignment vertical="center" wrapText="1"/>
    </xf>
    <xf numFmtId="0" fontId="12" fillId="0" borderId="6" xfId="128" quotePrefix="1" applyFont="1" applyBorder="1" applyAlignment="1">
      <alignment horizontal="center" vertical="top" wrapText="1"/>
    </xf>
    <xf numFmtId="0" fontId="11" fillId="5" borderId="3" xfId="128" applyFont="1" applyFill="1" applyBorder="1" applyAlignment="1">
      <alignment horizontal="center" vertical="top" wrapText="1"/>
    </xf>
    <xf numFmtId="0" fontId="11" fillId="5" borderId="8" xfId="128" applyFont="1" applyFill="1" applyBorder="1" applyAlignment="1">
      <alignment horizontal="center" vertical="top" wrapText="1"/>
    </xf>
    <xf numFmtId="0" fontId="11" fillId="5" borderId="10" xfId="128" applyFont="1" applyFill="1" applyBorder="1" applyAlignment="1">
      <alignment horizontal="center" vertical="top" wrapText="1"/>
    </xf>
    <xf numFmtId="0" fontId="11" fillId="0" borderId="6" xfId="128" applyFont="1" applyBorder="1" applyAlignment="1">
      <alignment horizontal="center" vertical="top" wrapText="1"/>
    </xf>
    <xf numFmtId="1" fontId="12" fillId="0" borderId="3" xfId="128" applyNumberFormat="1" applyFont="1" applyBorder="1" applyAlignment="1">
      <alignment horizontal="center" vertical="center" wrapText="1"/>
    </xf>
    <xf numFmtId="1" fontId="12" fillId="0" borderId="8" xfId="128" applyNumberFormat="1" applyFont="1" applyBorder="1" applyAlignment="1">
      <alignment horizontal="center" vertical="center" wrapText="1"/>
    </xf>
    <xf numFmtId="1" fontId="12" fillId="0" borderId="10" xfId="128" applyNumberFormat="1" applyFont="1" applyBorder="1" applyAlignment="1">
      <alignment horizontal="center" vertical="center" wrapText="1"/>
    </xf>
    <xf numFmtId="0" fontId="11" fillId="0" borderId="3" xfId="128" applyFont="1" applyBorder="1" applyAlignment="1">
      <alignment horizontal="center" vertical="center" wrapText="1"/>
    </xf>
    <xf numFmtId="0" fontId="11" fillId="0" borderId="8" xfId="128" applyFont="1" applyBorder="1" applyAlignment="1">
      <alignment horizontal="center" vertical="center" wrapText="1"/>
    </xf>
    <xf numFmtId="0" fontId="11" fillId="0" borderId="10" xfId="128" applyFont="1" applyBorder="1" applyAlignment="1">
      <alignment horizontal="center" vertical="center" wrapText="1"/>
    </xf>
    <xf numFmtId="0" fontId="12" fillId="0" borderId="5" xfId="128" applyFont="1" applyBorder="1" applyAlignment="1">
      <alignment horizontal="left" vertical="top" wrapText="1"/>
    </xf>
    <xf numFmtId="0" fontId="12" fillId="0" borderId="9" xfId="128" applyFont="1" applyBorder="1" applyAlignment="1">
      <alignment horizontal="left" vertical="top" wrapText="1"/>
    </xf>
    <xf numFmtId="0" fontId="12" fillId="0" borderId="3" xfId="128" applyFont="1" applyBorder="1" applyAlignment="1">
      <alignment horizontal="center" vertical="center" wrapText="1"/>
    </xf>
    <xf numFmtId="0" fontId="12" fillId="0" borderId="7" xfId="128" applyFont="1" applyBorder="1" applyAlignment="1">
      <alignment horizontal="center" vertical="center" wrapText="1"/>
    </xf>
    <xf numFmtId="0" fontId="12" fillId="0" borderId="6" xfId="128" applyFont="1" applyBorder="1" applyAlignment="1">
      <alignment horizontal="left" vertical="center" wrapText="1"/>
    </xf>
    <xf numFmtId="0" fontId="12" fillId="0" borderId="2" xfId="128" applyFont="1" applyBorder="1" applyAlignment="1">
      <alignment horizontal="left" vertical="center" wrapText="1"/>
    </xf>
    <xf numFmtId="0" fontId="12" fillId="0" borderId="7" xfId="128" applyFont="1" applyBorder="1" applyAlignment="1">
      <alignment vertical="center" wrapText="1"/>
    </xf>
    <xf numFmtId="0" fontId="12" fillId="0" borderId="0" xfId="128" applyFont="1" applyAlignment="1">
      <alignment vertical="center" wrapText="1"/>
    </xf>
    <xf numFmtId="0" fontId="12" fillId="0" borderId="11" xfId="128" applyFont="1" applyBorder="1" applyAlignment="1">
      <alignment vertical="center" wrapText="1"/>
    </xf>
    <xf numFmtId="0" fontId="12" fillId="0" borderId="3" xfId="128" applyFont="1" applyBorder="1" applyAlignment="1">
      <alignment horizontal="left" vertical="top" wrapText="1"/>
    </xf>
    <xf numFmtId="0" fontId="12" fillId="0" borderId="8" xfId="128" applyFont="1" applyBorder="1" applyAlignment="1">
      <alignment horizontal="left" vertical="top" wrapText="1"/>
    </xf>
    <xf numFmtId="0" fontId="12" fillId="0" borderId="8" xfId="128" applyFont="1" applyBorder="1" applyAlignment="1">
      <alignment horizontal="center" vertical="center" wrapText="1"/>
    </xf>
    <xf numFmtId="0" fontId="12" fillId="0" borderId="10" xfId="128" applyFont="1" applyBorder="1" applyAlignment="1">
      <alignment horizontal="center" vertical="center" wrapText="1"/>
    </xf>
    <xf numFmtId="0" fontId="12" fillId="0" borderId="0" xfId="128" applyFont="1" applyAlignment="1">
      <alignment horizontal="center" vertical="center" wrapText="1"/>
    </xf>
    <xf numFmtId="0" fontId="12" fillId="0" borderId="11" xfId="128" applyFont="1" applyBorder="1" applyAlignment="1">
      <alignment horizontal="center" vertical="center" wrapText="1"/>
    </xf>
    <xf numFmtId="0" fontId="12" fillId="0" borderId="5" xfId="128" applyFont="1" applyBorder="1" applyAlignment="1">
      <alignment horizontal="center" vertical="center" wrapText="1"/>
    </xf>
    <xf numFmtId="0" fontId="12" fillId="0" borderId="9" xfId="128" applyFont="1" applyBorder="1" applyAlignment="1">
      <alignment horizontal="center" vertical="center" wrapText="1"/>
    </xf>
    <xf numFmtId="0" fontId="12" fillId="0" borderId="12" xfId="128" applyFont="1" applyBorder="1" applyAlignment="1">
      <alignment horizontal="center" vertical="center" wrapText="1"/>
    </xf>
    <xf numFmtId="0" fontId="12" fillId="0" borderId="7" xfId="128" applyFont="1" applyBorder="1" applyAlignment="1">
      <alignment horizontal="left" vertical="top" wrapText="1"/>
    </xf>
    <xf numFmtId="0" fontId="12" fillId="0" borderId="0" xfId="128" applyFont="1" applyAlignment="1">
      <alignment horizontal="left" vertical="top" wrapText="1"/>
    </xf>
    <xf numFmtId="0" fontId="11" fillId="5" borderId="7" xfId="128" applyFont="1" applyFill="1" applyBorder="1" applyAlignment="1">
      <alignment horizontal="center" vertical="center" wrapText="1"/>
    </xf>
    <xf numFmtId="0" fontId="11" fillId="5" borderId="0" xfId="128" applyFont="1" applyFill="1" applyAlignment="1">
      <alignment horizontal="center" vertical="center" wrapText="1"/>
    </xf>
    <xf numFmtId="0" fontId="11" fillId="5" borderId="11" xfId="128" applyFont="1" applyFill="1" applyBorder="1" applyAlignment="1">
      <alignment horizontal="center" vertical="center" wrapText="1"/>
    </xf>
    <xf numFmtId="0" fontId="12" fillId="5" borderId="5" xfId="128" applyFont="1" applyFill="1" applyBorder="1" applyAlignment="1">
      <alignment horizontal="center" vertical="top" wrapText="1"/>
    </xf>
    <xf numFmtId="0" fontId="12" fillId="5" borderId="9" xfId="128" applyFont="1" applyFill="1" applyBorder="1"/>
    <xf numFmtId="0" fontId="12" fillId="5" borderId="12" xfId="128" applyFont="1" applyFill="1" applyBorder="1"/>
    <xf numFmtId="0" fontId="12" fillId="5" borderId="5" xfId="128" applyFont="1" applyFill="1" applyBorder="1" applyAlignment="1">
      <alignment horizontal="center" vertical="center" wrapText="1"/>
    </xf>
    <xf numFmtId="0" fontId="12" fillId="5" borderId="9" xfId="128" applyFont="1" applyFill="1" applyBorder="1" applyAlignment="1">
      <alignment horizontal="center" vertical="center" wrapText="1"/>
    </xf>
    <xf numFmtId="0" fontId="12" fillId="5" borderId="12" xfId="128" applyFont="1" applyFill="1" applyBorder="1" applyAlignment="1">
      <alignment horizontal="center" vertical="center" wrapText="1"/>
    </xf>
    <xf numFmtId="0" fontId="11" fillId="5" borderId="5" xfId="128" applyFont="1" applyFill="1" applyBorder="1" applyAlignment="1">
      <alignment horizontal="center" vertical="center" wrapText="1"/>
    </xf>
    <xf numFmtId="0" fontId="11" fillId="5" borderId="4" xfId="128" applyFont="1" applyFill="1" applyBorder="1" applyAlignment="1">
      <alignment horizontal="center" vertical="center" wrapText="1"/>
    </xf>
    <xf numFmtId="0" fontId="11" fillId="5" borderId="6" xfId="128" applyFont="1" applyFill="1" applyBorder="1" applyAlignment="1">
      <alignment horizontal="center" vertical="center" wrapText="1"/>
    </xf>
    <xf numFmtId="0" fontId="11" fillId="5" borderId="9" xfId="128" applyFont="1" applyFill="1" applyBorder="1" applyAlignment="1">
      <alignment horizontal="center" vertical="center" wrapText="1"/>
    </xf>
    <xf numFmtId="0" fontId="11" fillId="5" borderId="12" xfId="128" applyFont="1" applyFill="1" applyBorder="1" applyAlignment="1">
      <alignment horizontal="center" vertical="center" wrapText="1"/>
    </xf>
    <xf numFmtId="0" fontId="12" fillId="5" borderId="8" xfId="128" applyFont="1" applyFill="1" applyBorder="1"/>
    <xf numFmtId="0" fontId="12" fillId="5" borderId="10" xfId="128" applyFont="1" applyFill="1" applyBorder="1"/>
    <xf numFmtId="0" fontId="7" fillId="0" borderId="0" xfId="128" applyAlignment="1">
      <alignment horizontal="left" vertical="top" wrapText="1"/>
    </xf>
    <xf numFmtId="0" fontId="7" fillId="0" borderId="11" xfId="128" applyBorder="1" applyAlignment="1">
      <alignment horizontal="left" vertical="top" wrapText="1"/>
    </xf>
    <xf numFmtId="0" fontId="12" fillId="0" borderId="6" xfId="128" quotePrefix="1" applyFont="1" applyBorder="1" applyAlignment="1">
      <alignment horizontal="left" vertical="top" wrapText="1"/>
    </xf>
    <xf numFmtId="0" fontId="12" fillId="0" borderId="6" xfId="128" applyFont="1" applyBorder="1" applyAlignment="1">
      <alignment horizontal="left" vertical="top" wrapText="1"/>
    </xf>
    <xf numFmtId="0" fontId="10" fillId="0" borderId="1" xfId="128" applyFont="1" applyBorder="1" applyAlignment="1">
      <alignment horizontal="center" vertical="center"/>
    </xf>
    <xf numFmtId="0" fontId="10" fillId="0" borderId="13" xfId="128" applyFont="1" applyBorder="1" applyAlignment="1">
      <alignment horizontal="center" vertical="center"/>
    </xf>
    <xf numFmtId="0" fontId="10" fillId="0" borderId="14" xfId="128" applyFont="1" applyBorder="1" applyAlignment="1">
      <alignment horizontal="center" vertical="center"/>
    </xf>
    <xf numFmtId="0" fontId="10" fillId="0" borderId="3" xfId="128" applyFont="1" applyBorder="1" applyAlignment="1">
      <alignment horizontal="center" vertical="center" wrapText="1"/>
    </xf>
    <xf numFmtId="0" fontId="10" fillId="0" borderId="8" xfId="128" applyFont="1" applyBorder="1" applyAlignment="1">
      <alignment horizontal="center" vertical="center"/>
    </xf>
    <xf numFmtId="0" fontId="10" fillId="0" borderId="10" xfId="128" applyFont="1" applyBorder="1" applyAlignment="1">
      <alignment horizontal="center" vertical="center"/>
    </xf>
    <xf numFmtId="0" fontId="10" fillId="0" borderId="7" xfId="128" applyFont="1" applyBorder="1" applyAlignment="1">
      <alignment horizontal="center" vertical="center"/>
    </xf>
    <xf numFmtId="0" fontId="10" fillId="0" borderId="0" xfId="128" applyFont="1" applyAlignment="1">
      <alignment horizontal="center" vertical="center"/>
    </xf>
    <xf numFmtId="0" fontId="10" fillId="0" borderId="11" xfId="128" applyFont="1" applyBorder="1" applyAlignment="1">
      <alignment horizontal="center" vertical="center"/>
    </xf>
    <xf numFmtId="0" fontId="10" fillId="0" borderId="5" xfId="128" applyFont="1" applyBorder="1" applyAlignment="1">
      <alignment horizontal="center" vertical="center"/>
    </xf>
    <xf numFmtId="0" fontId="10" fillId="0" borderId="9" xfId="128" applyFont="1" applyBorder="1" applyAlignment="1">
      <alignment horizontal="center" vertical="center"/>
    </xf>
    <xf numFmtId="0" fontId="10" fillId="0" borderId="12" xfId="128" applyFont="1" applyBorder="1" applyAlignment="1">
      <alignment horizontal="center" vertical="center"/>
    </xf>
    <xf numFmtId="0" fontId="11" fillId="7" borderId="3" xfId="129" applyFont="1" applyFill="1" applyBorder="1" applyAlignment="1" applyProtection="1">
      <alignment horizontal="left" vertical="top" wrapText="1"/>
      <protection locked="0"/>
    </xf>
    <xf numFmtId="0" fontId="11" fillId="7" borderId="8" xfId="129" applyFont="1" applyFill="1" applyBorder="1" applyAlignment="1" applyProtection="1">
      <alignment horizontal="left" vertical="top" wrapText="1"/>
      <protection locked="0"/>
    </xf>
    <xf numFmtId="0" fontId="11" fillId="7" borderId="10" xfId="129" applyFont="1" applyFill="1" applyBorder="1" applyAlignment="1" applyProtection="1">
      <alignment horizontal="left" vertical="top" wrapText="1"/>
      <protection locked="0"/>
    </xf>
    <xf numFmtId="0" fontId="11" fillId="7" borderId="5" xfId="129" applyFont="1" applyFill="1" applyBorder="1" applyAlignment="1" applyProtection="1">
      <alignment horizontal="left" vertical="top" wrapText="1"/>
      <protection locked="0"/>
    </xf>
    <xf numFmtId="0" fontId="11" fillId="7" borderId="9" xfId="129" applyFont="1" applyFill="1" applyBorder="1" applyAlignment="1" applyProtection="1">
      <alignment horizontal="left" vertical="top" wrapText="1"/>
      <protection locked="0"/>
    </xf>
    <xf numFmtId="0" fontId="11" fillId="7" borderId="12" xfId="129" applyFont="1" applyFill="1" applyBorder="1" applyAlignment="1" applyProtection="1">
      <alignment horizontal="left" vertical="top" wrapText="1"/>
      <protection locked="0"/>
    </xf>
    <xf numFmtId="0" fontId="10" fillId="3" borderId="3" xfId="129" applyFont="1" applyFill="1" applyBorder="1" applyAlignment="1">
      <alignment horizontal="center" vertical="center"/>
    </xf>
    <xf numFmtId="0" fontId="10" fillId="3" borderId="8" xfId="129" applyFont="1" applyFill="1" applyBorder="1" applyAlignment="1">
      <alignment horizontal="center" vertical="center"/>
    </xf>
    <xf numFmtId="0" fontId="10" fillId="3" borderId="26" xfId="129" applyFont="1" applyFill="1" applyBorder="1" applyAlignment="1">
      <alignment horizontal="center" vertical="center"/>
    </xf>
    <xf numFmtId="0" fontId="10" fillId="3" borderId="27" xfId="129" applyFont="1" applyFill="1" applyBorder="1" applyAlignment="1">
      <alignment horizontal="center" vertical="center"/>
    </xf>
    <xf numFmtId="0" fontId="13" fillId="7" borderId="7" xfId="129" applyFont="1" applyFill="1" applyBorder="1" applyAlignment="1">
      <alignment horizontal="center" vertical="center"/>
    </xf>
    <xf numFmtId="0" fontId="13" fillId="7" borderId="0" xfId="129" applyFont="1" applyFill="1" applyAlignment="1">
      <alignment horizontal="center" vertical="center"/>
    </xf>
    <xf numFmtId="0" fontId="13" fillId="7" borderId="11" xfId="129" applyFont="1" applyFill="1" applyBorder="1" applyAlignment="1">
      <alignment horizontal="center" vertical="center"/>
    </xf>
    <xf numFmtId="0" fontId="11" fillId="3" borderId="31" xfId="129" applyFont="1" applyFill="1" applyBorder="1" applyAlignment="1">
      <alignment horizontal="center" vertical="center"/>
    </xf>
    <xf numFmtId="0" fontId="11" fillId="3" borderId="26" xfId="129" applyFont="1" applyFill="1" applyBorder="1" applyAlignment="1">
      <alignment horizontal="center" vertical="center"/>
    </xf>
    <xf numFmtId="0" fontId="11" fillId="3" borderId="27" xfId="129" applyFont="1" applyFill="1" applyBorder="1" applyAlignment="1">
      <alignment horizontal="center" vertical="center"/>
    </xf>
    <xf numFmtId="0" fontId="11" fillId="7" borderId="28" xfId="129" applyFont="1" applyFill="1" applyBorder="1" applyAlignment="1">
      <alignment horizontal="center" vertical="center"/>
    </xf>
    <xf numFmtId="0" fontId="11" fillId="7" borderId="29" xfId="129" applyFont="1" applyFill="1" applyBorder="1" applyAlignment="1">
      <alignment horizontal="center" vertical="center"/>
    </xf>
    <xf numFmtId="0" fontId="11" fillId="7" borderId="30" xfId="129" applyFont="1" applyFill="1" applyBorder="1" applyAlignment="1">
      <alignment horizontal="center" vertical="center"/>
    </xf>
    <xf numFmtId="0" fontId="4" fillId="0" borderId="6" xfId="0" applyFont="1" applyBorder="1" applyAlignment="1" applyProtection="1">
      <alignment horizontal="left"/>
      <protection locked="0"/>
    </xf>
    <xf numFmtId="165" fontId="5" fillId="0" borderId="6" xfId="0" applyNumberFormat="1" applyFont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</cellXfs>
  <cellStyles count="131">
    <cellStyle name="Comma" xfId="1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Normal 2" xfId="128"/>
    <cellStyle name="Normal_FORM_PK_final format (global) HHI" xfId="130"/>
    <cellStyle name="Normal_FORM_PK_RH1" xfId="12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showGridLines="0" tabSelected="1" topLeftCell="A12" zoomScale="50" zoomScaleNormal="50" workbookViewId="0">
      <selection activeCell="U16" sqref="U16"/>
    </sheetView>
  </sheetViews>
  <sheetFormatPr defaultRowHeight="18"/>
  <cols>
    <col min="1" max="1" width="2.875" style="105" customWidth="1"/>
    <col min="2" max="2" width="3.25" style="105" customWidth="1"/>
    <col min="3" max="3" width="12" style="105" customWidth="1"/>
    <col min="4" max="4" width="21" style="105" customWidth="1"/>
    <col min="5" max="5" width="17.25" style="105" customWidth="1"/>
    <col min="6" max="6" width="11.625" style="105" customWidth="1"/>
    <col min="7" max="7" width="15.125" style="105" customWidth="1"/>
    <col min="8" max="8" width="20.375" style="105" customWidth="1"/>
    <col min="9" max="9" width="10.625" style="105" customWidth="1"/>
    <col min="10" max="10" width="13.25" style="105" customWidth="1"/>
    <col min="11" max="11" width="11.125" style="105" customWidth="1"/>
    <col min="12" max="12" width="10.875" style="105" bestFit="1" customWidth="1"/>
    <col min="13" max="13" width="10.75" style="105" customWidth="1"/>
    <col min="14" max="15" width="14.375" style="105" customWidth="1"/>
    <col min="16" max="18" width="9" style="105"/>
    <col min="19" max="19" width="15.75" style="105" customWidth="1"/>
    <col min="20" max="20" width="9" style="105"/>
    <col min="21" max="21" width="12.125" style="105" customWidth="1"/>
    <col min="22" max="22" width="26.25" style="105" customWidth="1"/>
    <col min="23" max="16384" width="9" style="105"/>
  </cols>
  <sheetData>
    <row r="1" spans="1:24" ht="18.75" thickBo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24">
      <c r="A2" s="104"/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104"/>
    </row>
    <row r="3" spans="1:24" ht="33.75">
      <c r="A3" s="104"/>
      <c r="B3" s="109"/>
      <c r="C3" s="169" t="s">
        <v>153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70"/>
      <c r="S3" s="171" t="s">
        <v>130</v>
      </c>
      <c r="T3" s="172"/>
      <c r="U3" s="173" t="s">
        <v>192</v>
      </c>
      <c r="V3" s="174"/>
      <c r="W3" s="110"/>
      <c r="X3" s="104"/>
    </row>
    <row r="4" spans="1:24">
      <c r="A4" s="104"/>
      <c r="B4" s="111"/>
      <c r="C4" s="112" t="s">
        <v>194</v>
      </c>
      <c r="D4" s="112"/>
      <c r="E4" s="112"/>
      <c r="F4" s="112"/>
      <c r="G4" s="112"/>
      <c r="H4" s="112"/>
      <c r="I4" s="112"/>
      <c r="J4" s="112"/>
      <c r="K4" s="112"/>
      <c r="L4" s="112"/>
      <c r="M4" s="113"/>
      <c r="N4" s="113"/>
      <c r="O4" s="113"/>
      <c r="P4" s="112"/>
      <c r="Q4" s="112"/>
      <c r="R4" s="112"/>
      <c r="S4" s="112"/>
      <c r="T4" s="112"/>
      <c r="U4" s="112"/>
      <c r="V4" s="114"/>
      <c r="W4" s="115"/>
      <c r="X4" s="104"/>
    </row>
    <row r="5" spans="1:24">
      <c r="A5" s="104"/>
      <c r="B5" s="111"/>
      <c r="C5" s="175" t="s">
        <v>133</v>
      </c>
      <c r="D5" s="176"/>
      <c r="E5" s="176"/>
      <c r="F5" s="176"/>
      <c r="G5" s="176"/>
      <c r="H5" s="176"/>
      <c r="I5" s="176"/>
      <c r="J5" s="176"/>
      <c r="K5" s="177"/>
      <c r="L5" s="116"/>
      <c r="M5" s="117"/>
      <c r="N5" s="117"/>
      <c r="O5" s="117"/>
      <c r="P5" s="175" t="s">
        <v>163</v>
      </c>
      <c r="Q5" s="176"/>
      <c r="R5" s="176"/>
      <c r="S5" s="176"/>
      <c r="T5" s="176"/>
      <c r="U5" s="176"/>
      <c r="V5" s="177"/>
      <c r="W5" s="115"/>
      <c r="X5" s="104"/>
    </row>
    <row r="6" spans="1:24">
      <c r="A6" s="104"/>
      <c r="B6" s="111"/>
      <c r="C6" s="178" t="s">
        <v>134</v>
      </c>
      <c r="D6" s="179"/>
      <c r="E6" s="180"/>
      <c r="F6" s="178" t="s">
        <v>135</v>
      </c>
      <c r="G6" s="179"/>
      <c r="H6" s="180"/>
      <c r="I6" s="178" t="s">
        <v>136</v>
      </c>
      <c r="J6" s="179"/>
      <c r="K6" s="180"/>
      <c r="L6" s="112"/>
      <c r="M6" s="117"/>
      <c r="N6" s="117"/>
      <c r="O6" s="117"/>
      <c r="P6" s="181" t="s">
        <v>164</v>
      </c>
      <c r="Q6" s="182"/>
      <c r="R6" s="182"/>
      <c r="S6" s="183"/>
      <c r="T6" s="178" t="s">
        <v>165</v>
      </c>
      <c r="U6" s="179"/>
      <c r="V6" s="118" t="s">
        <v>166</v>
      </c>
      <c r="W6" s="115"/>
      <c r="X6" s="104"/>
    </row>
    <row r="7" spans="1:24">
      <c r="A7" s="104"/>
      <c r="B7" s="111"/>
      <c r="C7" s="167" t="s">
        <v>128</v>
      </c>
      <c r="D7" s="168" t="s">
        <v>196</v>
      </c>
      <c r="E7" s="168"/>
      <c r="F7" s="167" t="s">
        <v>128</v>
      </c>
      <c r="G7" s="168" t="s">
        <v>198</v>
      </c>
      <c r="H7" s="168"/>
      <c r="I7" s="167" t="s">
        <v>128</v>
      </c>
      <c r="J7" s="168" t="s">
        <v>200</v>
      </c>
      <c r="K7" s="168"/>
      <c r="L7" s="117"/>
      <c r="M7" s="117"/>
      <c r="N7" s="117"/>
      <c r="O7" s="117"/>
      <c r="P7" s="184" t="s">
        <v>167</v>
      </c>
      <c r="Q7" s="185"/>
      <c r="R7" s="185"/>
      <c r="S7" s="186"/>
      <c r="T7" s="187" t="s">
        <v>8</v>
      </c>
      <c r="U7" s="188"/>
      <c r="V7" s="120">
        <v>6</v>
      </c>
      <c r="W7" s="115"/>
      <c r="X7" s="104"/>
    </row>
    <row r="8" spans="1:24">
      <c r="A8" s="104"/>
      <c r="B8" s="111"/>
      <c r="C8" s="167"/>
      <c r="D8" s="168"/>
      <c r="E8" s="168"/>
      <c r="F8" s="167"/>
      <c r="G8" s="168"/>
      <c r="H8" s="168"/>
      <c r="I8" s="167"/>
      <c r="J8" s="168"/>
      <c r="K8" s="168"/>
      <c r="L8" s="117"/>
      <c r="M8" s="117"/>
      <c r="N8" s="117"/>
      <c r="O8" s="117"/>
      <c r="P8" s="184" t="s">
        <v>168</v>
      </c>
      <c r="Q8" s="185"/>
      <c r="R8" s="185"/>
      <c r="S8" s="186"/>
      <c r="T8" s="187" t="s">
        <v>4</v>
      </c>
      <c r="U8" s="188"/>
      <c r="V8" s="120">
        <v>5</v>
      </c>
      <c r="W8" s="115"/>
      <c r="X8" s="104"/>
    </row>
    <row r="9" spans="1:24">
      <c r="A9" s="104"/>
      <c r="B9" s="111"/>
      <c r="C9" s="121" t="s">
        <v>152</v>
      </c>
      <c r="D9" s="168" t="s">
        <v>189</v>
      </c>
      <c r="E9" s="168"/>
      <c r="F9" s="121" t="s">
        <v>152</v>
      </c>
      <c r="G9" s="168" t="s">
        <v>189</v>
      </c>
      <c r="H9" s="168"/>
      <c r="I9" s="121" t="s">
        <v>152</v>
      </c>
      <c r="J9" s="168" t="s">
        <v>189</v>
      </c>
      <c r="K9" s="168"/>
      <c r="L9" s="117"/>
      <c r="M9" s="117"/>
      <c r="N9" s="117"/>
      <c r="O9" s="117"/>
      <c r="P9" s="184" t="s">
        <v>169</v>
      </c>
      <c r="Q9" s="185"/>
      <c r="R9" s="185"/>
      <c r="S9" s="186"/>
      <c r="T9" s="187" t="s">
        <v>5</v>
      </c>
      <c r="U9" s="188"/>
      <c r="V9" s="120">
        <v>4</v>
      </c>
      <c r="W9" s="115"/>
      <c r="X9" s="104"/>
    </row>
    <row r="10" spans="1:24">
      <c r="A10" s="104"/>
      <c r="B10" s="111"/>
      <c r="C10" s="121" t="s">
        <v>193</v>
      </c>
      <c r="D10" s="168" t="s">
        <v>162</v>
      </c>
      <c r="E10" s="168"/>
      <c r="F10" s="121" t="s">
        <v>193</v>
      </c>
      <c r="G10" s="168" t="s">
        <v>161</v>
      </c>
      <c r="H10" s="168"/>
      <c r="I10" s="121" t="s">
        <v>193</v>
      </c>
      <c r="J10" s="168" t="s">
        <v>159</v>
      </c>
      <c r="K10" s="168"/>
      <c r="L10" s="117"/>
      <c r="M10" s="117"/>
      <c r="N10" s="117"/>
      <c r="O10" s="117"/>
      <c r="P10" s="184" t="s">
        <v>170</v>
      </c>
      <c r="Q10" s="185"/>
      <c r="R10" s="185"/>
      <c r="S10" s="186"/>
      <c r="T10" s="187" t="s">
        <v>6</v>
      </c>
      <c r="U10" s="188"/>
      <c r="V10" s="120">
        <v>3</v>
      </c>
      <c r="W10" s="115"/>
      <c r="X10" s="104"/>
    </row>
    <row r="11" spans="1:24">
      <c r="A11" s="104"/>
      <c r="B11" s="111"/>
      <c r="C11" s="121" t="s">
        <v>129</v>
      </c>
      <c r="D11" s="168" t="s">
        <v>197</v>
      </c>
      <c r="E11" s="168"/>
      <c r="F11" s="121" t="s">
        <v>129</v>
      </c>
      <c r="G11" s="168" t="s">
        <v>199</v>
      </c>
      <c r="H11" s="168"/>
      <c r="I11" s="121" t="s">
        <v>129</v>
      </c>
      <c r="J11" s="168" t="s">
        <v>201</v>
      </c>
      <c r="K11" s="168"/>
      <c r="L11" s="117"/>
      <c r="M11" s="117"/>
      <c r="N11" s="117"/>
      <c r="O11" s="117"/>
      <c r="P11" s="184" t="s">
        <v>171</v>
      </c>
      <c r="Q11" s="185"/>
      <c r="R11" s="185"/>
      <c r="S11" s="186"/>
      <c r="T11" s="187" t="s">
        <v>7</v>
      </c>
      <c r="U11" s="188"/>
      <c r="V11" s="120">
        <v>2</v>
      </c>
      <c r="W11" s="115"/>
      <c r="X11" s="104"/>
    </row>
    <row r="12" spans="1:24">
      <c r="A12" s="104"/>
      <c r="B12" s="111"/>
      <c r="C12" s="112"/>
      <c r="D12" s="207"/>
      <c r="E12" s="207"/>
      <c r="F12" s="112"/>
      <c r="G12" s="207"/>
      <c r="H12" s="207"/>
      <c r="I12" s="112"/>
      <c r="J12" s="207"/>
      <c r="K12" s="207"/>
      <c r="L12" s="117"/>
      <c r="M12" s="117"/>
      <c r="N12" s="117"/>
      <c r="O12" s="117"/>
      <c r="P12" s="184" t="s">
        <v>172</v>
      </c>
      <c r="Q12" s="185"/>
      <c r="R12" s="185"/>
      <c r="S12" s="186"/>
      <c r="T12" s="187" t="s">
        <v>9</v>
      </c>
      <c r="U12" s="188"/>
      <c r="V12" s="120">
        <v>1</v>
      </c>
      <c r="W12" s="115"/>
      <c r="X12" s="104"/>
    </row>
    <row r="13" spans="1:24" ht="18.75" thickBot="1">
      <c r="A13" s="104"/>
      <c r="B13" s="111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22"/>
      <c r="V13" s="123"/>
      <c r="W13" s="115"/>
      <c r="X13" s="104"/>
    </row>
    <row r="14" spans="1:24" ht="18.75" thickBot="1">
      <c r="A14" s="104"/>
      <c r="B14" s="111"/>
      <c r="C14" s="201" t="s">
        <v>131</v>
      </c>
      <c r="D14" s="202"/>
      <c r="E14" s="202"/>
      <c r="F14" s="202"/>
      <c r="G14" s="202"/>
      <c r="H14" s="202"/>
      <c r="I14" s="202"/>
      <c r="J14" s="202"/>
      <c r="K14" s="203"/>
      <c r="L14" s="204" t="s">
        <v>132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6"/>
      <c r="W14" s="115"/>
      <c r="X14" s="104"/>
    </row>
    <row r="15" spans="1:24" ht="33" customHeight="1">
      <c r="A15" s="104"/>
      <c r="B15" s="111"/>
      <c r="C15" s="198" t="s">
        <v>173</v>
      </c>
      <c r="D15" s="199"/>
      <c r="E15" s="198" t="s">
        <v>149</v>
      </c>
      <c r="F15" s="200"/>
      <c r="G15" s="200"/>
      <c r="H15" s="200"/>
      <c r="I15" s="200"/>
      <c r="J15" s="199"/>
      <c r="K15" s="124" t="s">
        <v>101</v>
      </c>
      <c r="L15" s="198" t="s">
        <v>150</v>
      </c>
      <c r="M15" s="200"/>
      <c r="N15" s="200"/>
      <c r="O15" s="200"/>
      <c r="P15" s="200" t="s">
        <v>151</v>
      </c>
      <c r="Q15" s="200"/>
      <c r="R15" s="200"/>
      <c r="S15" s="200"/>
      <c r="T15" s="199"/>
      <c r="U15" s="124" t="s">
        <v>137</v>
      </c>
      <c r="V15" s="124" t="s">
        <v>127</v>
      </c>
      <c r="W15" s="125"/>
      <c r="X15" s="104"/>
    </row>
    <row r="16" spans="1:24" ht="136.5" customHeight="1">
      <c r="A16" s="104"/>
      <c r="B16" s="111"/>
      <c r="C16" s="189" t="s">
        <v>202</v>
      </c>
      <c r="D16" s="190"/>
      <c r="E16" s="189" t="s">
        <v>203</v>
      </c>
      <c r="F16" s="191"/>
      <c r="G16" s="190"/>
      <c r="H16" s="192" t="s">
        <v>204</v>
      </c>
      <c r="I16" s="192"/>
      <c r="J16" s="192"/>
      <c r="K16" s="126">
        <v>0.1</v>
      </c>
      <c r="L16" s="193" t="s">
        <v>205</v>
      </c>
      <c r="M16" s="194"/>
      <c r="N16" s="194"/>
      <c r="O16" s="194"/>
      <c r="P16" s="195"/>
      <c r="Q16" s="196"/>
      <c r="R16" s="196"/>
      <c r="S16" s="196"/>
      <c r="T16" s="197"/>
      <c r="U16" s="127"/>
      <c r="V16" s="128">
        <f>K16*U16</f>
        <v>0</v>
      </c>
      <c r="W16" s="125"/>
      <c r="X16" s="104"/>
    </row>
    <row r="17" spans="1:24" ht="136.5" customHeight="1">
      <c r="A17" s="104"/>
      <c r="B17" s="111"/>
      <c r="C17" s="189" t="s">
        <v>221</v>
      </c>
      <c r="D17" s="190"/>
      <c r="E17" s="189" t="s">
        <v>220</v>
      </c>
      <c r="F17" s="191"/>
      <c r="G17" s="190"/>
      <c r="H17" s="192" t="s">
        <v>213</v>
      </c>
      <c r="I17" s="192"/>
      <c r="J17" s="192"/>
      <c r="K17" s="126">
        <v>0.15</v>
      </c>
      <c r="L17" s="193" t="s">
        <v>206</v>
      </c>
      <c r="M17" s="194"/>
      <c r="N17" s="194"/>
      <c r="O17" s="194"/>
      <c r="P17" s="195"/>
      <c r="Q17" s="196"/>
      <c r="R17" s="196"/>
      <c r="S17" s="196"/>
      <c r="T17" s="197"/>
      <c r="U17" s="129"/>
      <c r="V17" s="128">
        <f>K17*U17</f>
        <v>0</v>
      </c>
      <c r="W17" s="125"/>
      <c r="X17" s="104"/>
    </row>
    <row r="18" spans="1:24" ht="136.5" customHeight="1">
      <c r="A18" s="104"/>
      <c r="B18" s="111"/>
      <c r="C18" s="189" t="s">
        <v>222</v>
      </c>
      <c r="D18" s="190"/>
      <c r="E18" s="189" t="s">
        <v>234</v>
      </c>
      <c r="F18" s="191"/>
      <c r="G18" s="190"/>
      <c r="H18" s="192" t="s">
        <v>214</v>
      </c>
      <c r="I18" s="192"/>
      <c r="J18" s="192"/>
      <c r="K18" s="126">
        <v>0.1</v>
      </c>
      <c r="L18" s="193" t="s">
        <v>210</v>
      </c>
      <c r="M18" s="194"/>
      <c r="N18" s="194"/>
      <c r="O18" s="194"/>
      <c r="P18" s="195"/>
      <c r="Q18" s="196"/>
      <c r="R18" s="196"/>
      <c r="S18" s="196"/>
      <c r="T18" s="197"/>
      <c r="U18" s="129"/>
      <c r="V18" s="128">
        <f t="shared" ref="V18:V24" si="0">K18*U18</f>
        <v>0</v>
      </c>
      <c r="W18" s="125"/>
      <c r="X18" s="104"/>
    </row>
    <row r="19" spans="1:24" ht="136.5" customHeight="1">
      <c r="A19" s="104"/>
      <c r="B19" s="111"/>
      <c r="C19" s="189" t="s">
        <v>225</v>
      </c>
      <c r="D19" s="190"/>
      <c r="E19" s="189" t="s">
        <v>224</v>
      </c>
      <c r="F19" s="191"/>
      <c r="G19" s="190"/>
      <c r="H19" s="208" t="s">
        <v>215</v>
      </c>
      <c r="I19" s="192"/>
      <c r="J19" s="192"/>
      <c r="K19" s="126">
        <v>0.1</v>
      </c>
      <c r="L19" s="193" t="s">
        <v>207</v>
      </c>
      <c r="M19" s="194"/>
      <c r="N19" s="194"/>
      <c r="O19" s="194"/>
      <c r="P19" s="195"/>
      <c r="Q19" s="196"/>
      <c r="R19" s="196"/>
      <c r="S19" s="196"/>
      <c r="T19" s="197"/>
      <c r="U19" s="129"/>
      <c r="V19" s="128">
        <f t="shared" si="0"/>
        <v>0</v>
      </c>
      <c r="W19" s="125"/>
      <c r="X19" s="104"/>
    </row>
    <row r="20" spans="1:24" ht="136.5" customHeight="1">
      <c r="A20" s="104"/>
      <c r="B20" s="111"/>
      <c r="C20" s="189" t="s">
        <v>226</v>
      </c>
      <c r="D20" s="190"/>
      <c r="E20" s="189" t="s">
        <v>227</v>
      </c>
      <c r="F20" s="191"/>
      <c r="G20" s="190"/>
      <c r="H20" s="209" t="s">
        <v>216</v>
      </c>
      <c r="I20" s="210"/>
      <c r="J20" s="211"/>
      <c r="K20" s="126">
        <v>0.1</v>
      </c>
      <c r="L20" s="212" t="s">
        <v>209</v>
      </c>
      <c r="M20" s="213"/>
      <c r="N20" s="213"/>
      <c r="O20" s="214"/>
      <c r="P20" s="153"/>
      <c r="Q20" s="154"/>
      <c r="R20" s="154"/>
      <c r="S20" s="154"/>
      <c r="T20" s="155"/>
      <c r="U20" s="129"/>
      <c r="V20" s="128">
        <f t="shared" si="0"/>
        <v>0</v>
      </c>
      <c r="W20" s="125"/>
      <c r="X20" s="104"/>
    </row>
    <row r="21" spans="1:24" ht="136.5" customHeight="1">
      <c r="A21" s="104"/>
      <c r="B21" s="111"/>
      <c r="C21" s="189" t="s">
        <v>228</v>
      </c>
      <c r="D21" s="190"/>
      <c r="E21" s="189" t="s">
        <v>235</v>
      </c>
      <c r="F21" s="191"/>
      <c r="G21" s="190"/>
      <c r="H21" s="209" t="s">
        <v>217</v>
      </c>
      <c r="I21" s="210"/>
      <c r="J21" s="211"/>
      <c r="K21" s="126">
        <v>0.1</v>
      </c>
      <c r="L21" s="212" t="s">
        <v>208</v>
      </c>
      <c r="M21" s="213"/>
      <c r="N21" s="213"/>
      <c r="O21" s="214"/>
      <c r="P21" s="153"/>
      <c r="Q21" s="154"/>
      <c r="R21" s="154"/>
      <c r="S21" s="154"/>
      <c r="T21" s="155"/>
      <c r="U21" s="129"/>
      <c r="V21" s="128">
        <f t="shared" si="0"/>
        <v>0</v>
      </c>
      <c r="W21" s="125"/>
      <c r="X21" s="104"/>
    </row>
    <row r="22" spans="1:24" ht="136.5" customHeight="1">
      <c r="A22" s="104"/>
      <c r="B22" s="111"/>
      <c r="C22" s="189" t="s">
        <v>236</v>
      </c>
      <c r="D22" s="190"/>
      <c r="E22" s="189" t="s">
        <v>237</v>
      </c>
      <c r="F22" s="191"/>
      <c r="G22" s="190"/>
      <c r="H22" s="209" t="s">
        <v>218</v>
      </c>
      <c r="I22" s="210"/>
      <c r="J22" s="211"/>
      <c r="K22" s="126">
        <v>0.15</v>
      </c>
      <c r="L22" s="212" t="s">
        <v>211</v>
      </c>
      <c r="M22" s="213"/>
      <c r="N22" s="213"/>
      <c r="O22" s="214"/>
      <c r="P22" s="153"/>
      <c r="Q22" s="154"/>
      <c r="R22" s="154"/>
      <c r="S22" s="154"/>
      <c r="T22" s="155"/>
      <c r="U22" s="129"/>
      <c r="V22" s="128">
        <f t="shared" si="0"/>
        <v>0</v>
      </c>
      <c r="W22" s="125"/>
      <c r="X22" s="104"/>
    </row>
    <row r="23" spans="1:24" ht="136.5" customHeight="1">
      <c r="A23" s="104"/>
      <c r="B23" s="111"/>
      <c r="C23" s="189" t="s">
        <v>230</v>
      </c>
      <c r="D23" s="190"/>
      <c r="E23" s="189" t="s">
        <v>231</v>
      </c>
      <c r="F23" s="191"/>
      <c r="G23" s="190"/>
      <c r="H23" s="209" t="s">
        <v>223</v>
      </c>
      <c r="I23" s="210"/>
      <c r="J23" s="211"/>
      <c r="K23" s="126">
        <v>0.1</v>
      </c>
      <c r="L23" s="215" t="s">
        <v>229</v>
      </c>
      <c r="M23" s="213"/>
      <c r="N23" s="213"/>
      <c r="O23" s="214"/>
      <c r="P23" s="153"/>
      <c r="Q23" s="154"/>
      <c r="R23" s="154"/>
      <c r="S23" s="154"/>
      <c r="T23" s="155"/>
      <c r="U23" s="129"/>
      <c r="V23" s="128">
        <f t="shared" si="0"/>
        <v>0</v>
      </c>
      <c r="W23" s="125"/>
      <c r="X23" s="104"/>
    </row>
    <row r="24" spans="1:24" ht="136.5" customHeight="1">
      <c r="A24" s="104"/>
      <c r="B24" s="111"/>
      <c r="C24" s="189" t="s">
        <v>232</v>
      </c>
      <c r="D24" s="190"/>
      <c r="E24" s="189" t="s">
        <v>233</v>
      </c>
      <c r="F24" s="191"/>
      <c r="G24" s="190"/>
      <c r="H24" s="208" t="s">
        <v>219</v>
      </c>
      <c r="I24" s="192"/>
      <c r="J24" s="192"/>
      <c r="K24" s="126">
        <v>0.1</v>
      </c>
      <c r="L24" s="194" t="s">
        <v>212</v>
      </c>
      <c r="M24" s="194"/>
      <c r="N24" s="194"/>
      <c r="O24" s="194"/>
      <c r="P24" s="195"/>
      <c r="Q24" s="196"/>
      <c r="R24" s="196"/>
      <c r="S24" s="196"/>
      <c r="T24" s="197"/>
      <c r="U24" s="129"/>
      <c r="V24" s="128">
        <f t="shared" si="0"/>
        <v>0</v>
      </c>
      <c r="W24" s="125"/>
      <c r="X24" s="104"/>
    </row>
    <row r="25" spans="1:24" ht="54.75" customHeight="1">
      <c r="A25" s="104"/>
      <c r="B25" s="111"/>
      <c r="C25" s="130"/>
      <c r="D25" s="130"/>
      <c r="E25" s="130"/>
      <c r="F25" s="131"/>
      <c r="G25" s="131"/>
      <c r="H25" s="131"/>
      <c r="I25" s="131"/>
      <c r="J25" s="131"/>
      <c r="K25" s="132">
        <f>SUM(K16:K24)</f>
        <v>0.99999999999999989</v>
      </c>
      <c r="L25" s="104"/>
      <c r="M25" s="104"/>
      <c r="N25" s="133"/>
      <c r="O25" s="134"/>
      <c r="P25" s="134"/>
      <c r="Q25" s="134"/>
      <c r="R25" s="134"/>
      <c r="S25" s="134"/>
      <c r="T25" s="219" t="s">
        <v>186</v>
      </c>
      <c r="U25" s="220"/>
      <c r="V25" s="135">
        <f>SUM(V16:V24)</f>
        <v>0</v>
      </c>
      <c r="W25" s="125"/>
      <c r="X25" s="104"/>
    </row>
    <row r="26" spans="1:24" ht="15.75" customHeight="1">
      <c r="A26" s="104"/>
      <c r="B26" s="111"/>
      <c r="C26" s="221" t="s">
        <v>176</v>
      </c>
      <c r="D26" s="222"/>
      <c r="E26" s="222"/>
      <c r="F26" s="222"/>
      <c r="G26" s="222"/>
      <c r="H26" s="222"/>
      <c r="I26" s="222"/>
      <c r="J26" s="222"/>
      <c r="K26" s="222"/>
      <c r="L26" s="136" t="s">
        <v>137</v>
      </c>
      <c r="M26" s="104"/>
      <c r="N26" s="133"/>
      <c r="O26" s="134"/>
      <c r="P26" s="134"/>
      <c r="Q26" s="134"/>
      <c r="R26" s="134"/>
      <c r="S26" s="134"/>
      <c r="T26" s="223" t="s">
        <v>187</v>
      </c>
      <c r="U26" s="223"/>
      <c r="V26" s="224" t="str">
        <f>TEXT(V25+L27,"0.00")</f>
        <v>000</v>
      </c>
      <c r="W26" s="125"/>
      <c r="X26" s="104"/>
    </row>
    <row r="27" spans="1:24" ht="27.75" customHeight="1">
      <c r="A27" s="104"/>
      <c r="B27" s="111"/>
      <c r="C27" s="225"/>
      <c r="D27" s="226"/>
      <c r="E27" s="226"/>
      <c r="F27" s="226"/>
      <c r="G27" s="226"/>
      <c r="H27" s="226"/>
      <c r="I27" s="226"/>
      <c r="J27" s="226"/>
      <c r="K27" s="226"/>
      <c r="L27" s="229">
        <v>0.3</v>
      </c>
      <c r="M27" s="104"/>
      <c r="N27" s="133"/>
      <c r="O27" s="134"/>
      <c r="P27" s="134"/>
      <c r="Q27" s="134"/>
      <c r="R27" s="134"/>
      <c r="S27" s="134"/>
      <c r="T27" s="223"/>
      <c r="U27" s="223"/>
      <c r="V27" s="224"/>
      <c r="W27" s="125"/>
      <c r="X27" s="104"/>
    </row>
    <row r="28" spans="1:24" ht="15.75" customHeight="1">
      <c r="A28" s="104"/>
      <c r="B28" s="111"/>
      <c r="C28" s="227"/>
      <c r="D28" s="228"/>
      <c r="E28" s="228"/>
      <c r="F28" s="228"/>
      <c r="G28" s="228"/>
      <c r="H28" s="228"/>
      <c r="I28" s="228"/>
      <c r="J28" s="228"/>
      <c r="K28" s="228"/>
      <c r="L28" s="230"/>
      <c r="M28" s="104"/>
      <c r="N28" s="133"/>
      <c r="O28" s="134"/>
      <c r="P28" s="134"/>
      <c r="Q28" s="134"/>
      <c r="R28" s="134"/>
      <c r="S28" s="134"/>
      <c r="T28" s="231"/>
      <c r="U28" s="231"/>
      <c r="V28" s="232"/>
      <c r="W28" s="125"/>
      <c r="X28" s="104"/>
    </row>
    <row r="29" spans="1:24" ht="19.5" customHeight="1">
      <c r="A29" s="104"/>
      <c r="B29" s="111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231"/>
      <c r="U29" s="231"/>
      <c r="V29" s="232"/>
      <c r="W29" s="125"/>
      <c r="X29" s="104"/>
    </row>
    <row r="30" spans="1:24" ht="18.75" thickBot="1">
      <c r="A30" s="104"/>
      <c r="B30" s="111"/>
      <c r="C30" s="175" t="s">
        <v>138</v>
      </c>
      <c r="D30" s="177"/>
      <c r="E30" s="138" t="s">
        <v>139</v>
      </c>
      <c r="F30" s="139" t="s">
        <v>127</v>
      </c>
      <c r="G30" s="139" t="s">
        <v>147</v>
      </c>
      <c r="H30" s="140"/>
      <c r="I30" s="141"/>
      <c r="J30" s="141"/>
      <c r="L30" s="141"/>
      <c r="M30" s="117"/>
      <c r="N30" s="117"/>
      <c r="O30" s="117"/>
      <c r="P30" s="117"/>
      <c r="Q30" s="117"/>
      <c r="R30" s="117"/>
      <c r="S30" s="117"/>
      <c r="T30" s="142"/>
      <c r="U30" s="104"/>
      <c r="V30" s="143" t="s">
        <v>175</v>
      </c>
      <c r="W30" s="125"/>
      <c r="X30" s="104"/>
    </row>
    <row r="31" spans="1:24" ht="18.75" thickBot="1">
      <c r="A31" s="104"/>
      <c r="B31" s="111"/>
      <c r="C31" s="184" t="s">
        <v>146</v>
      </c>
      <c r="D31" s="186"/>
      <c r="E31" s="144" t="s">
        <v>0</v>
      </c>
      <c r="F31" s="145">
        <f>F32+F36</f>
        <v>100.2</v>
      </c>
      <c r="G31" s="119">
        <f t="shared" ref="G31:G35" si="1">((F31/100)*60)</f>
        <v>60.12</v>
      </c>
      <c r="H31" s="140"/>
      <c r="I31" s="152" t="str">
        <f>V26</f>
        <v>000</v>
      </c>
      <c r="J31" s="134"/>
      <c r="L31" s="134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25"/>
      <c r="X31" s="104"/>
    </row>
    <row r="32" spans="1:24" ht="15.75" customHeight="1">
      <c r="A32" s="104"/>
      <c r="B32" s="111"/>
      <c r="C32" s="184" t="s">
        <v>145</v>
      </c>
      <c r="D32" s="186"/>
      <c r="E32" s="144" t="s">
        <v>1</v>
      </c>
      <c r="F32" s="145">
        <f>F33+F36</f>
        <v>83.5</v>
      </c>
      <c r="G32" s="119">
        <f t="shared" si="1"/>
        <v>50.099999999999994</v>
      </c>
      <c r="H32" s="140"/>
      <c r="I32" s="146" t="s">
        <v>148</v>
      </c>
      <c r="J32" s="134"/>
      <c r="L32" s="134"/>
      <c r="W32" s="125"/>
      <c r="X32" s="104"/>
    </row>
    <row r="33" spans="1:24" ht="16.5" customHeight="1">
      <c r="A33" s="104"/>
      <c r="B33" s="111"/>
      <c r="C33" s="184" t="s">
        <v>144</v>
      </c>
      <c r="D33" s="186"/>
      <c r="E33" s="144" t="s">
        <v>2</v>
      </c>
      <c r="F33" s="145">
        <f>F34+F36</f>
        <v>66.8</v>
      </c>
      <c r="G33" s="119">
        <f t="shared" si="1"/>
        <v>40.08</v>
      </c>
      <c r="H33" s="140"/>
      <c r="I33" s="216">
        <f>G33</f>
        <v>40.08</v>
      </c>
      <c r="J33" s="134"/>
      <c r="L33" s="134"/>
      <c r="W33" s="115"/>
      <c r="X33" s="114"/>
    </row>
    <row r="34" spans="1:24" ht="15.75" customHeight="1">
      <c r="A34" s="104"/>
      <c r="B34" s="111"/>
      <c r="C34" s="184" t="s">
        <v>143</v>
      </c>
      <c r="D34" s="186"/>
      <c r="E34" s="144" t="s">
        <v>3</v>
      </c>
      <c r="F34" s="145">
        <f>F35+F36</f>
        <v>50.099999999999994</v>
      </c>
      <c r="G34" s="119">
        <f t="shared" si="1"/>
        <v>30.059999999999995</v>
      </c>
      <c r="H34" s="140"/>
      <c r="I34" s="217"/>
      <c r="J34" s="134"/>
      <c r="K34" s="134"/>
      <c r="L34" s="134"/>
      <c r="W34" s="147"/>
      <c r="X34" s="122"/>
    </row>
    <row r="35" spans="1:24" ht="15.75" customHeight="1" thickBot="1">
      <c r="A35" s="104"/>
      <c r="B35" s="111"/>
      <c r="C35" s="184" t="s">
        <v>142</v>
      </c>
      <c r="D35" s="186"/>
      <c r="E35" s="144" t="s">
        <v>95</v>
      </c>
      <c r="F35" s="145">
        <f>F36+16.7</f>
        <v>33.4</v>
      </c>
      <c r="G35" s="119">
        <f t="shared" si="1"/>
        <v>20.04</v>
      </c>
      <c r="H35" s="140"/>
      <c r="I35" s="218"/>
      <c r="J35" s="134"/>
      <c r="K35" s="134"/>
      <c r="L35" s="134"/>
      <c r="W35" s="147"/>
      <c r="X35" s="122"/>
    </row>
    <row r="36" spans="1:24" ht="15.75" customHeight="1">
      <c r="A36" s="104"/>
      <c r="B36" s="111"/>
      <c r="C36" s="184" t="s">
        <v>141</v>
      </c>
      <c r="D36" s="186"/>
      <c r="E36" s="144" t="s">
        <v>140</v>
      </c>
      <c r="F36" s="145">
        <v>16.7</v>
      </c>
      <c r="G36" s="119">
        <f>((F36/100)*60)</f>
        <v>10.02</v>
      </c>
      <c r="H36" s="140"/>
      <c r="I36" s="134"/>
      <c r="J36" s="134"/>
      <c r="K36" s="134"/>
      <c r="L36" s="134"/>
      <c r="W36" s="125"/>
      <c r="X36" s="104"/>
    </row>
    <row r="37" spans="1:24">
      <c r="A37" s="104"/>
      <c r="B37" s="111"/>
      <c r="C37" s="207"/>
      <c r="D37" s="207"/>
      <c r="E37" s="148"/>
      <c r="F37" s="233"/>
      <c r="G37" s="233"/>
      <c r="H37" s="117"/>
      <c r="I37" s="104"/>
      <c r="J37" s="104"/>
      <c r="K37" s="104"/>
      <c r="L37" s="104"/>
      <c r="W37" s="125"/>
      <c r="X37" s="104"/>
    </row>
    <row r="38" spans="1:24">
      <c r="A38" s="104"/>
      <c r="B38" s="111"/>
      <c r="C38" s="207"/>
      <c r="D38" s="207"/>
      <c r="E38" s="148"/>
      <c r="F38" s="233"/>
      <c r="G38" s="233"/>
      <c r="H38" s="117"/>
      <c r="I38" s="104"/>
      <c r="J38" s="104"/>
      <c r="K38" s="104"/>
      <c r="L38" s="104"/>
      <c r="W38" s="125"/>
      <c r="X38" s="104"/>
    </row>
    <row r="39" spans="1:24" ht="18.75" thickBot="1">
      <c r="A39" s="104"/>
      <c r="B39" s="149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1"/>
      <c r="X39" s="104"/>
    </row>
    <row r="40" spans="1:24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</sheetData>
  <mergeCells count="107">
    <mergeCell ref="C22:D22"/>
    <mergeCell ref="C23:D23"/>
    <mergeCell ref="C38:D38"/>
    <mergeCell ref="F38:G38"/>
    <mergeCell ref="C37:D37"/>
    <mergeCell ref="F37:G37"/>
    <mergeCell ref="C35:D35"/>
    <mergeCell ref="C36:D36"/>
    <mergeCell ref="C33:D33"/>
    <mergeCell ref="C30:D30"/>
    <mergeCell ref="C31:D31"/>
    <mergeCell ref="C32:D32"/>
    <mergeCell ref="I33:I35"/>
    <mergeCell ref="C34:D34"/>
    <mergeCell ref="T25:U25"/>
    <mergeCell ref="C26:K26"/>
    <mergeCell ref="T26:U27"/>
    <mergeCell ref="V26:V27"/>
    <mergeCell ref="C27:K28"/>
    <mergeCell ref="L27:L28"/>
    <mergeCell ref="T28:U29"/>
    <mergeCell ref="V28:V29"/>
    <mergeCell ref="C19:D19"/>
    <mergeCell ref="E19:G19"/>
    <mergeCell ref="H19:J19"/>
    <mergeCell ref="L19:O19"/>
    <mergeCell ref="P19:T19"/>
    <mergeCell ref="C24:D24"/>
    <mergeCell ref="E24:G24"/>
    <mergeCell ref="H24:J24"/>
    <mergeCell ref="L24:O24"/>
    <mergeCell ref="P24:T24"/>
    <mergeCell ref="H23:J23"/>
    <mergeCell ref="H20:J20"/>
    <mergeCell ref="L20:O20"/>
    <mergeCell ref="H22:J22"/>
    <mergeCell ref="L22:O22"/>
    <mergeCell ref="L21:O21"/>
    <mergeCell ref="H21:J21"/>
    <mergeCell ref="L23:O23"/>
    <mergeCell ref="E23:G23"/>
    <mergeCell ref="E20:G20"/>
    <mergeCell ref="E21:G21"/>
    <mergeCell ref="E22:G22"/>
    <mergeCell ref="C20:D20"/>
    <mergeCell ref="C21:D21"/>
    <mergeCell ref="C17:D17"/>
    <mergeCell ref="E17:G17"/>
    <mergeCell ref="H17:J17"/>
    <mergeCell ref="L17:O17"/>
    <mergeCell ref="P17:T17"/>
    <mergeCell ref="C18:D18"/>
    <mergeCell ref="E18:G18"/>
    <mergeCell ref="H18:J18"/>
    <mergeCell ref="L18:O18"/>
    <mergeCell ref="P18:T18"/>
    <mergeCell ref="D11:E11"/>
    <mergeCell ref="G11:H11"/>
    <mergeCell ref="J11:K11"/>
    <mergeCell ref="P11:S11"/>
    <mergeCell ref="T11:U11"/>
    <mergeCell ref="C16:D16"/>
    <mergeCell ref="E16:G16"/>
    <mergeCell ref="H16:J16"/>
    <mergeCell ref="L16:O16"/>
    <mergeCell ref="P16:T16"/>
    <mergeCell ref="T12:U12"/>
    <mergeCell ref="C15:D15"/>
    <mergeCell ref="E15:J15"/>
    <mergeCell ref="L15:O15"/>
    <mergeCell ref="P15:T15"/>
    <mergeCell ref="C14:K14"/>
    <mergeCell ref="L14:V14"/>
    <mergeCell ref="D12:E12"/>
    <mergeCell ref="G12:H12"/>
    <mergeCell ref="J12:K12"/>
    <mergeCell ref="P12:S12"/>
    <mergeCell ref="D9:E9"/>
    <mergeCell ref="G9:H9"/>
    <mergeCell ref="J9:K9"/>
    <mergeCell ref="P9:S9"/>
    <mergeCell ref="T9:U9"/>
    <mergeCell ref="J7:K8"/>
    <mergeCell ref="D10:E10"/>
    <mergeCell ref="G10:H10"/>
    <mergeCell ref="J10:K10"/>
    <mergeCell ref="P10:S10"/>
    <mergeCell ref="T10:U10"/>
    <mergeCell ref="C7:C8"/>
    <mergeCell ref="D7:E8"/>
    <mergeCell ref="F7:F8"/>
    <mergeCell ref="G7:H8"/>
    <mergeCell ref="I7:I8"/>
    <mergeCell ref="C3:R3"/>
    <mergeCell ref="S3:T3"/>
    <mergeCell ref="U3:V3"/>
    <mergeCell ref="C5:K5"/>
    <mergeCell ref="P5:V5"/>
    <mergeCell ref="C6:E6"/>
    <mergeCell ref="F6:H6"/>
    <mergeCell ref="I6:K6"/>
    <mergeCell ref="P6:S6"/>
    <mergeCell ref="T6:U6"/>
    <mergeCell ref="P7:S7"/>
    <mergeCell ref="T7:U7"/>
    <mergeCell ref="P8:S8"/>
    <mergeCell ref="T8:U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Ref!$A$2:$A$10</xm:f>
          </x14:formula1>
          <xm:sqref>J9:K9 D9:E9 G9:H9</xm:sqref>
        </x14:dataValidation>
        <x14:dataValidation type="list" allowBlank="1" showInputMessage="1" showErrorMessage="1">
          <x14:formula1>
            <xm:f>Ref!$C$2:$C$8</xm:f>
          </x14:formula1>
          <xm:sqref>D10:E10 G10:H10 J10:K10</xm:sqref>
        </x14:dataValidation>
        <x14:dataValidation type="list" allowBlank="1" showInputMessage="1" showErrorMessage="1">
          <x14:formula1>
            <xm:f>Ref!$E$2:$E$12</xm:f>
          </x14:formula1>
          <xm:sqref>U16:U24</xm:sqref>
        </x14:dataValidation>
        <x14:dataValidation type="list" allowBlank="1" showInputMessage="1" showErrorMessage="1">
          <x14:formula1>
            <xm:f>Ref!$G$2:$G$5</xm:f>
          </x14:formula1>
          <xm:sqref>L27:L28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showGridLines="0" zoomScale="85" zoomScaleNormal="85" workbookViewId="0">
      <selection activeCell="I52" sqref="I52:AJ57"/>
    </sheetView>
  </sheetViews>
  <sheetFormatPr defaultRowHeight="12.75"/>
  <cols>
    <col min="1" max="1" width="3.75" style="4" customWidth="1"/>
    <col min="2" max="2" width="9" style="4"/>
    <col min="3" max="3" width="3.5" style="4" customWidth="1"/>
    <col min="4" max="6" width="9" style="4"/>
    <col min="7" max="7" width="7.5" style="4" customWidth="1"/>
    <col min="8" max="16" width="9" style="4"/>
    <col min="17" max="17" width="2.5" style="4" customWidth="1"/>
    <col min="18" max="18" width="5.5" style="4" customWidth="1"/>
    <col min="19" max="19" width="0.125" style="4" customWidth="1"/>
    <col min="20" max="20" width="5.75" style="4" customWidth="1"/>
    <col min="21" max="21" width="0.25" style="4" customWidth="1"/>
    <col min="22" max="22" width="5.625" style="4" customWidth="1"/>
    <col min="23" max="23" width="8" style="4" hidden="1" customWidth="1"/>
    <col min="24" max="24" width="5" style="4" customWidth="1"/>
    <col min="25" max="25" width="0.125" style="4" customWidth="1"/>
    <col min="26" max="26" width="4.875" style="4" customWidth="1"/>
    <col min="27" max="27" width="2.75" style="4" customWidth="1"/>
    <col min="28" max="28" width="4.375" style="4" customWidth="1"/>
    <col min="29" max="29" width="3.875" style="4" customWidth="1"/>
    <col min="30" max="30" width="2.125" style="4" customWidth="1"/>
    <col min="31" max="31" width="1.375" style="4" customWidth="1"/>
    <col min="32" max="36" width="2.75" style="4" customWidth="1"/>
    <col min="37" max="16384" width="9" style="4"/>
  </cols>
  <sheetData>
    <row r="1" spans="1:55" ht="23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55" ht="15.75" customHeight="1">
      <c r="A2" s="358" t="s">
        <v>12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60"/>
      <c r="R2" s="312" t="s">
        <v>13</v>
      </c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4"/>
    </row>
    <row r="3" spans="1:55" ht="12.75" customHeight="1">
      <c r="A3" s="361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R3" s="285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7"/>
    </row>
    <row r="4" spans="1:55" ht="12.75" customHeight="1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3"/>
      <c r="R4" s="308">
        <v>3</v>
      </c>
      <c r="S4" s="308"/>
      <c r="T4" s="353" t="s">
        <v>14</v>
      </c>
      <c r="U4" s="353"/>
      <c r="V4" s="353"/>
      <c r="W4" s="353"/>
      <c r="X4" s="353"/>
      <c r="Y4" s="353"/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5"/>
    </row>
    <row r="5" spans="1:55" ht="12.75" customHeight="1">
      <c r="A5" s="361"/>
      <c r="B5" s="362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3"/>
      <c r="R5" s="308">
        <v>2.5</v>
      </c>
      <c r="S5" s="308"/>
      <c r="T5" s="353" t="s">
        <v>15</v>
      </c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5"/>
      <c r="AM5" s="351" t="s">
        <v>16</v>
      </c>
      <c r="AN5" s="351"/>
      <c r="AO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2"/>
    </row>
    <row r="6" spans="1:55" ht="12.75" customHeight="1">
      <c r="A6" s="361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3"/>
      <c r="R6" s="308">
        <v>2</v>
      </c>
      <c r="S6" s="308"/>
      <c r="T6" s="353" t="s">
        <v>17</v>
      </c>
      <c r="U6" s="353"/>
      <c r="V6" s="353"/>
      <c r="W6" s="353"/>
      <c r="X6" s="353"/>
      <c r="Y6" s="353"/>
      <c r="Z6" s="353"/>
      <c r="AA6" s="353"/>
      <c r="AB6" s="353"/>
      <c r="AC6" s="353"/>
      <c r="AD6" s="353"/>
      <c r="AE6" s="353"/>
      <c r="AF6" s="353"/>
      <c r="AG6" s="353"/>
      <c r="AH6" s="353"/>
      <c r="AI6" s="353"/>
      <c r="AJ6" s="353"/>
      <c r="AK6" s="5"/>
    </row>
    <row r="7" spans="1:55" ht="12" customHeight="1">
      <c r="A7" s="364"/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6"/>
      <c r="R7" s="308">
        <v>1.5</v>
      </c>
      <c r="S7" s="308"/>
      <c r="T7" s="354" t="s">
        <v>18</v>
      </c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5"/>
    </row>
    <row r="8" spans="1:55" ht="12" customHeight="1">
      <c r="A8" s="355" t="s">
        <v>19</v>
      </c>
      <c r="B8" s="356"/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7"/>
      <c r="R8" s="308">
        <v>1</v>
      </c>
      <c r="S8" s="308"/>
      <c r="T8" s="354" t="s">
        <v>20</v>
      </c>
      <c r="U8" s="354"/>
      <c r="V8" s="354"/>
      <c r="W8" s="354"/>
      <c r="X8" s="354"/>
      <c r="Y8" s="354"/>
      <c r="Z8" s="354"/>
      <c r="AA8" s="354"/>
      <c r="AB8" s="354"/>
      <c r="AC8" s="354"/>
      <c r="AD8" s="354"/>
      <c r="AE8" s="354"/>
      <c r="AF8" s="354"/>
      <c r="AG8" s="354"/>
      <c r="AH8" s="354"/>
      <c r="AI8" s="354"/>
      <c r="AJ8" s="354"/>
      <c r="AK8" s="5"/>
    </row>
    <row r="9" spans="1:55" ht="25.5" customHeight="1">
      <c r="A9" s="335" t="s">
        <v>21</v>
      </c>
      <c r="B9" s="345" t="s">
        <v>22</v>
      </c>
      <c r="C9" s="345"/>
      <c r="D9" s="345"/>
      <c r="E9" s="335" t="s">
        <v>23</v>
      </c>
      <c r="F9" s="336"/>
      <c r="G9" s="337"/>
      <c r="H9" s="335" t="s">
        <v>24</v>
      </c>
      <c r="I9" s="336"/>
      <c r="J9" s="336"/>
      <c r="K9" s="336"/>
      <c r="L9" s="336"/>
      <c r="M9" s="336"/>
      <c r="N9" s="336"/>
      <c r="O9" s="336"/>
      <c r="P9" s="336"/>
      <c r="Q9" s="336"/>
      <c r="R9" s="305" t="s">
        <v>25</v>
      </c>
      <c r="S9" s="349"/>
      <c r="T9" s="349"/>
      <c r="U9" s="349"/>
      <c r="V9" s="349"/>
      <c r="W9" s="349"/>
      <c r="X9" s="349"/>
      <c r="Y9" s="349"/>
      <c r="Z9" s="350"/>
      <c r="AA9" s="336" t="s">
        <v>26</v>
      </c>
      <c r="AB9" s="336"/>
      <c r="AC9" s="336"/>
      <c r="AD9" s="336"/>
      <c r="AE9" s="336"/>
      <c r="AF9" s="335" t="s">
        <v>27</v>
      </c>
      <c r="AG9" s="336"/>
      <c r="AH9" s="336"/>
      <c r="AI9" s="336"/>
      <c r="AJ9" s="337"/>
    </row>
    <row r="10" spans="1:55" ht="22.5" customHeight="1">
      <c r="A10" s="344"/>
      <c r="B10" s="346"/>
      <c r="C10" s="346"/>
      <c r="D10" s="346"/>
      <c r="E10" s="344"/>
      <c r="F10" s="347"/>
      <c r="G10" s="348"/>
      <c r="H10" s="344"/>
      <c r="I10" s="347"/>
      <c r="J10" s="347"/>
      <c r="K10" s="347"/>
      <c r="L10" s="347"/>
      <c r="M10" s="347"/>
      <c r="N10" s="347"/>
      <c r="O10" s="347"/>
      <c r="P10" s="347"/>
      <c r="Q10" s="347"/>
      <c r="R10" s="338" t="s">
        <v>28</v>
      </c>
      <c r="S10" s="339"/>
      <c r="T10" s="339"/>
      <c r="U10" s="339"/>
      <c r="V10" s="339"/>
      <c r="W10" s="339"/>
      <c r="X10" s="339"/>
      <c r="Y10" s="339"/>
      <c r="Z10" s="340"/>
      <c r="AA10" s="336"/>
      <c r="AB10" s="336"/>
      <c r="AC10" s="336"/>
      <c r="AD10" s="336"/>
      <c r="AE10" s="336"/>
      <c r="AF10" s="341" t="s">
        <v>29</v>
      </c>
      <c r="AG10" s="342"/>
      <c r="AH10" s="342"/>
      <c r="AI10" s="342"/>
      <c r="AJ10" s="343"/>
    </row>
    <row r="11" spans="1:55" ht="12.75" customHeight="1">
      <c r="A11" s="317">
        <v>1</v>
      </c>
      <c r="B11" s="319" t="s">
        <v>30</v>
      </c>
      <c r="C11" s="319"/>
      <c r="D11" s="319"/>
      <c r="E11" s="239" t="s">
        <v>31</v>
      </c>
      <c r="F11" s="240"/>
      <c r="G11" s="241"/>
      <c r="H11" s="324" t="s">
        <v>32</v>
      </c>
      <c r="I11" s="325"/>
      <c r="J11" s="325"/>
      <c r="K11" s="325"/>
      <c r="L11" s="325"/>
      <c r="M11" s="325"/>
      <c r="N11" s="325"/>
      <c r="O11" s="325"/>
      <c r="P11" s="325"/>
      <c r="Q11" s="325"/>
      <c r="R11" s="6"/>
      <c r="S11" s="7"/>
      <c r="T11" s="7"/>
      <c r="U11" s="7"/>
      <c r="V11" s="7"/>
      <c r="W11" s="7"/>
      <c r="X11" s="8"/>
      <c r="Y11" s="7"/>
      <c r="Z11" s="9"/>
      <c r="AA11" s="317">
        <v>50</v>
      </c>
      <c r="AB11" s="326"/>
      <c r="AC11" s="326"/>
      <c r="AD11" s="326"/>
      <c r="AE11" s="327"/>
      <c r="AF11" s="318"/>
      <c r="AG11" s="328"/>
      <c r="AH11" s="328"/>
      <c r="AI11" s="328"/>
      <c r="AJ11" s="329"/>
    </row>
    <row r="12" spans="1:55" ht="13.5" customHeight="1">
      <c r="A12" s="318"/>
      <c r="B12" s="319"/>
      <c r="C12" s="319"/>
      <c r="D12" s="319"/>
      <c r="E12" s="321"/>
      <c r="F12" s="322"/>
      <c r="G12" s="323"/>
      <c r="H12" s="333" t="s">
        <v>33</v>
      </c>
      <c r="I12" s="334"/>
      <c r="J12" s="334"/>
      <c r="K12" s="334"/>
      <c r="L12" s="334"/>
      <c r="M12" s="334"/>
      <c r="N12" s="334"/>
      <c r="O12" s="334"/>
      <c r="P12" s="334"/>
      <c r="Q12" s="334"/>
      <c r="R12" s="156">
        <v>3</v>
      </c>
      <c r="S12" s="157"/>
      <c r="T12" s="157">
        <v>2.5</v>
      </c>
      <c r="U12" s="157"/>
      <c r="V12" s="158">
        <v>2</v>
      </c>
      <c r="W12" s="158"/>
      <c r="X12" s="159">
        <v>1.5</v>
      </c>
      <c r="Y12" s="10"/>
      <c r="Z12" s="11">
        <v>1</v>
      </c>
      <c r="AA12" s="318"/>
      <c r="AB12" s="328"/>
      <c r="AC12" s="328"/>
      <c r="AD12" s="328"/>
      <c r="AE12" s="329"/>
      <c r="AF12" s="318"/>
      <c r="AG12" s="328"/>
      <c r="AH12" s="328"/>
      <c r="AI12" s="328"/>
      <c r="AJ12" s="329"/>
      <c r="AN12" s="4" t="s">
        <v>16</v>
      </c>
    </row>
    <row r="13" spans="1:55" ht="15">
      <c r="A13" s="330"/>
      <c r="B13" s="319"/>
      <c r="C13" s="319"/>
      <c r="D13" s="319"/>
      <c r="E13" s="242"/>
      <c r="F13" s="243"/>
      <c r="G13" s="244"/>
      <c r="H13" s="315" t="s">
        <v>34</v>
      </c>
      <c r="I13" s="316"/>
      <c r="J13" s="316"/>
      <c r="K13" s="316"/>
      <c r="L13" s="316"/>
      <c r="M13" s="316"/>
      <c r="N13" s="316"/>
      <c r="O13" s="316"/>
      <c r="P13" s="316"/>
      <c r="Q13" s="316"/>
      <c r="R13" s="160"/>
      <c r="S13" s="161"/>
      <c r="T13" s="161"/>
      <c r="U13" s="161"/>
      <c r="V13" s="161"/>
      <c r="W13" s="161"/>
      <c r="X13" s="162"/>
      <c r="Y13" s="12"/>
      <c r="Z13" s="13"/>
      <c r="AA13" s="330"/>
      <c r="AB13" s="331"/>
      <c r="AC13" s="331"/>
      <c r="AD13" s="331"/>
      <c r="AE13" s="332"/>
      <c r="AF13" s="330"/>
      <c r="AG13" s="331"/>
      <c r="AH13" s="331"/>
      <c r="AI13" s="331"/>
      <c r="AJ13" s="332"/>
    </row>
    <row r="14" spans="1:55" ht="12.75" customHeight="1">
      <c r="A14" s="317">
        <v>2</v>
      </c>
      <c r="B14" s="319" t="s">
        <v>35</v>
      </c>
      <c r="C14" s="319"/>
      <c r="D14" s="319"/>
      <c r="E14" s="239" t="s">
        <v>36</v>
      </c>
      <c r="F14" s="240"/>
      <c r="G14" s="241"/>
      <c r="H14" s="324" t="s">
        <v>37</v>
      </c>
      <c r="I14" s="325"/>
      <c r="J14" s="325"/>
      <c r="K14" s="325"/>
      <c r="L14" s="325"/>
      <c r="M14" s="325"/>
      <c r="N14" s="325"/>
      <c r="O14" s="325"/>
      <c r="P14" s="325"/>
      <c r="Q14" s="325"/>
      <c r="R14" s="163"/>
      <c r="S14" s="158"/>
      <c r="T14" s="158"/>
      <c r="U14" s="158"/>
      <c r="V14" s="158"/>
      <c r="W14" s="158"/>
      <c r="X14" s="159"/>
      <c r="Y14" s="10"/>
      <c r="Z14" s="11"/>
      <c r="AA14" s="317">
        <v>50</v>
      </c>
      <c r="AB14" s="326"/>
      <c r="AC14" s="326"/>
      <c r="AD14" s="326"/>
      <c r="AE14" s="327"/>
      <c r="AF14" s="318"/>
      <c r="AG14" s="328"/>
      <c r="AH14" s="328"/>
      <c r="AI14" s="328"/>
      <c r="AJ14" s="329"/>
    </row>
    <row r="15" spans="1:55" ht="13.5" customHeight="1">
      <c r="A15" s="318"/>
      <c r="B15" s="319"/>
      <c r="C15" s="319"/>
      <c r="D15" s="319"/>
      <c r="E15" s="321"/>
      <c r="F15" s="322"/>
      <c r="G15" s="323"/>
      <c r="H15" s="333" t="s">
        <v>38</v>
      </c>
      <c r="I15" s="334"/>
      <c r="J15" s="334"/>
      <c r="K15" s="334"/>
      <c r="L15" s="334"/>
      <c r="M15" s="334"/>
      <c r="N15" s="334"/>
      <c r="O15" s="334"/>
      <c r="P15" s="334"/>
      <c r="Q15" s="334"/>
      <c r="R15" s="156">
        <v>3</v>
      </c>
      <c r="S15" s="157"/>
      <c r="T15" s="157">
        <v>2.5</v>
      </c>
      <c r="U15" s="157"/>
      <c r="V15" s="158">
        <v>2</v>
      </c>
      <c r="W15" s="158"/>
      <c r="X15" s="159">
        <v>1.5</v>
      </c>
      <c r="Y15" s="10"/>
      <c r="Z15" s="11">
        <v>1</v>
      </c>
      <c r="AA15" s="318"/>
      <c r="AB15" s="328"/>
      <c r="AC15" s="328"/>
      <c r="AD15" s="328"/>
      <c r="AE15" s="329"/>
      <c r="AF15" s="318"/>
      <c r="AG15" s="328"/>
      <c r="AH15" s="328"/>
      <c r="AI15" s="328"/>
      <c r="AJ15" s="329"/>
    </row>
    <row r="16" spans="1:55" ht="15">
      <c r="A16" s="330"/>
      <c r="B16" s="319"/>
      <c r="C16" s="319"/>
      <c r="D16" s="319"/>
      <c r="E16" s="242"/>
      <c r="F16" s="243"/>
      <c r="G16" s="244"/>
      <c r="H16" s="315" t="s">
        <v>39</v>
      </c>
      <c r="I16" s="316"/>
      <c r="J16" s="316"/>
      <c r="K16" s="316"/>
      <c r="L16" s="316"/>
      <c r="M16" s="316"/>
      <c r="N16" s="316"/>
      <c r="O16" s="316"/>
      <c r="P16" s="316"/>
      <c r="Q16" s="316"/>
      <c r="R16" s="160"/>
      <c r="S16" s="161"/>
      <c r="T16" s="161"/>
      <c r="U16" s="161"/>
      <c r="V16" s="161"/>
      <c r="W16" s="161"/>
      <c r="X16" s="162"/>
      <c r="Y16" s="12"/>
      <c r="Z16" s="13"/>
      <c r="AA16" s="330"/>
      <c r="AB16" s="331"/>
      <c r="AC16" s="331"/>
      <c r="AD16" s="331"/>
      <c r="AE16" s="332"/>
      <c r="AF16" s="330"/>
      <c r="AG16" s="331"/>
      <c r="AH16" s="331"/>
      <c r="AI16" s="331"/>
      <c r="AJ16" s="332"/>
    </row>
    <row r="17" spans="1:36" ht="15">
      <c r="A17" s="317">
        <v>3</v>
      </c>
      <c r="B17" s="319" t="s">
        <v>40</v>
      </c>
      <c r="C17" s="319"/>
      <c r="D17" s="319"/>
      <c r="E17" s="239" t="s">
        <v>41</v>
      </c>
      <c r="F17" s="240"/>
      <c r="G17" s="241"/>
      <c r="H17" s="324" t="s">
        <v>42</v>
      </c>
      <c r="I17" s="325"/>
      <c r="J17" s="325"/>
      <c r="K17" s="325"/>
      <c r="L17" s="325"/>
      <c r="M17" s="325"/>
      <c r="N17" s="325"/>
      <c r="O17" s="325"/>
      <c r="P17" s="325"/>
      <c r="Q17" s="325"/>
      <c r="R17" s="164"/>
      <c r="S17" s="165"/>
      <c r="T17" s="165"/>
      <c r="U17" s="165"/>
      <c r="V17" s="165"/>
      <c r="W17" s="165"/>
      <c r="X17" s="166"/>
      <c r="Y17" s="7"/>
      <c r="Z17" s="9"/>
      <c r="AA17" s="317">
        <v>75</v>
      </c>
      <c r="AB17" s="326"/>
      <c r="AC17" s="326"/>
      <c r="AD17" s="326"/>
      <c r="AE17" s="327"/>
      <c r="AF17" s="318"/>
      <c r="AG17" s="328"/>
      <c r="AH17" s="328"/>
      <c r="AI17" s="328"/>
      <c r="AJ17" s="329"/>
    </row>
    <row r="18" spans="1:36" ht="13.5" customHeight="1">
      <c r="A18" s="318"/>
      <c r="B18" s="319"/>
      <c r="C18" s="319"/>
      <c r="D18" s="319"/>
      <c r="E18" s="321"/>
      <c r="F18" s="322"/>
      <c r="G18" s="323"/>
      <c r="H18" s="333" t="s">
        <v>43</v>
      </c>
      <c r="I18" s="334"/>
      <c r="J18" s="334"/>
      <c r="K18" s="334"/>
      <c r="L18" s="334"/>
      <c r="M18" s="334"/>
      <c r="N18" s="334"/>
      <c r="O18" s="334"/>
      <c r="P18" s="334"/>
      <c r="Q18" s="334"/>
      <c r="R18" s="156">
        <v>3</v>
      </c>
      <c r="S18" s="157"/>
      <c r="T18" s="157">
        <v>2.5</v>
      </c>
      <c r="U18" s="157"/>
      <c r="V18" s="158">
        <v>2</v>
      </c>
      <c r="W18" s="158"/>
      <c r="X18" s="159">
        <v>1.5</v>
      </c>
      <c r="Y18" s="10"/>
      <c r="Z18" s="11">
        <v>1</v>
      </c>
      <c r="AA18" s="318"/>
      <c r="AB18" s="328"/>
      <c r="AC18" s="328"/>
      <c r="AD18" s="328"/>
      <c r="AE18" s="329"/>
      <c r="AF18" s="318"/>
      <c r="AG18" s="328"/>
      <c r="AH18" s="328"/>
      <c r="AI18" s="328"/>
      <c r="AJ18" s="329"/>
    </row>
    <row r="19" spans="1:36" ht="15">
      <c r="A19" s="330"/>
      <c r="B19" s="319"/>
      <c r="C19" s="319"/>
      <c r="D19" s="319"/>
      <c r="E19" s="242"/>
      <c r="F19" s="243"/>
      <c r="G19" s="244"/>
      <c r="H19" s="315" t="s">
        <v>44</v>
      </c>
      <c r="I19" s="316"/>
      <c r="J19" s="316"/>
      <c r="K19" s="316"/>
      <c r="L19" s="316"/>
      <c r="M19" s="316"/>
      <c r="N19" s="316"/>
      <c r="O19" s="316"/>
      <c r="P19" s="316"/>
      <c r="Q19" s="316"/>
      <c r="R19" s="160"/>
      <c r="S19" s="161"/>
      <c r="T19" s="161"/>
      <c r="U19" s="161"/>
      <c r="V19" s="161"/>
      <c r="W19" s="161"/>
      <c r="X19" s="162"/>
      <c r="Y19" s="12"/>
      <c r="Z19" s="13"/>
      <c r="AA19" s="330"/>
      <c r="AB19" s="331"/>
      <c r="AC19" s="331"/>
      <c r="AD19" s="331"/>
      <c r="AE19" s="332"/>
      <c r="AF19" s="330"/>
      <c r="AG19" s="331"/>
      <c r="AH19" s="331"/>
      <c r="AI19" s="331"/>
      <c r="AJ19" s="332"/>
    </row>
    <row r="20" spans="1:36" ht="12.75" customHeight="1">
      <c r="A20" s="317">
        <v>4</v>
      </c>
      <c r="B20" s="319" t="s">
        <v>45</v>
      </c>
      <c r="C20" s="319"/>
      <c r="D20" s="319"/>
      <c r="E20" s="239" t="s">
        <v>46</v>
      </c>
      <c r="F20" s="240"/>
      <c r="G20" s="241"/>
      <c r="H20" s="324" t="s">
        <v>47</v>
      </c>
      <c r="I20" s="325"/>
      <c r="J20" s="325"/>
      <c r="K20" s="325"/>
      <c r="L20" s="325"/>
      <c r="M20" s="325"/>
      <c r="N20" s="325"/>
      <c r="O20" s="325"/>
      <c r="P20" s="325"/>
      <c r="Q20" s="325"/>
      <c r="R20" s="164"/>
      <c r="S20" s="165"/>
      <c r="T20" s="165"/>
      <c r="U20" s="165"/>
      <c r="V20" s="165"/>
      <c r="W20" s="165"/>
      <c r="X20" s="166"/>
      <c r="Y20" s="7"/>
      <c r="Z20" s="9"/>
      <c r="AA20" s="317">
        <v>50</v>
      </c>
      <c r="AB20" s="326"/>
      <c r="AC20" s="326"/>
      <c r="AD20" s="326"/>
      <c r="AE20" s="327"/>
      <c r="AF20" s="318"/>
      <c r="AG20" s="328"/>
      <c r="AH20" s="328"/>
      <c r="AI20" s="328"/>
      <c r="AJ20" s="329"/>
    </row>
    <row r="21" spans="1:36" ht="13.5" customHeight="1">
      <c r="A21" s="318"/>
      <c r="B21" s="319"/>
      <c r="C21" s="319"/>
      <c r="D21" s="319"/>
      <c r="E21" s="321"/>
      <c r="F21" s="322"/>
      <c r="G21" s="323"/>
      <c r="H21" s="333" t="s">
        <v>48</v>
      </c>
      <c r="I21" s="334"/>
      <c r="J21" s="334"/>
      <c r="K21" s="334"/>
      <c r="L21" s="334"/>
      <c r="M21" s="334"/>
      <c r="N21" s="334"/>
      <c r="O21" s="334"/>
      <c r="P21" s="334"/>
      <c r="Q21" s="334"/>
      <c r="R21" s="156">
        <v>3</v>
      </c>
      <c r="S21" s="157"/>
      <c r="T21" s="157">
        <v>2.5</v>
      </c>
      <c r="U21" s="157"/>
      <c r="V21" s="158">
        <v>2</v>
      </c>
      <c r="W21" s="158"/>
      <c r="X21" s="159">
        <v>1.5</v>
      </c>
      <c r="Y21" s="10"/>
      <c r="Z21" s="11">
        <v>1</v>
      </c>
      <c r="AA21" s="318"/>
      <c r="AB21" s="328"/>
      <c r="AC21" s="328"/>
      <c r="AD21" s="328"/>
      <c r="AE21" s="329"/>
      <c r="AF21" s="318"/>
      <c r="AG21" s="328"/>
      <c r="AH21" s="328"/>
      <c r="AI21" s="328"/>
      <c r="AJ21" s="329"/>
    </row>
    <row r="22" spans="1:36" ht="15">
      <c r="A22" s="330"/>
      <c r="B22" s="319"/>
      <c r="C22" s="319"/>
      <c r="D22" s="319"/>
      <c r="E22" s="242"/>
      <c r="F22" s="243"/>
      <c r="G22" s="244"/>
      <c r="H22" s="315" t="s">
        <v>49</v>
      </c>
      <c r="I22" s="316"/>
      <c r="J22" s="316"/>
      <c r="K22" s="316"/>
      <c r="L22" s="316"/>
      <c r="M22" s="316"/>
      <c r="N22" s="316"/>
      <c r="O22" s="316"/>
      <c r="P22" s="316"/>
      <c r="Q22" s="316"/>
      <c r="R22" s="160"/>
      <c r="S22" s="161"/>
      <c r="T22" s="161"/>
      <c r="U22" s="161"/>
      <c r="V22" s="161"/>
      <c r="W22" s="161"/>
      <c r="X22" s="162"/>
      <c r="Y22" s="12"/>
      <c r="Z22" s="13"/>
      <c r="AA22" s="330"/>
      <c r="AB22" s="331"/>
      <c r="AC22" s="331"/>
      <c r="AD22" s="331"/>
      <c r="AE22" s="332"/>
      <c r="AF22" s="330"/>
      <c r="AG22" s="331"/>
      <c r="AH22" s="331"/>
      <c r="AI22" s="331"/>
      <c r="AJ22" s="332"/>
    </row>
    <row r="23" spans="1:36" ht="12.75" customHeight="1">
      <c r="A23" s="317">
        <v>5</v>
      </c>
      <c r="B23" s="319" t="s">
        <v>50</v>
      </c>
      <c r="C23" s="319"/>
      <c r="D23" s="319"/>
      <c r="E23" s="239" t="s">
        <v>51</v>
      </c>
      <c r="F23" s="240"/>
      <c r="G23" s="241"/>
      <c r="H23" s="324" t="s">
        <v>52</v>
      </c>
      <c r="I23" s="325"/>
      <c r="J23" s="325"/>
      <c r="K23" s="325"/>
      <c r="L23" s="325"/>
      <c r="M23" s="325"/>
      <c r="N23" s="325"/>
      <c r="O23" s="325"/>
      <c r="P23" s="325"/>
      <c r="Q23" s="325"/>
      <c r="R23" s="164"/>
      <c r="S23" s="165"/>
      <c r="T23" s="165"/>
      <c r="U23" s="165"/>
      <c r="V23" s="165"/>
      <c r="W23" s="165"/>
      <c r="X23" s="166"/>
      <c r="Y23" s="7"/>
      <c r="Z23" s="9"/>
      <c r="AA23" s="317">
        <v>75</v>
      </c>
      <c r="AB23" s="326"/>
      <c r="AC23" s="326"/>
      <c r="AD23" s="326"/>
      <c r="AE23" s="327"/>
      <c r="AF23" s="318"/>
      <c r="AG23" s="328"/>
      <c r="AH23" s="328"/>
      <c r="AI23" s="328"/>
      <c r="AJ23" s="329"/>
    </row>
    <row r="24" spans="1:36" ht="13.5" customHeight="1">
      <c r="A24" s="318"/>
      <c r="B24" s="319"/>
      <c r="C24" s="319"/>
      <c r="D24" s="319"/>
      <c r="E24" s="321"/>
      <c r="F24" s="322"/>
      <c r="G24" s="323"/>
      <c r="H24" s="333" t="s">
        <v>53</v>
      </c>
      <c r="I24" s="334"/>
      <c r="J24" s="334"/>
      <c r="K24" s="334"/>
      <c r="L24" s="334"/>
      <c r="M24" s="334"/>
      <c r="N24" s="334"/>
      <c r="O24" s="334"/>
      <c r="P24" s="334"/>
      <c r="Q24" s="334"/>
      <c r="R24" s="156">
        <v>3</v>
      </c>
      <c r="S24" s="157"/>
      <c r="T24" s="157">
        <v>2.5</v>
      </c>
      <c r="U24" s="157"/>
      <c r="V24" s="158">
        <v>2</v>
      </c>
      <c r="W24" s="158"/>
      <c r="X24" s="159">
        <v>1.5</v>
      </c>
      <c r="Y24" s="10"/>
      <c r="Z24" s="11">
        <v>1</v>
      </c>
      <c r="AA24" s="318"/>
      <c r="AB24" s="328"/>
      <c r="AC24" s="328"/>
      <c r="AD24" s="328"/>
      <c r="AE24" s="329"/>
      <c r="AF24" s="318"/>
      <c r="AG24" s="328"/>
      <c r="AH24" s="328"/>
      <c r="AI24" s="328"/>
      <c r="AJ24" s="329"/>
    </row>
    <row r="25" spans="1:36" ht="15">
      <c r="A25" s="330"/>
      <c r="B25" s="319"/>
      <c r="C25" s="319"/>
      <c r="D25" s="319"/>
      <c r="E25" s="242"/>
      <c r="F25" s="243"/>
      <c r="G25" s="244"/>
      <c r="H25" s="315" t="s">
        <v>54</v>
      </c>
      <c r="I25" s="316"/>
      <c r="J25" s="316"/>
      <c r="K25" s="316"/>
      <c r="L25" s="316"/>
      <c r="M25" s="316"/>
      <c r="N25" s="316"/>
      <c r="O25" s="316"/>
      <c r="P25" s="316"/>
      <c r="Q25" s="316"/>
      <c r="R25" s="160"/>
      <c r="S25" s="161"/>
      <c r="T25" s="161"/>
      <c r="U25" s="161"/>
      <c r="V25" s="161"/>
      <c r="W25" s="161"/>
      <c r="X25" s="162"/>
      <c r="Y25" s="12"/>
      <c r="Z25" s="13"/>
      <c r="AA25" s="330"/>
      <c r="AB25" s="331"/>
      <c r="AC25" s="331"/>
      <c r="AD25" s="331"/>
      <c r="AE25" s="332"/>
      <c r="AF25" s="330"/>
      <c r="AG25" s="331"/>
      <c r="AH25" s="331"/>
      <c r="AI25" s="331"/>
      <c r="AJ25" s="332"/>
    </row>
    <row r="26" spans="1:36" ht="12.75" customHeight="1">
      <c r="A26" s="317">
        <v>6</v>
      </c>
      <c r="B26" s="319" t="s">
        <v>55</v>
      </c>
      <c r="C26" s="319"/>
      <c r="D26" s="319"/>
      <c r="E26" s="239" t="s">
        <v>56</v>
      </c>
      <c r="F26" s="240"/>
      <c r="G26" s="241"/>
      <c r="H26" s="324" t="s">
        <v>57</v>
      </c>
      <c r="I26" s="325"/>
      <c r="J26" s="325"/>
      <c r="K26" s="325"/>
      <c r="L26" s="325"/>
      <c r="M26" s="325"/>
      <c r="N26" s="325"/>
      <c r="O26" s="325"/>
      <c r="P26" s="325"/>
      <c r="Q26" s="325"/>
      <c r="R26" s="164"/>
      <c r="S26" s="165"/>
      <c r="T26" s="165"/>
      <c r="U26" s="165"/>
      <c r="V26" s="165"/>
      <c r="W26" s="165"/>
      <c r="X26" s="166"/>
      <c r="Y26" s="7"/>
      <c r="Z26" s="9"/>
      <c r="AA26" s="317">
        <v>50</v>
      </c>
      <c r="AB26" s="326"/>
      <c r="AC26" s="326"/>
      <c r="AD26" s="326"/>
      <c r="AE26" s="327"/>
      <c r="AF26" s="318"/>
      <c r="AG26" s="328"/>
      <c r="AH26" s="328"/>
      <c r="AI26" s="328"/>
      <c r="AJ26" s="329"/>
    </row>
    <row r="27" spans="1:36" ht="13.5" customHeight="1">
      <c r="A27" s="318"/>
      <c r="B27" s="319"/>
      <c r="C27" s="319"/>
      <c r="D27" s="319"/>
      <c r="E27" s="321"/>
      <c r="F27" s="322"/>
      <c r="G27" s="323"/>
      <c r="H27" s="333" t="s">
        <v>58</v>
      </c>
      <c r="I27" s="334"/>
      <c r="J27" s="334"/>
      <c r="K27" s="334"/>
      <c r="L27" s="334"/>
      <c r="M27" s="334"/>
      <c r="N27" s="334"/>
      <c r="O27" s="334"/>
      <c r="P27" s="334"/>
      <c r="Q27" s="334"/>
      <c r="R27" s="156">
        <v>3</v>
      </c>
      <c r="S27" s="157"/>
      <c r="T27" s="157">
        <v>2.5</v>
      </c>
      <c r="U27" s="157"/>
      <c r="V27" s="158">
        <v>2</v>
      </c>
      <c r="W27" s="158"/>
      <c r="X27" s="159">
        <v>1.5</v>
      </c>
      <c r="Y27" s="10"/>
      <c r="Z27" s="11">
        <v>1</v>
      </c>
      <c r="AA27" s="318"/>
      <c r="AB27" s="328"/>
      <c r="AC27" s="328"/>
      <c r="AD27" s="328"/>
      <c r="AE27" s="329"/>
      <c r="AF27" s="318"/>
      <c r="AG27" s="328"/>
      <c r="AH27" s="328"/>
      <c r="AI27" s="328"/>
      <c r="AJ27" s="329"/>
    </row>
    <row r="28" spans="1:36" ht="15">
      <c r="A28" s="330"/>
      <c r="B28" s="319"/>
      <c r="C28" s="319"/>
      <c r="D28" s="319"/>
      <c r="E28" s="242"/>
      <c r="F28" s="243"/>
      <c r="G28" s="244"/>
      <c r="H28" s="315" t="s">
        <v>59</v>
      </c>
      <c r="I28" s="316"/>
      <c r="J28" s="316"/>
      <c r="K28" s="316"/>
      <c r="L28" s="316"/>
      <c r="M28" s="316"/>
      <c r="N28" s="316"/>
      <c r="O28" s="316"/>
      <c r="P28" s="316"/>
      <c r="Q28" s="316"/>
      <c r="R28" s="160"/>
      <c r="S28" s="161"/>
      <c r="T28" s="161"/>
      <c r="U28" s="161"/>
      <c r="V28" s="161"/>
      <c r="W28" s="161"/>
      <c r="X28" s="162"/>
      <c r="Y28" s="12"/>
      <c r="Z28" s="13"/>
      <c r="AA28" s="330"/>
      <c r="AB28" s="331"/>
      <c r="AC28" s="331"/>
      <c r="AD28" s="331"/>
      <c r="AE28" s="332"/>
      <c r="AF28" s="330"/>
      <c r="AG28" s="331"/>
      <c r="AH28" s="331"/>
      <c r="AI28" s="331"/>
      <c r="AJ28" s="332"/>
    </row>
    <row r="29" spans="1:36" ht="12.75" customHeight="1">
      <c r="A29" s="317">
        <v>7</v>
      </c>
      <c r="B29" s="319" t="s">
        <v>60</v>
      </c>
      <c r="C29" s="319"/>
      <c r="D29" s="319"/>
      <c r="E29" s="239" t="s">
        <v>61</v>
      </c>
      <c r="F29" s="240"/>
      <c r="G29" s="241"/>
      <c r="H29" s="324" t="s">
        <v>62</v>
      </c>
      <c r="I29" s="325"/>
      <c r="J29" s="325"/>
      <c r="K29" s="325"/>
      <c r="L29" s="325"/>
      <c r="M29" s="325"/>
      <c r="N29" s="325"/>
      <c r="O29" s="325"/>
      <c r="P29" s="325"/>
      <c r="Q29" s="325"/>
      <c r="R29" s="164"/>
      <c r="S29" s="165"/>
      <c r="T29" s="165"/>
      <c r="U29" s="165"/>
      <c r="V29" s="165"/>
      <c r="W29" s="165"/>
      <c r="X29" s="166"/>
      <c r="Y29" s="7"/>
      <c r="Z29" s="9"/>
      <c r="AA29" s="317">
        <v>75</v>
      </c>
      <c r="AB29" s="326"/>
      <c r="AC29" s="326"/>
      <c r="AD29" s="326"/>
      <c r="AE29" s="327"/>
      <c r="AF29" s="318"/>
      <c r="AG29" s="328"/>
      <c r="AH29" s="328"/>
      <c r="AI29" s="328"/>
      <c r="AJ29" s="329"/>
    </row>
    <row r="30" spans="1:36" ht="13.5" customHeight="1">
      <c r="A30" s="318"/>
      <c r="B30" s="319"/>
      <c r="C30" s="319"/>
      <c r="D30" s="319"/>
      <c r="E30" s="321"/>
      <c r="F30" s="322"/>
      <c r="G30" s="323"/>
      <c r="H30" s="333" t="s">
        <v>63</v>
      </c>
      <c r="I30" s="334"/>
      <c r="J30" s="334"/>
      <c r="K30" s="334"/>
      <c r="L30" s="334"/>
      <c r="M30" s="334"/>
      <c r="N30" s="334"/>
      <c r="O30" s="334"/>
      <c r="P30" s="334"/>
      <c r="Q30" s="334"/>
      <c r="R30" s="156">
        <v>3</v>
      </c>
      <c r="S30" s="157"/>
      <c r="T30" s="157">
        <v>2.5</v>
      </c>
      <c r="U30" s="157"/>
      <c r="V30" s="158">
        <v>2</v>
      </c>
      <c r="W30" s="158"/>
      <c r="X30" s="159">
        <v>1.5</v>
      </c>
      <c r="Y30" s="10"/>
      <c r="Z30" s="11">
        <v>1</v>
      </c>
      <c r="AA30" s="318"/>
      <c r="AB30" s="328"/>
      <c r="AC30" s="328"/>
      <c r="AD30" s="328"/>
      <c r="AE30" s="329"/>
      <c r="AF30" s="318"/>
      <c r="AG30" s="328"/>
      <c r="AH30" s="328"/>
      <c r="AI30" s="328"/>
      <c r="AJ30" s="329"/>
    </row>
    <row r="31" spans="1:36" ht="15">
      <c r="A31" s="330"/>
      <c r="B31" s="319"/>
      <c r="C31" s="319"/>
      <c r="D31" s="319"/>
      <c r="E31" s="242"/>
      <c r="F31" s="243"/>
      <c r="G31" s="244"/>
      <c r="H31" s="315" t="s">
        <v>64</v>
      </c>
      <c r="I31" s="316"/>
      <c r="J31" s="316"/>
      <c r="K31" s="316"/>
      <c r="L31" s="316"/>
      <c r="M31" s="316"/>
      <c r="N31" s="316"/>
      <c r="O31" s="316"/>
      <c r="P31" s="316"/>
      <c r="Q31" s="316"/>
      <c r="R31" s="160"/>
      <c r="S31" s="161"/>
      <c r="T31" s="161"/>
      <c r="U31" s="161"/>
      <c r="V31" s="161"/>
      <c r="W31" s="161"/>
      <c r="X31" s="162"/>
      <c r="Y31" s="12"/>
      <c r="Z31" s="13"/>
      <c r="AA31" s="330"/>
      <c r="AB31" s="331"/>
      <c r="AC31" s="331"/>
      <c r="AD31" s="331"/>
      <c r="AE31" s="332"/>
      <c r="AF31" s="330"/>
      <c r="AG31" s="331"/>
      <c r="AH31" s="331"/>
      <c r="AI31" s="331"/>
      <c r="AJ31" s="332"/>
    </row>
    <row r="32" spans="1:36" ht="12.75" customHeight="1">
      <c r="A32" s="317">
        <v>8</v>
      </c>
      <c r="B32" s="319" t="s">
        <v>65</v>
      </c>
      <c r="C32" s="319"/>
      <c r="D32" s="319"/>
      <c r="E32" s="239" t="s">
        <v>66</v>
      </c>
      <c r="F32" s="240"/>
      <c r="G32" s="241"/>
      <c r="H32" s="324" t="s">
        <v>67</v>
      </c>
      <c r="I32" s="325"/>
      <c r="J32" s="325"/>
      <c r="K32" s="325"/>
      <c r="L32" s="325"/>
      <c r="M32" s="325"/>
      <c r="N32" s="325"/>
      <c r="O32" s="325"/>
      <c r="P32" s="325"/>
      <c r="Q32" s="325"/>
      <c r="R32" s="164"/>
      <c r="S32" s="165"/>
      <c r="T32" s="165"/>
      <c r="U32" s="165"/>
      <c r="V32" s="165"/>
      <c r="W32" s="165"/>
      <c r="X32" s="166"/>
      <c r="Y32" s="7"/>
      <c r="Z32" s="9"/>
      <c r="AA32" s="317">
        <v>25</v>
      </c>
      <c r="AB32" s="326"/>
      <c r="AC32" s="326"/>
      <c r="AD32" s="326"/>
      <c r="AE32" s="327"/>
      <c r="AF32" s="318"/>
      <c r="AG32" s="328"/>
      <c r="AH32" s="328"/>
      <c r="AI32" s="328"/>
      <c r="AJ32" s="329"/>
    </row>
    <row r="33" spans="1:36" ht="13.5" customHeight="1">
      <c r="A33" s="318"/>
      <c r="B33" s="319"/>
      <c r="C33" s="319"/>
      <c r="D33" s="319"/>
      <c r="E33" s="321"/>
      <c r="F33" s="322"/>
      <c r="G33" s="323"/>
      <c r="H33" s="333" t="s">
        <v>68</v>
      </c>
      <c r="I33" s="334"/>
      <c r="J33" s="334"/>
      <c r="K33" s="334"/>
      <c r="L33" s="334"/>
      <c r="M33" s="334"/>
      <c r="N33" s="334"/>
      <c r="O33" s="334"/>
      <c r="P33" s="334"/>
      <c r="Q33" s="334"/>
      <c r="R33" s="156">
        <v>3</v>
      </c>
      <c r="S33" s="157"/>
      <c r="T33" s="157">
        <v>2.5</v>
      </c>
      <c r="U33" s="157"/>
      <c r="V33" s="158">
        <v>2</v>
      </c>
      <c r="W33" s="158"/>
      <c r="X33" s="159">
        <v>1.5</v>
      </c>
      <c r="Y33" s="10"/>
      <c r="Z33" s="11">
        <v>1</v>
      </c>
      <c r="AA33" s="318"/>
      <c r="AB33" s="328"/>
      <c r="AC33" s="328"/>
      <c r="AD33" s="328"/>
      <c r="AE33" s="329"/>
      <c r="AF33" s="318"/>
      <c r="AG33" s="328"/>
      <c r="AH33" s="328"/>
      <c r="AI33" s="328"/>
      <c r="AJ33" s="329"/>
    </row>
    <row r="34" spans="1:36" ht="15">
      <c r="A34" s="330"/>
      <c r="B34" s="319"/>
      <c r="C34" s="319"/>
      <c r="D34" s="319"/>
      <c r="E34" s="242"/>
      <c r="F34" s="243"/>
      <c r="G34" s="244"/>
      <c r="H34" s="315" t="s">
        <v>69</v>
      </c>
      <c r="I34" s="316"/>
      <c r="J34" s="316"/>
      <c r="K34" s="316"/>
      <c r="L34" s="316"/>
      <c r="M34" s="316"/>
      <c r="N34" s="316"/>
      <c r="O34" s="316"/>
      <c r="P34" s="316"/>
      <c r="Q34" s="316"/>
      <c r="R34" s="163"/>
      <c r="S34" s="158"/>
      <c r="T34" s="158"/>
      <c r="U34" s="158"/>
      <c r="V34" s="158"/>
      <c r="W34" s="158"/>
      <c r="X34" s="159"/>
      <c r="Y34" s="10"/>
      <c r="Z34" s="11"/>
      <c r="AA34" s="330"/>
      <c r="AB34" s="331"/>
      <c r="AC34" s="331"/>
      <c r="AD34" s="331"/>
      <c r="AE34" s="332"/>
      <c r="AF34" s="330"/>
      <c r="AG34" s="331"/>
      <c r="AH34" s="331"/>
      <c r="AI34" s="331"/>
      <c r="AJ34" s="332"/>
    </row>
    <row r="35" spans="1:36" ht="12.75" customHeight="1">
      <c r="A35" s="317">
        <v>9</v>
      </c>
      <c r="B35" s="319" t="s">
        <v>70</v>
      </c>
      <c r="C35" s="319"/>
      <c r="D35" s="319"/>
      <c r="E35" s="239" t="s">
        <v>71</v>
      </c>
      <c r="F35" s="240"/>
      <c r="G35" s="241"/>
      <c r="H35" s="324" t="s">
        <v>72</v>
      </c>
      <c r="I35" s="325"/>
      <c r="J35" s="325"/>
      <c r="K35" s="325"/>
      <c r="L35" s="325"/>
      <c r="M35" s="325"/>
      <c r="N35" s="325"/>
      <c r="O35" s="325"/>
      <c r="P35" s="325"/>
      <c r="Q35" s="325"/>
      <c r="R35" s="164"/>
      <c r="S35" s="165"/>
      <c r="T35" s="165"/>
      <c r="U35" s="165"/>
      <c r="V35" s="165"/>
      <c r="W35" s="165"/>
      <c r="X35" s="166"/>
      <c r="Y35" s="7"/>
      <c r="Z35" s="9"/>
      <c r="AA35" s="317">
        <v>25</v>
      </c>
      <c r="AB35" s="326"/>
      <c r="AC35" s="326"/>
      <c r="AD35" s="326"/>
      <c r="AE35" s="327"/>
      <c r="AF35" s="318"/>
      <c r="AG35" s="328"/>
      <c r="AH35" s="328"/>
      <c r="AI35" s="328"/>
      <c r="AJ35" s="329"/>
    </row>
    <row r="36" spans="1:36" ht="13.5" customHeight="1">
      <c r="A36" s="318"/>
      <c r="B36" s="319"/>
      <c r="C36" s="319"/>
      <c r="D36" s="319"/>
      <c r="E36" s="321"/>
      <c r="F36" s="322"/>
      <c r="G36" s="323"/>
      <c r="H36" s="333" t="s">
        <v>73</v>
      </c>
      <c r="I36" s="334"/>
      <c r="J36" s="334"/>
      <c r="K36" s="334"/>
      <c r="L36" s="334"/>
      <c r="M36" s="334"/>
      <c r="N36" s="334"/>
      <c r="O36" s="334"/>
      <c r="P36" s="334"/>
      <c r="Q36" s="334"/>
      <c r="R36" s="156">
        <v>3</v>
      </c>
      <c r="S36" s="157"/>
      <c r="T36" s="157">
        <v>2.5</v>
      </c>
      <c r="U36" s="157"/>
      <c r="V36" s="158">
        <v>2</v>
      </c>
      <c r="W36" s="158"/>
      <c r="X36" s="159">
        <v>1.5</v>
      </c>
      <c r="Y36" s="10"/>
      <c r="Z36" s="11">
        <v>1</v>
      </c>
      <c r="AA36" s="318"/>
      <c r="AB36" s="328"/>
      <c r="AC36" s="328"/>
      <c r="AD36" s="328"/>
      <c r="AE36" s="329"/>
      <c r="AF36" s="318"/>
      <c r="AG36" s="328"/>
      <c r="AH36" s="328"/>
      <c r="AI36" s="328"/>
      <c r="AJ36" s="329"/>
    </row>
    <row r="37" spans="1:36" ht="15">
      <c r="A37" s="330"/>
      <c r="B37" s="319"/>
      <c r="C37" s="319"/>
      <c r="D37" s="319"/>
      <c r="E37" s="242"/>
      <c r="F37" s="243"/>
      <c r="G37" s="244"/>
      <c r="H37" s="315" t="s">
        <v>74</v>
      </c>
      <c r="I37" s="316"/>
      <c r="J37" s="316"/>
      <c r="K37" s="316"/>
      <c r="L37" s="316"/>
      <c r="M37" s="316"/>
      <c r="N37" s="316"/>
      <c r="O37" s="316"/>
      <c r="P37" s="316"/>
      <c r="Q37" s="316"/>
      <c r="R37" s="160"/>
      <c r="S37" s="161"/>
      <c r="T37" s="161"/>
      <c r="U37" s="161"/>
      <c r="V37" s="161"/>
      <c r="W37" s="161"/>
      <c r="X37" s="162"/>
      <c r="Y37" s="12"/>
      <c r="Z37" s="13"/>
      <c r="AA37" s="330"/>
      <c r="AB37" s="331"/>
      <c r="AC37" s="331"/>
      <c r="AD37" s="331"/>
      <c r="AE37" s="332"/>
      <c r="AF37" s="330"/>
      <c r="AG37" s="331"/>
      <c r="AH37" s="331"/>
      <c r="AI37" s="331"/>
      <c r="AJ37" s="332"/>
    </row>
    <row r="38" spans="1:36" ht="15">
      <c r="A38" s="317">
        <v>10</v>
      </c>
      <c r="B38" s="319" t="s">
        <v>75</v>
      </c>
      <c r="C38" s="319"/>
      <c r="D38" s="319"/>
      <c r="E38" s="239" t="s">
        <v>76</v>
      </c>
      <c r="F38" s="240"/>
      <c r="G38" s="241"/>
      <c r="H38" s="324" t="s">
        <v>77</v>
      </c>
      <c r="I38" s="325"/>
      <c r="J38" s="325"/>
      <c r="K38" s="325"/>
      <c r="L38" s="325"/>
      <c r="M38" s="325"/>
      <c r="N38" s="325"/>
      <c r="O38" s="325"/>
      <c r="P38" s="325"/>
      <c r="Q38" s="325"/>
      <c r="R38" s="163"/>
      <c r="S38" s="158"/>
      <c r="T38" s="158"/>
      <c r="U38" s="158"/>
      <c r="V38" s="158"/>
      <c r="W38" s="158"/>
      <c r="X38" s="159"/>
      <c r="Y38" s="10"/>
      <c r="Z38" s="11"/>
      <c r="AA38" s="317">
        <v>25</v>
      </c>
      <c r="AB38" s="326"/>
      <c r="AC38" s="326"/>
      <c r="AD38" s="326"/>
      <c r="AE38" s="327"/>
      <c r="AF38" s="318"/>
      <c r="AG38" s="328"/>
      <c r="AH38" s="328"/>
      <c r="AI38" s="328"/>
      <c r="AJ38" s="329"/>
    </row>
    <row r="39" spans="1:36" ht="13.5" customHeight="1">
      <c r="A39" s="318"/>
      <c r="B39" s="319"/>
      <c r="C39" s="319"/>
      <c r="D39" s="319"/>
      <c r="E39" s="321"/>
      <c r="F39" s="322"/>
      <c r="G39" s="323"/>
      <c r="H39" s="333" t="s">
        <v>78</v>
      </c>
      <c r="I39" s="334"/>
      <c r="J39" s="334"/>
      <c r="K39" s="334"/>
      <c r="L39" s="334"/>
      <c r="M39" s="334"/>
      <c r="N39" s="334"/>
      <c r="O39" s="334"/>
      <c r="P39" s="334"/>
      <c r="Q39" s="334"/>
      <c r="R39" s="156">
        <v>3</v>
      </c>
      <c r="S39" s="157"/>
      <c r="T39" s="157">
        <v>2.5</v>
      </c>
      <c r="U39" s="157"/>
      <c r="V39" s="158">
        <v>2</v>
      </c>
      <c r="W39" s="158"/>
      <c r="X39" s="159">
        <v>1.5</v>
      </c>
      <c r="Y39" s="10"/>
      <c r="Z39" s="11">
        <v>1</v>
      </c>
      <c r="AA39" s="318"/>
      <c r="AB39" s="328"/>
      <c r="AC39" s="328"/>
      <c r="AD39" s="328"/>
      <c r="AE39" s="329"/>
      <c r="AF39" s="318"/>
      <c r="AG39" s="328"/>
      <c r="AH39" s="328"/>
      <c r="AI39" s="328"/>
      <c r="AJ39" s="329"/>
    </row>
    <row r="40" spans="1:36" ht="15">
      <c r="A40" s="318"/>
      <c r="B40" s="320"/>
      <c r="C40" s="320"/>
      <c r="D40" s="320"/>
      <c r="E40" s="321"/>
      <c r="F40" s="322"/>
      <c r="G40" s="323"/>
      <c r="H40" s="333" t="s">
        <v>79</v>
      </c>
      <c r="I40" s="334"/>
      <c r="J40" s="334"/>
      <c r="K40" s="334"/>
      <c r="L40" s="334"/>
      <c r="M40" s="334"/>
      <c r="N40" s="334"/>
      <c r="O40" s="334"/>
      <c r="P40" s="334"/>
      <c r="Q40" s="334"/>
      <c r="R40" s="160"/>
      <c r="S40" s="161"/>
      <c r="T40" s="161"/>
      <c r="U40" s="161"/>
      <c r="V40" s="161"/>
      <c r="W40" s="161"/>
      <c r="X40" s="161"/>
      <c r="Y40" s="12"/>
      <c r="Z40" s="13"/>
      <c r="AA40" s="318"/>
      <c r="AB40" s="328"/>
      <c r="AC40" s="328"/>
      <c r="AD40" s="328"/>
      <c r="AE40" s="329"/>
      <c r="AF40" s="330"/>
      <c r="AG40" s="331"/>
      <c r="AH40" s="331"/>
      <c r="AI40" s="331"/>
      <c r="AJ40" s="332"/>
    </row>
    <row r="41" spans="1:36">
      <c r="A41" s="14"/>
      <c r="B41" s="15"/>
      <c r="C41" s="15"/>
      <c r="D41" s="15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8"/>
      <c r="W41" s="18"/>
      <c r="X41" s="18"/>
      <c r="Y41" s="18"/>
      <c r="Z41" s="18"/>
      <c r="AA41" s="19"/>
      <c r="AB41" s="19"/>
      <c r="AC41" s="19"/>
      <c r="AD41" s="19"/>
      <c r="AE41" s="20"/>
      <c r="AF41" s="14"/>
      <c r="AG41" s="19"/>
      <c r="AH41" s="19"/>
      <c r="AI41" s="19"/>
      <c r="AJ41" s="20"/>
    </row>
    <row r="42" spans="1:36" ht="12.75" customHeight="1">
      <c r="A42" s="279" t="s">
        <v>80</v>
      </c>
      <c r="B42" s="280"/>
      <c r="C42" s="280"/>
      <c r="D42" s="280"/>
      <c r="E42" s="280"/>
      <c r="F42" s="280"/>
      <c r="G42" s="280"/>
      <c r="H42" s="281"/>
      <c r="I42" s="282" t="s">
        <v>81</v>
      </c>
      <c r="J42" s="283"/>
      <c r="K42" s="283"/>
      <c r="L42" s="283"/>
      <c r="M42" s="283"/>
      <c r="N42" s="284"/>
      <c r="O42" s="282" t="s">
        <v>82</v>
      </c>
      <c r="P42" s="283"/>
      <c r="Q42" s="283"/>
      <c r="R42" s="283"/>
      <c r="S42" s="283"/>
      <c r="T42" s="283"/>
      <c r="U42" s="283"/>
      <c r="V42" s="283"/>
      <c r="W42" s="283"/>
      <c r="X42" s="284"/>
      <c r="Y42" s="288" t="s">
        <v>83</v>
      </c>
      <c r="Z42" s="289"/>
      <c r="AA42" s="289"/>
      <c r="AB42" s="289"/>
      <c r="AC42" s="289"/>
      <c r="AD42" s="289"/>
      <c r="AE42" s="290"/>
      <c r="AF42" s="291">
        <f>SUM(AF11:AJ40)</f>
        <v>0</v>
      </c>
      <c r="AG42" s="292"/>
      <c r="AH42" s="292"/>
      <c r="AI42" s="292"/>
      <c r="AJ42" s="293"/>
    </row>
    <row r="43" spans="1:36" ht="15">
      <c r="A43" s="297" t="s">
        <v>84</v>
      </c>
      <c r="B43" s="298"/>
      <c r="C43" s="298"/>
      <c r="D43" s="299"/>
      <c r="E43" s="257" t="s">
        <v>85</v>
      </c>
      <c r="F43" s="258"/>
      <c r="G43" s="258"/>
      <c r="H43" s="259"/>
      <c r="I43" s="285"/>
      <c r="J43" s="286"/>
      <c r="K43" s="286"/>
      <c r="L43" s="286"/>
      <c r="M43" s="286"/>
      <c r="N43" s="287"/>
      <c r="O43" s="285"/>
      <c r="P43" s="286"/>
      <c r="Q43" s="286"/>
      <c r="R43" s="286"/>
      <c r="S43" s="286"/>
      <c r="T43" s="286"/>
      <c r="U43" s="286"/>
      <c r="V43" s="286"/>
      <c r="W43" s="286"/>
      <c r="X43" s="287"/>
      <c r="Y43" s="266"/>
      <c r="Z43" s="267"/>
      <c r="AA43" s="267"/>
      <c r="AB43" s="267"/>
      <c r="AC43" s="267"/>
      <c r="AD43" s="267"/>
      <c r="AE43" s="268"/>
      <c r="AF43" s="294"/>
      <c r="AG43" s="295"/>
      <c r="AH43" s="295"/>
      <c r="AI43" s="295"/>
      <c r="AJ43" s="296"/>
    </row>
    <row r="44" spans="1:36" ht="12.75" customHeight="1">
      <c r="A44" s="245" t="s">
        <v>0</v>
      </c>
      <c r="B44" s="239" t="s">
        <v>86</v>
      </c>
      <c r="C44" s="240"/>
      <c r="D44" s="241"/>
      <c r="E44" s="239" t="s">
        <v>195</v>
      </c>
      <c r="F44" s="240"/>
      <c r="G44" s="240"/>
      <c r="H44" s="241"/>
      <c r="I44" s="250"/>
      <c r="J44" s="251"/>
      <c r="K44" s="251"/>
      <c r="L44" s="251"/>
      <c r="M44" s="251"/>
      <c r="N44" s="252"/>
      <c r="O44" s="250"/>
      <c r="P44" s="251"/>
      <c r="Q44" s="251"/>
      <c r="R44" s="251"/>
      <c r="S44" s="251"/>
      <c r="T44" s="251"/>
      <c r="U44" s="251"/>
      <c r="V44" s="251"/>
      <c r="W44" s="251"/>
      <c r="X44" s="252"/>
      <c r="Y44" s="263" t="s">
        <v>85</v>
      </c>
      <c r="Z44" s="264"/>
      <c r="AA44" s="264"/>
      <c r="AB44" s="264"/>
      <c r="AC44" s="264"/>
      <c r="AD44" s="264"/>
      <c r="AE44" s="265"/>
      <c r="AF44" s="309">
        <v>0</v>
      </c>
      <c r="AG44" s="310"/>
      <c r="AH44" s="310"/>
      <c r="AI44" s="310"/>
      <c r="AJ44" s="311"/>
    </row>
    <row r="45" spans="1:36" ht="19.5" customHeight="1">
      <c r="A45" s="246"/>
      <c r="B45" s="242"/>
      <c r="C45" s="243"/>
      <c r="D45" s="244"/>
      <c r="E45" s="242"/>
      <c r="F45" s="243"/>
      <c r="G45" s="243"/>
      <c r="H45" s="244"/>
      <c r="I45" s="253"/>
      <c r="J45" s="254"/>
      <c r="K45" s="254"/>
      <c r="L45" s="254"/>
      <c r="M45" s="254"/>
      <c r="N45" s="255"/>
      <c r="O45" s="253"/>
      <c r="P45" s="254"/>
      <c r="Q45" s="254"/>
      <c r="R45" s="254"/>
      <c r="S45" s="254"/>
      <c r="T45" s="254"/>
      <c r="U45" s="254"/>
      <c r="V45" s="254"/>
      <c r="W45" s="254"/>
      <c r="X45" s="255"/>
      <c r="Y45" s="266"/>
      <c r="Z45" s="267"/>
      <c r="AA45" s="267"/>
      <c r="AB45" s="267"/>
      <c r="AC45" s="267"/>
      <c r="AD45" s="267"/>
      <c r="AE45" s="268"/>
      <c r="AF45" s="294"/>
      <c r="AG45" s="295"/>
      <c r="AH45" s="295"/>
      <c r="AI45" s="295"/>
      <c r="AJ45" s="296"/>
    </row>
    <row r="46" spans="1:36" ht="12.75" customHeight="1">
      <c r="A46" s="245" t="s">
        <v>1</v>
      </c>
      <c r="B46" s="239" t="s">
        <v>87</v>
      </c>
      <c r="C46" s="240"/>
      <c r="D46" s="241"/>
      <c r="E46" s="239" t="s">
        <v>88</v>
      </c>
      <c r="F46" s="240"/>
      <c r="G46" s="240"/>
      <c r="H46" s="241"/>
      <c r="I46" s="253"/>
      <c r="J46" s="254"/>
      <c r="K46" s="254"/>
      <c r="L46" s="254"/>
      <c r="M46" s="254"/>
      <c r="N46" s="255"/>
      <c r="O46" s="253"/>
      <c r="P46" s="254"/>
      <c r="Q46" s="254"/>
      <c r="R46" s="254"/>
      <c r="S46" s="254"/>
      <c r="T46" s="254"/>
      <c r="U46" s="254"/>
      <c r="V46" s="254"/>
      <c r="W46" s="254"/>
      <c r="X46" s="255"/>
      <c r="Y46" s="312" t="s">
        <v>89</v>
      </c>
      <c r="Z46" s="313"/>
      <c r="AA46" s="313"/>
      <c r="AB46" s="313"/>
      <c r="AC46" s="313"/>
      <c r="AD46" s="313"/>
      <c r="AE46" s="314"/>
      <c r="AF46" s="309">
        <f>AF42-AF44</f>
        <v>0</v>
      </c>
      <c r="AG46" s="310"/>
      <c r="AH46" s="310"/>
      <c r="AI46" s="310"/>
      <c r="AJ46" s="311"/>
    </row>
    <row r="47" spans="1:36" ht="19.5" customHeight="1">
      <c r="A47" s="246"/>
      <c r="B47" s="242"/>
      <c r="C47" s="243"/>
      <c r="D47" s="244"/>
      <c r="E47" s="242"/>
      <c r="F47" s="243"/>
      <c r="G47" s="243"/>
      <c r="H47" s="244"/>
      <c r="I47" s="253"/>
      <c r="J47" s="254"/>
      <c r="K47" s="254"/>
      <c r="L47" s="254"/>
      <c r="M47" s="254"/>
      <c r="N47" s="255"/>
      <c r="O47" s="253"/>
      <c r="P47" s="254"/>
      <c r="Q47" s="254"/>
      <c r="R47" s="254"/>
      <c r="S47" s="254"/>
      <c r="T47" s="254"/>
      <c r="U47" s="254"/>
      <c r="V47" s="254"/>
      <c r="W47" s="254"/>
      <c r="X47" s="255"/>
      <c r="Y47" s="282"/>
      <c r="Z47" s="283"/>
      <c r="AA47" s="283"/>
      <c r="AB47" s="283"/>
      <c r="AC47" s="283"/>
      <c r="AD47" s="283"/>
      <c r="AE47" s="284"/>
      <c r="AF47" s="291"/>
      <c r="AG47" s="292"/>
      <c r="AH47" s="292"/>
      <c r="AI47" s="292"/>
      <c r="AJ47" s="293"/>
    </row>
    <row r="48" spans="1:36" ht="12.75" customHeight="1">
      <c r="A48" s="245" t="s">
        <v>2</v>
      </c>
      <c r="B48" s="239" t="s">
        <v>90</v>
      </c>
      <c r="C48" s="240"/>
      <c r="D48" s="241"/>
      <c r="E48" s="239" t="s">
        <v>91</v>
      </c>
      <c r="F48" s="240"/>
      <c r="G48" s="240"/>
      <c r="H48" s="241"/>
      <c r="I48" s="253"/>
      <c r="J48" s="254"/>
      <c r="K48" s="254"/>
      <c r="L48" s="254"/>
      <c r="M48" s="254"/>
      <c r="N48" s="255"/>
      <c r="O48" s="253"/>
      <c r="P48" s="254"/>
      <c r="Q48" s="254"/>
      <c r="R48" s="254"/>
      <c r="S48" s="254"/>
      <c r="T48" s="254"/>
      <c r="U48" s="254"/>
      <c r="V48" s="254"/>
      <c r="W48" s="254"/>
      <c r="X48" s="255"/>
      <c r="Y48" s="282"/>
      <c r="Z48" s="283"/>
      <c r="AA48" s="283"/>
      <c r="AB48" s="283"/>
      <c r="AC48" s="283"/>
      <c r="AD48" s="283"/>
      <c r="AE48" s="284"/>
      <c r="AF48" s="291"/>
      <c r="AG48" s="292"/>
      <c r="AH48" s="292"/>
      <c r="AI48" s="292"/>
      <c r="AJ48" s="293"/>
    </row>
    <row r="49" spans="1:36" ht="18" customHeight="1">
      <c r="A49" s="246"/>
      <c r="B49" s="242"/>
      <c r="C49" s="243"/>
      <c r="D49" s="244"/>
      <c r="E49" s="242"/>
      <c r="F49" s="243"/>
      <c r="G49" s="243"/>
      <c r="H49" s="244"/>
      <c r="I49" s="253"/>
      <c r="J49" s="254"/>
      <c r="K49" s="254"/>
      <c r="L49" s="254"/>
      <c r="M49" s="254"/>
      <c r="N49" s="255"/>
      <c r="O49" s="253"/>
      <c r="P49" s="254"/>
      <c r="Q49" s="254"/>
      <c r="R49" s="254"/>
      <c r="S49" s="254"/>
      <c r="T49" s="254"/>
      <c r="U49" s="254"/>
      <c r="V49" s="254"/>
      <c r="W49" s="254"/>
      <c r="X49" s="255"/>
      <c r="Y49" s="285"/>
      <c r="Z49" s="286"/>
      <c r="AA49" s="286"/>
      <c r="AB49" s="286"/>
      <c r="AC49" s="286"/>
      <c r="AD49" s="286"/>
      <c r="AE49" s="287"/>
      <c r="AF49" s="294"/>
      <c r="AG49" s="295"/>
      <c r="AH49" s="295"/>
      <c r="AI49" s="295"/>
      <c r="AJ49" s="296"/>
    </row>
    <row r="50" spans="1:36" ht="18" customHeight="1">
      <c r="A50" s="245" t="s">
        <v>3</v>
      </c>
      <c r="B50" s="239" t="s">
        <v>92</v>
      </c>
      <c r="C50" s="240"/>
      <c r="D50" s="241"/>
      <c r="E50" s="270" t="s">
        <v>93</v>
      </c>
      <c r="F50" s="271"/>
      <c r="G50" s="271"/>
      <c r="H50" s="272"/>
      <c r="I50" s="300" t="s">
        <v>94</v>
      </c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  <c r="AI50" s="300"/>
      <c r="AJ50" s="300"/>
    </row>
    <row r="51" spans="1:36" ht="4.5" customHeight="1">
      <c r="A51" s="246"/>
      <c r="B51" s="242"/>
      <c r="C51" s="243"/>
      <c r="D51" s="244"/>
      <c r="E51" s="273"/>
      <c r="F51" s="274"/>
      <c r="G51" s="274"/>
      <c r="H51" s="275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  <c r="AI51" s="300"/>
      <c r="AJ51" s="300"/>
    </row>
    <row r="52" spans="1:36" ht="27.75" customHeight="1">
      <c r="A52" s="21" t="s">
        <v>95</v>
      </c>
      <c r="B52" s="301" t="s">
        <v>96</v>
      </c>
      <c r="C52" s="302"/>
      <c r="D52" s="303"/>
      <c r="E52" s="276"/>
      <c r="F52" s="277"/>
      <c r="G52" s="277"/>
      <c r="H52" s="278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</row>
    <row r="53" spans="1:36" ht="15">
      <c r="A53" s="305" t="s">
        <v>97</v>
      </c>
      <c r="B53" s="306"/>
      <c r="C53" s="306"/>
      <c r="D53" s="306"/>
      <c r="E53" s="306"/>
      <c r="F53" s="306"/>
      <c r="G53" s="306"/>
      <c r="H53" s="307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</row>
    <row r="54" spans="1:36" ht="16.5" customHeight="1">
      <c r="A54" s="308" t="s">
        <v>98</v>
      </c>
      <c r="B54" s="308"/>
      <c r="C54" s="308" t="s">
        <v>99</v>
      </c>
      <c r="D54" s="308"/>
      <c r="E54" s="308" t="s">
        <v>100</v>
      </c>
      <c r="F54" s="308"/>
      <c r="G54" s="308"/>
      <c r="H54" s="308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</row>
    <row r="55" spans="1:36" ht="12.95" customHeight="1">
      <c r="A55" s="256"/>
      <c r="B55" s="256"/>
      <c r="C55" s="269"/>
      <c r="D55" s="256"/>
      <c r="E55" s="256"/>
      <c r="F55" s="256"/>
      <c r="G55" s="256"/>
      <c r="H55" s="256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</row>
    <row r="56" spans="1:36" ht="12" customHeight="1">
      <c r="A56" s="256"/>
      <c r="B56" s="256"/>
      <c r="C56" s="256"/>
      <c r="D56" s="256"/>
      <c r="E56" s="256"/>
      <c r="F56" s="256"/>
      <c r="G56" s="256"/>
      <c r="H56" s="256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</row>
    <row r="57" spans="1:36" ht="12.95" customHeight="1">
      <c r="A57" s="256"/>
      <c r="B57" s="256"/>
      <c r="C57" s="256"/>
      <c r="D57" s="256"/>
      <c r="E57" s="256"/>
      <c r="F57" s="256"/>
      <c r="G57" s="256"/>
      <c r="H57" s="256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</row>
    <row r="58" spans="1:36" ht="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.75" thickBot="1">
      <c r="A59" s="257" t="s">
        <v>84</v>
      </c>
      <c r="B59" s="258"/>
      <c r="C59" s="258"/>
      <c r="D59" s="259"/>
      <c r="E59" s="23" t="s">
        <v>101</v>
      </c>
      <c r="F59" s="23" t="s">
        <v>102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ht="15.75" thickBot="1">
      <c r="A60" s="245" t="s">
        <v>0</v>
      </c>
      <c r="B60" s="239" t="s">
        <v>86</v>
      </c>
      <c r="C60" s="240"/>
      <c r="D60" s="241"/>
      <c r="E60" s="237">
        <v>100</v>
      </c>
      <c r="F60" s="237">
        <f>E60*0.4</f>
        <v>40</v>
      </c>
      <c r="G60" s="22"/>
      <c r="H60" s="103" t="s">
        <v>148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ht="15">
      <c r="A61" s="246"/>
      <c r="B61" s="242"/>
      <c r="C61" s="243"/>
      <c r="D61" s="244"/>
      <c r="E61" s="238"/>
      <c r="F61" s="238"/>
      <c r="G61" s="22"/>
      <c r="H61" s="260">
        <f>AF46</f>
        <v>0</v>
      </c>
      <c r="I61" s="99"/>
      <c r="J61" s="99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ht="16.5" customHeight="1">
      <c r="A62" s="245" t="s">
        <v>1</v>
      </c>
      <c r="B62" s="239" t="s">
        <v>87</v>
      </c>
      <c r="C62" s="240"/>
      <c r="D62" s="241"/>
      <c r="E62" s="237">
        <v>80</v>
      </c>
      <c r="F62" s="237">
        <f>E62*0.4</f>
        <v>32</v>
      </c>
      <c r="G62" s="22"/>
      <c r="H62" s="261"/>
      <c r="I62" s="99"/>
      <c r="J62" s="9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ht="16.5" customHeight="1" thickBot="1">
      <c r="A63" s="246"/>
      <c r="B63" s="242"/>
      <c r="C63" s="243"/>
      <c r="D63" s="244"/>
      <c r="E63" s="238"/>
      <c r="F63" s="238"/>
      <c r="G63" s="22"/>
      <c r="H63" s="262"/>
      <c r="I63" s="99"/>
      <c r="J63" s="99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ht="16.5" customHeight="1">
      <c r="A64" s="245" t="s">
        <v>2</v>
      </c>
      <c r="B64" s="239" t="s">
        <v>90</v>
      </c>
      <c r="C64" s="240"/>
      <c r="D64" s="241"/>
      <c r="E64" s="237">
        <v>60</v>
      </c>
      <c r="F64" s="237">
        <f>E64*0.4</f>
        <v>24</v>
      </c>
      <c r="G64" s="22"/>
      <c r="H64" s="247">
        <f>F62</f>
        <v>32</v>
      </c>
      <c r="I64" s="100"/>
      <c r="J64" s="10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ht="16.5" customHeight="1">
      <c r="A65" s="246"/>
      <c r="B65" s="242"/>
      <c r="C65" s="243"/>
      <c r="D65" s="244"/>
      <c r="E65" s="238"/>
      <c r="F65" s="238"/>
      <c r="G65" s="22"/>
      <c r="H65" s="248"/>
      <c r="I65" s="100"/>
      <c r="J65" s="100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6.5" customHeight="1" thickBot="1">
      <c r="A66" s="245" t="s">
        <v>3</v>
      </c>
      <c r="B66" s="239" t="s">
        <v>92</v>
      </c>
      <c r="C66" s="240"/>
      <c r="D66" s="241"/>
      <c r="E66" s="237">
        <v>40</v>
      </c>
      <c r="F66" s="237">
        <f>E66*0.4</f>
        <v>16</v>
      </c>
      <c r="G66" s="22"/>
      <c r="H66" s="249"/>
      <c r="I66" s="100"/>
      <c r="J66" s="10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ht="15">
      <c r="A67" s="246"/>
      <c r="B67" s="242"/>
      <c r="C67" s="243"/>
      <c r="D67" s="244"/>
      <c r="E67" s="238"/>
      <c r="F67" s="238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s="25" customFormat="1" ht="15" customHeight="1">
      <c r="A68" s="234" t="s">
        <v>95</v>
      </c>
      <c r="B68" s="235" t="s">
        <v>96</v>
      </c>
      <c r="C68" s="235"/>
      <c r="D68" s="235"/>
      <c r="E68" s="236">
        <v>20</v>
      </c>
      <c r="F68" s="237">
        <f>E68*0.4</f>
        <v>8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ht="7.5" customHeight="1">
      <c r="A69" s="234"/>
      <c r="B69" s="235"/>
      <c r="C69" s="235"/>
      <c r="D69" s="235"/>
      <c r="E69" s="236"/>
      <c r="F69" s="238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</sheetData>
  <mergeCells count="167">
    <mergeCell ref="AM5:BC5"/>
    <mergeCell ref="R6:S6"/>
    <mergeCell ref="T6:AJ6"/>
    <mergeCell ref="R7:S7"/>
    <mergeCell ref="T7:AJ7"/>
    <mergeCell ref="A8:Q8"/>
    <mergeCell ref="R8:S8"/>
    <mergeCell ref="T8:AJ8"/>
    <mergeCell ref="A2:Q7"/>
    <mergeCell ref="R2:AJ3"/>
    <mergeCell ref="R4:S4"/>
    <mergeCell ref="T4:AJ4"/>
    <mergeCell ref="R5:S5"/>
    <mergeCell ref="T5:AJ5"/>
    <mergeCell ref="H13:Q13"/>
    <mergeCell ref="A14:A16"/>
    <mergeCell ref="B14:D16"/>
    <mergeCell ref="E14:G16"/>
    <mergeCell ref="H14:Q14"/>
    <mergeCell ref="AA14:AE16"/>
    <mergeCell ref="AF9:AJ9"/>
    <mergeCell ref="R10:Z10"/>
    <mergeCell ref="AF10:AJ10"/>
    <mergeCell ref="A11:A13"/>
    <mergeCell ref="B11:D13"/>
    <mergeCell ref="E11:G13"/>
    <mergeCell ref="H11:Q11"/>
    <mergeCell ref="AA11:AE13"/>
    <mergeCell ref="AF11:AJ13"/>
    <mergeCell ref="H12:Q12"/>
    <mergeCell ref="A9:A10"/>
    <mergeCell ref="B9:D10"/>
    <mergeCell ref="E9:G10"/>
    <mergeCell ref="H9:Q10"/>
    <mergeCell ref="R9:Z9"/>
    <mergeCell ref="AA9:AE10"/>
    <mergeCell ref="H19:Q19"/>
    <mergeCell ref="A20:A22"/>
    <mergeCell ref="B20:D22"/>
    <mergeCell ref="E20:G22"/>
    <mergeCell ref="H20:Q20"/>
    <mergeCell ref="AA20:AE22"/>
    <mergeCell ref="AF14:AJ16"/>
    <mergeCell ref="H15:Q15"/>
    <mergeCell ref="H16:Q16"/>
    <mergeCell ref="A17:A19"/>
    <mergeCell ref="B17:D19"/>
    <mergeCell ref="E17:G19"/>
    <mergeCell ref="H17:Q17"/>
    <mergeCell ref="AA17:AE19"/>
    <mergeCell ref="AF17:AJ19"/>
    <mergeCell ref="H18:Q18"/>
    <mergeCell ref="H25:Q25"/>
    <mergeCell ref="A26:A28"/>
    <mergeCell ref="B26:D28"/>
    <mergeCell ref="E26:G28"/>
    <mergeCell ref="H26:Q26"/>
    <mergeCell ref="AA26:AE28"/>
    <mergeCell ref="AF20:AJ22"/>
    <mergeCell ref="H21:Q21"/>
    <mergeCell ref="H22:Q22"/>
    <mergeCell ref="A23:A25"/>
    <mergeCell ref="B23:D25"/>
    <mergeCell ref="E23:G25"/>
    <mergeCell ref="H23:Q23"/>
    <mergeCell ref="AA23:AE25"/>
    <mergeCell ref="AF23:AJ25"/>
    <mergeCell ref="H24:Q24"/>
    <mergeCell ref="H31:Q31"/>
    <mergeCell ref="A32:A34"/>
    <mergeCell ref="B32:D34"/>
    <mergeCell ref="E32:G34"/>
    <mergeCell ref="H32:Q32"/>
    <mergeCell ref="AA32:AE34"/>
    <mergeCell ref="AF26:AJ28"/>
    <mergeCell ref="H27:Q27"/>
    <mergeCell ref="H28:Q28"/>
    <mergeCell ref="A29:A31"/>
    <mergeCell ref="B29:D31"/>
    <mergeCell ref="E29:G31"/>
    <mergeCell ref="H29:Q29"/>
    <mergeCell ref="AA29:AE31"/>
    <mergeCell ref="AF29:AJ31"/>
    <mergeCell ref="H30:Q30"/>
    <mergeCell ref="H37:Q37"/>
    <mergeCell ref="A38:A40"/>
    <mergeCell ref="B38:D40"/>
    <mergeCell ref="E38:G40"/>
    <mergeCell ref="H38:Q38"/>
    <mergeCell ref="AA38:AE40"/>
    <mergeCell ref="AF32:AJ34"/>
    <mergeCell ref="H33:Q33"/>
    <mergeCell ref="H34:Q34"/>
    <mergeCell ref="A35:A37"/>
    <mergeCell ref="B35:D37"/>
    <mergeCell ref="E35:G37"/>
    <mergeCell ref="H35:Q35"/>
    <mergeCell ref="AA35:AE37"/>
    <mergeCell ref="AF35:AJ37"/>
    <mergeCell ref="H36:Q36"/>
    <mergeCell ref="AF38:AJ40"/>
    <mergeCell ref="H39:Q39"/>
    <mergeCell ref="H40:Q40"/>
    <mergeCell ref="A42:H42"/>
    <mergeCell ref="I42:N43"/>
    <mergeCell ref="O42:X43"/>
    <mergeCell ref="Y42:AE43"/>
    <mergeCell ref="AF42:AJ43"/>
    <mergeCell ref="A43:D43"/>
    <mergeCell ref="E43:H43"/>
    <mergeCell ref="I50:AJ51"/>
    <mergeCell ref="B52:D52"/>
    <mergeCell ref="I52:AJ57"/>
    <mergeCell ref="A53:H53"/>
    <mergeCell ref="A54:B54"/>
    <mergeCell ref="C54:D54"/>
    <mergeCell ref="E54:H54"/>
    <mergeCell ref="AF44:AJ45"/>
    <mergeCell ref="A46:A47"/>
    <mergeCell ref="B46:D47"/>
    <mergeCell ref="E46:H47"/>
    <mergeCell ref="Y46:AE49"/>
    <mergeCell ref="AF46:AJ49"/>
    <mergeCell ref="A48:A49"/>
    <mergeCell ref="B48:D49"/>
    <mergeCell ref="E48:H49"/>
    <mergeCell ref="A44:A45"/>
    <mergeCell ref="Y44:AE45"/>
    <mergeCell ref="A55:B55"/>
    <mergeCell ref="C55:D55"/>
    <mergeCell ref="E55:H55"/>
    <mergeCell ref="A56:B56"/>
    <mergeCell ref="C56:D56"/>
    <mergeCell ref="E56:H56"/>
    <mergeCell ref="A50:A51"/>
    <mergeCell ref="B50:D51"/>
    <mergeCell ref="E50:H52"/>
    <mergeCell ref="H64:H66"/>
    <mergeCell ref="A66:A67"/>
    <mergeCell ref="B66:D67"/>
    <mergeCell ref="E66:E67"/>
    <mergeCell ref="F66:F67"/>
    <mergeCell ref="B44:D45"/>
    <mergeCell ref="E44:H45"/>
    <mergeCell ref="I44:N49"/>
    <mergeCell ref="O44:X49"/>
    <mergeCell ref="A57:B57"/>
    <mergeCell ref="C57:D57"/>
    <mergeCell ref="E57:H57"/>
    <mergeCell ref="A59:D59"/>
    <mergeCell ref="A60:A61"/>
    <mergeCell ref="B60:D61"/>
    <mergeCell ref="E60:E61"/>
    <mergeCell ref="F60:F61"/>
    <mergeCell ref="A62:A63"/>
    <mergeCell ref="H61:H63"/>
    <mergeCell ref="A68:A69"/>
    <mergeCell ref="B68:D69"/>
    <mergeCell ref="E68:E69"/>
    <mergeCell ref="F68:F69"/>
    <mergeCell ref="B62:D63"/>
    <mergeCell ref="E62:E63"/>
    <mergeCell ref="F62:F63"/>
    <mergeCell ref="A64:A65"/>
    <mergeCell ref="B64:D65"/>
    <mergeCell ref="E64:E65"/>
    <mergeCell ref="F64:F6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90" workbookViewId="0">
      <selection activeCell="E32" sqref="E32:F32"/>
    </sheetView>
  </sheetViews>
  <sheetFormatPr defaultRowHeight="15"/>
  <cols>
    <col min="1" max="1" width="1.75" style="31" customWidth="1"/>
    <col min="2" max="2" width="10.625" style="31" customWidth="1"/>
    <col min="3" max="3" width="15.125" style="31" customWidth="1"/>
    <col min="4" max="4" width="11.5" style="31" customWidth="1"/>
    <col min="5" max="5" width="2.5" style="98" customWidth="1"/>
    <col min="6" max="6" width="9.625" style="98" customWidth="1"/>
    <col min="7" max="7" width="17" style="46" customWidth="1"/>
    <col min="8" max="8" width="10.25" style="31" customWidth="1"/>
    <col min="9" max="9" width="9.875" style="31" customWidth="1"/>
    <col min="10" max="10" width="3.125" style="31" customWidth="1"/>
    <col min="11" max="11" width="9.5" style="31" customWidth="1"/>
    <col min="12" max="12" width="1.625" style="31" customWidth="1"/>
    <col min="13" max="15" width="9" style="31"/>
    <col min="16" max="16" width="5.5" style="31" customWidth="1"/>
    <col min="17" max="17" width="11.25" style="31" customWidth="1"/>
    <col min="18" max="18" width="13.5" style="31" customWidth="1"/>
    <col min="19" max="16384" width="9" style="31"/>
  </cols>
  <sheetData>
    <row r="1" spans="1:12" ht="15.75" thickBot="1"/>
    <row r="2" spans="1:12">
      <c r="A2" s="26"/>
      <c r="B2" s="27"/>
      <c r="C2" s="27"/>
      <c r="D2" s="27"/>
      <c r="E2" s="28"/>
      <c r="F2" s="28"/>
      <c r="G2" s="29"/>
      <c r="H2" s="27"/>
      <c r="I2" s="27"/>
      <c r="J2" s="27"/>
      <c r="K2" s="27"/>
      <c r="L2" s="30"/>
    </row>
    <row r="3" spans="1:12" ht="28.5" customHeight="1" thickBot="1">
      <c r="A3" s="32"/>
      <c r="B3" s="373" t="s">
        <v>103</v>
      </c>
      <c r="C3" s="374"/>
      <c r="D3" s="374"/>
      <c r="E3" s="374"/>
      <c r="F3" s="375"/>
      <c r="G3" s="375"/>
      <c r="H3" s="375"/>
      <c r="I3" s="375"/>
      <c r="J3" s="375"/>
      <c r="K3" s="376"/>
      <c r="L3" s="33"/>
    </row>
    <row r="4" spans="1:12" ht="8.25" customHeight="1" thickTop="1">
      <c r="A4" s="32"/>
      <c r="B4" s="34"/>
      <c r="C4" s="35"/>
      <c r="D4" s="35"/>
      <c r="E4" s="36"/>
      <c r="F4" s="36"/>
      <c r="G4" s="37"/>
      <c r="H4" s="35"/>
      <c r="I4" s="35"/>
      <c r="J4" s="35"/>
      <c r="K4" s="38"/>
      <c r="L4" s="33"/>
    </row>
    <row r="5" spans="1:12" ht="24.75" customHeight="1">
      <c r="A5" s="32"/>
      <c r="B5" s="377" t="s">
        <v>104</v>
      </c>
      <c r="C5" s="378"/>
      <c r="D5" s="378"/>
      <c r="E5" s="378"/>
      <c r="F5" s="378"/>
      <c r="G5" s="378"/>
      <c r="H5" s="378"/>
      <c r="I5" s="378"/>
      <c r="J5" s="378"/>
      <c r="K5" s="379"/>
      <c r="L5" s="33"/>
    </row>
    <row r="6" spans="1:12" ht="24.75" customHeight="1">
      <c r="A6" s="32"/>
      <c r="B6" s="39"/>
      <c r="C6" s="40" t="s">
        <v>105</v>
      </c>
      <c r="D6" s="41"/>
      <c r="E6" s="42" t="s">
        <v>106</v>
      </c>
      <c r="F6" s="102">
        <f>KPI!I33</f>
        <v>40.08</v>
      </c>
      <c r="G6" s="43"/>
      <c r="H6" s="44"/>
      <c r="I6" s="44"/>
      <c r="J6" s="41"/>
      <c r="K6" s="45"/>
      <c r="L6" s="33"/>
    </row>
    <row r="7" spans="1:12" ht="24.75" customHeight="1">
      <c r="A7" s="32"/>
      <c r="B7" s="39"/>
      <c r="C7" s="40" t="s">
        <v>107</v>
      </c>
      <c r="D7" s="41"/>
      <c r="E7" s="42" t="s">
        <v>106</v>
      </c>
      <c r="F7" s="101">
        <f>PA!H64</f>
        <v>32</v>
      </c>
      <c r="H7" s="47"/>
      <c r="I7" s="41"/>
      <c r="J7" s="41"/>
      <c r="K7" s="45"/>
      <c r="L7" s="33"/>
    </row>
    <row r="8" spans="1:12" ht="12" customHeight="1">
      <c r="A8" s="32"/>
      <c r="B8" s="39"/>
      <c r="C8" s="41"/>
      <c r="D8" s="41"/>
      <c r="E8" s="42"/>
      <c r="F8" s="48" t="s">
        <v>108</v>
      </c>
      <c r="H8" s="47"/>
      <c r="I8" s="41"/>
      <c r="J8" s="41"/>
      <c r="K8" s="45"/>
      <c r="L8" s="33"/>
    </row>
    <row r="9" spans="1:12" ht="24.75" customHeight="1">
      <c r="A9" s="32"/>
      <c r="B9" s="39"/>
      <c r="C9" s="40" t="s">
        <v>109</v>
      </c>
      <c r="D9" s="41"/>
      <c r="E9" s="42" t="s">
        <v>106</v>
      </c>
      <c r="F9" s="102">
        <f>SUM(F6:F7)</f>
        <v>72.08</v>
      </c>
      <c r="G9" s="43"/>
      <c r="H9" s="47"/>
      <c r="I9" s="41"/>
      <c r="J9" s="41"/>
      <c r="K9" s="45"/>
      <c r="L9" s="33"/>
    </row>
    <row r="10" spans="1:12" ht="9" customHeight="1">
      <c r="A10" s="32"/>
      <c r="B10" s="49"/>
      <c r="C10" s="50"/>
      <c r="D10" s="51"/>
      <c r="E10" s="52"/>
      <c r="F10" s="52"/>
      <c r="G10" s="53"/>
      <c r="H10" s="51"/>
      <c r="I10" s="50"/>
      <c r="J10" s="50"/>
      <c r="K10" s="54"/>
      <c r="L10" s="33"/>
    </row>
    <row r="11" spans="1:12" ht="6" customHeight="1">
      <c r="A11" s="32"/>
      <c r="B11" s="55"/>
      <c r="C11" s="56"/>
      <c r="D11" s="57"/>
      <c r="E11" s="58"/>
      <c r="F11" s="59"/>
      <c r="G11" s="60"/>
      <c r="H11" s="61"/>
      <c r="I11" s="56"/>
      <c r="J11" s="56"/>
      <c r="K11" s="45"/>
      <c r="L11" s="33"/>
    </row>
    <row r="12" spans="1:12" ht="19.5" customHeight="1" thickBot="1">
      <c r="A12" s="32"/>
      <c r="B12" s="380" t="s">
        <v>110</v>
      </c>
      <c r="C12" s="381"/>
      <c r="D12" s="381"/>
      <c r="E12" s="382"/>
      <c r="F12" s="380" t="s">
        <v>111</v>
      </c>
      <c r="G12" s="381"/>
      <c r="H12" s="381"/>
      <c r="I12" s="381"/>
      <c r="J12" s="381"/>
      <c r="K12" s="382"/>
      <c r="L12" s="33"/>
    </row>
    <row r="13" spans="1:12" ht="15.75" thickTop="1">
      <c r="A13" s="32"/>
      <c r="B13" s="383"/>
      <c r="C13" s="384"/>
      <c r="D13" s="384"/>
      <c r="E13" s="385"/>
      <c r="F13" s="62"/>
      <c r="G13" s="63"/>
      <c r="H13" s="63"/>
      <c r="I13" s="63"/>
      <c r="J13" s="63"/>
      <c r="K13" s="64"/>
      <c r="L13" s="33"/>
    </row>
    <row r="14" spans="1:12" ht="10.5" customHeight="1">
      <c r="A14" s="32"/>
      <c r="B14" s="65"/>
      <c r="C14" s="40"/>
      <c r="D14" s="40"/>
      <c r="E14" s="66"/>
      <c r="F14" s="67"/>
      <c r="G14" s="68"/>
      <c r="H14" s="69"/>
      <c r="K14" s="70"/>
      <c r="L14" s="33"/>
    </row>
    <row r="15" spans="1:12" ht="4.5" customHeight="1" thickBot="1">
      <c r="A15" s="32"/>
      <c r="B15" s="71"/>
      <c r="C15" s="40"/>
      <c r="D15" s="40"/>
      <c r="E15" s="42"/>
      <c r="F15" s="72"/>
      <c r="G15" s="73"/>
      <c r="H15" s="74"/>
      <c r="I15" s="75"/>
      <c r="K15" s="70"/>
      <c r="L15" s="33"/>
    </row>
    <row r="16" spans="1:12" ht="19.5" customHeight="1" thickBot="1">
      <c r="A16" s="32"/>
      <c r="B16" s="76" t="s">
        <v>112</v>
      </c>
      <c r="C16" s="40" t="s">
        <v>113</v>
      </c>
      <c r="D16" s="40"/>
      <c r="E16" s="42"/>
      <c r="F16" s="77"/>
      <c r="G16" s="78" t="s">
        <v>114</v>
      </c>
      <c r="H16" s="79"/>
      <c r="I16" s="80" t="s">
        <v>115</v>
      </c>
      <c r="J16" s="81"/>
      <c r="K16" s="82"/>
      <c r="L16" s="33"/>
    </row>
    <row r="17" spans="1:12" ht="4.5" customHeight="1" thickBot="1">
      <c r="A17" s="32"/>
      <c r="B17" s="71"/>
      <c r="C17" s="40"/>
      <c r="D17" s="40"/>
      <c r="E17" s="42"/>
      <c r="F17" s="72"/>
      <c r="G17" s="73"/>
      <c r="H17" s="74"/>
      <c r="I17" s="75"/>
      <c r="K17" s="70"/>
      <c r="L17" s="33"/>
    </row>
    <row r="18" spans="1:12" ht="19.5" customHeight="1" thickBot="1">
      <c r="A18" s="32"/>
      <c r="B18" s="76" t="s">
        <v>112</v>
      </c>
      <c r="C18" s="40" t="s">
        <v>116</v>
      </c>
      <c r="D18" s="40"/>
      <c r="E18" s="42"/>
      <c r="F18" s="77"/>
      <c r="G18" s="78" t="s">
        <v>117</v>
      </c>
      <c r="H18" s="79"/>
      <c r="I18" s="80" t="s">
        <v>118</v>
      </c>
      <c r="J18" s="81"/>
      <c r="K18" s="82"/>
      <c r="L18" s="33"/>
    </row>
    <row r="19" spans="1:12" ht="4.5" customHeight="1" thickBot="1">
      <c r="A19" s="32"/>
      <c r="B19" s="71"/>
      <c r="C19" s="40"/>
      <c r="D19" s="40"/>
      <c r="E19" s="42"/>
      <c r="F19" s="72"/>
      <c r="G19" s="73"/>
      <c r="H19" s="83"/>
      <c r="I19" s="75"/>
      <c r="J19" s="46"/>
      <c r="K19" s="70"/>
      <c r="L19" s="33"/>
    </row>
    <row r="20" spans="1:12" ht="19.5" customHeight="1" thickBot="1">
      <c r="A20" s="32"/>
      <c r="B20" s="76" t="s">
        <v>112</v>
      </c>
      <c r="C20" s="40" t="s">
        <v>119</v>
      </c>
      <c r="D20" s="40"/>
      <c r="E20" s="42"/>
      <c r="F20" s="77"/>
      <c r="G20" s="78" t="s">
        <v>120</v>
      </c>
      <c r="H20" s="84"/>
      <c r="I20" s="80" t="s">
        <v>121</v>
      </c>
      <c r="J20" s="79"/>
      <c r="K20" s="82"/>
      <c r="L20" s="33"/>
    </row>
    <row r="21" spans="1:12" ht="4.5" customHeight="1" thickBot="1">
      <c r="A21" s="32"/>
      <c r="B21" s="85"/>
      <c r="C21" s="86"/>
      <c r="D21" s="40"/>
      <c r="E21" s="42"/>
      <c r="F21" s="72"/>
      <c r="G21" s="73"/>
      <c r="H21" s="83"/>
      <c r="I21" s="75"/>
      <c r="J21" s="46"/>
      <c r="K21" s="70"/>
      <c r="L21" s="33"/>
    </row>
    <row r="22" spans="1:12" ht="19.5" customHeight="1" thickBot="1">
      <c r="A22" s="32"/>
      <c r="B22" s="76" t="s">
        <v>112</v>
      </c>
      <c r="C22" s="40" t="s">
        <v>122</v>
      </c>
      <c r="D22" s="40"/>
      <c r="E22" s="42"/>
      <c r="F22" s="77"/>
      <c r="G22" s="78" t="s">
        <v>123</v>
      </c>
      <c r="H22" s="84"/>
      <c r="I22" s="80" t="s">
        <v>124</v>
      </c>
      <c r="J22" s="79"/>
      <c r="K22" s="82"/>
      <c r="L22" s="33"/>
    </row>
    <row r="23" spans="1:12" ht="5.25" customHeight="1">
      <c r="A23" s="32"/>
      <c r="B23" s="87"/>
      <c r="C23" s="50"/>
      <c r="D23" s="50"/>
      <c r="E23" s="88"/>
      <c r="F23" s="89"/>
      <c r="G23" s="90"/>
      <c r="H23" s="91"/>
      <c r="I23" s="91"/>
      <c r="J23" s="91"/>
      <c r="K23" s="92"/>
      <c r="L23" s="33"/>
    </row>
    <row r="24" spans="1:12" ht="6" customHeight="1">
      <c r="A24" s="32"/>
      <c r="B24" s="41"/>
      <c r="C24" s="41"/>
      <c r="D24" s="41"/>
      <c r="E24" s="42"/>
      <c r="F24" s="42"/>
      <c r="G24" s="44"/>
      <c r="H24" s="41"/>
      <c r="I24" s="41"/>
      <c r="J24" s="41"/>
      <c r="K24" s="41"/>
      <c r="L24" s="33"/>
    </row>
    <row r="25" spans="1:12" ht="149.25" customHeight="1">
      <c r="A25" s="32"/>
      <c r="B25" s="367" t="s">
        <v>125</v>
      </c>
      <c r="C25" s="368"/>
      <c r="D25" s="368"/>
      <c r="E25" s="368"/>
      <c r="F25" s="368"/>
      <c r="G25" s="368"/>
      <c r="H25" s="368"/>
      <c r="I25" s="368"/>
      <c r="J25" s="368"/>
      <c r="K25" s="369"/>
      <c r="L25" s="33"/>
    </row>
    <row r="26" spans="1:12" ht="147.75" customHeight="1">
      <c r="A26" s="32"/>
      <c r="B26" s="370"/>
      <c r="C26" s="371"/>
      <c r="D26" s="371"/>
      <c r="E26" s="371"/>
      <c r="F26" s="371"/>
      <c r="G26" s="371"/>
      <c r="H26" s="371"/>
      <c r="I26" s="371"/>
      <c r="J26" s="371"/>
      <c r="K26" s="372"/>
      <c r="L26" s="33"/>
    </row>
    <row r="27" spans="1:12" ht="15.75" thickBot="1">
      <c r="A27" s="93"/>
      <c r="B27" s="94"/>
      <c r="C27" s="94"/>
      <c r="D27" s="94"/>
      <c r="E27" s="95"/>
      <c r="F27" s="95"/>
      <c r="G27" s="96"/>
      <c r="H27" s="94"/>
      <c r="I27" s="94"/>
      <c r="J27" s="94"/>
      <c r="K27" s="94"/>
      <c r="L27" s="97"/>
    </row>
    <row r="31" spans="1:12" ht="36.75" customHeight="1">
      <c r="B31" s="388" t="s">
        <v>184</v>
      </c>
      <c r="C31" s="388"/>
      <c r="D31" s="388"/>
      <c r="E31" s="388" t="s">
        <v>185</v>
      </c>
      <c r="F31" s="388"/>
      <c r="G31" s="388" t="s">
        <v>177</v>
      </c>
      <c r="H31" s="388"/>
      <c r="I31" s="388"/>
      <c r="J31" s="388" t="s">
        <v>185</v>
      </c>
      <c r="K31" s="388"/>
    </row>
    <row r="32" spans="1:12" ht="16.5">
      <c r="B32" s="386" t="s">
        <v>178</v>
      </c>
      <c r="C32" s="386"/>
      <c r="D32" s="386"/>
      <c r="E32" s="387"/>
      <c r="F32" s="387"/>
      <c r="G32" s="386" t="s">
        <v>178</v>
      </c>
      <c r="H32" s="386"/>
      <c r="I32" s="386"/>
      <c r="J32" s="387"/>
      <c r="K32" s="387"/>
    </row>
    <row r="33" spans="2:11" ht="16.5">
      <c r="B33" s="386" t="s">
        <v>179</v>
      </c>
      <c r="C33" s="386"/>
      <c r="D33" s="386"/>
      <c r="E33" s="387"/>
      <c r="F33" s="387"/>
      <c r="G33" s="386" t="s">
        <v>179</v>
      </c>
      <c r="H33" s="386"/>
      <c r="I33" s="386"/>
      <c r="J33" s="387"/>
      <c r="K33" s="387"/>
    </row>
    <row r="34" spans="2:11" ht="16.5">
      <c r="B34" s="386" t="s">
        <v>180</v>
      </c>
      <c r="C34" s="386"/>
      <c r="D34" s="386"/>
      <c r="E34" s="387"/>
      <c r="F34" s="387"/>
      <c r="G34" s="386" t="s">
        <v>180</v>
      </c>
      <c r="H34" s="386"/>
      <c r="I34" s="386"/>
      <c r="J34" s="387"/>
      <c r="K34" s="387"/>
    </row>
    <row r="35" spans="2:11" ht="16.5">
      <c r="B35" s="386" t="s">
        <v>181</v>
      </c>
      <c r="C35" s="386"/>
      <c r="D35" s="386"/>
      <c r="E35" s="387"/>
      <c r="F35" s="387"/>
      <c r="G35" s="386" t="s">
        <v>181</v>
      </c>
      <c r="H35" s="386"/>
      <c r="I35" s="386"/>
      <c r="J35" s="387"/>
      <c r="K35" s="387"/>
    </row>
    <row r="36" spans="2:11" ht="16.5">
      <c r="B36" s="386" t="s">
        <v>182</v>
      </c>
      <c r="C36" s="386"/>
      <c r="D36" s="386"/>
      <c r="E36" s="387"/>
      <c r="F36" s="387"/>
      <c r="G36" s="386" t="s">
        <v>182</v>
      </c>
      <c r="H36" s="386"/>
      <c r="I36" s="386"/>
      <c r="J36" s="387"/>
      <c r="K36" s="387"/>
    </row>
    <row r="37" spans="2:11" ht="16.5">
      <c r="B37" s="386" t="s">
        <v>183</v>
      </c>
      <c r="C37" s="386"/>
      <c r="D37" s="386"/>
      <c r="E37" s="387"/>
      <c r="F37" s="387"/>
      <c r="G37" s="386" t="s">
        <v>183</v>
      </c>
      <c r="H37" s="386"/>
      <c r="I37" s="386"/>
      <c r="J37" s="387"/>
      <c r="K37" s="387"/>
    </row>
  </sheetData>
  <mergeCells count="34">
    <mergeCell ref="B31:D31"/>
    <mergeCell ref="E31:F31"/>
    <mergeCell ref="G31:I31"/>
    <mergeCell ref="J31:K31"/>
    <mergeCell ref="B32:D32"/>
    <mergeCell ref="E32:F32"/>
    <mergeCell ref="G32:I32"/>
    <mergeCell ref="J32:K32"/>
    <mergeCell ref="J33:K33"/>
    <mergeCell ref="B34:D34"/>
    <mergeCell ref="E34:F34"/>
    <mergeCell ref="G34:I34"/>
    <mergeCell ref="J34:K34"/>
    <mergeCell ref="B33:D33"/>
    <mergeCell ref="E33:F33"/>
    <mergeCell ref="G33:I33"/>
    <mergeCell ref="B37:D37"/>
    <mergeCell ref="E37:F37"/>
    <mergeCell ref="G37:I37"/>
    <mergeCell ref="J37:K37"/>
    <mergeCell ref="G35:I35"/>
    <mergeCell ref="J35:K35"/>
    <mergeCell ref="B36:D36"/>
    <mergeCell ref="E36:F36"/>
    <mergeCell ref="G36:I36"/>
    <mergeCell ref="J36:K36"/>
    <mergeCell ref="B35:D35"/>
    <mergeCell ref="E35:F35"/>
    <mergeCell ref="B25:K26"/>
    <mergeCell ref="B3:K3"/>
    <mergeCell ref="B5:K5"/>
    <mergeCell ref="B12:E12"/>
    <mergeCell ref="F12:K12"/>
    <mergeCell ref="B13:E13"/>
  </mergeCells>
  <pageMargins left="0.55000000000000004" right="0.33" top="0.61" bottom="0.52" header="0.37" footer="0.3"/>
  <pageSetup scale="9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K13" sqref="K13"/>
    </sheetView>
  </sheetViews>
  <sheetFormatPr defaultRowHeight="15.75"/>
  <cols>
    <col min="1" max="1" width="14.25" bestFit="1" customWidth="1"/>
    <col min="3" max="3" width="21.625" bestFit="1" customWidth="1"/>
  </cols>
  <sheetData>
    <row r="1" spans="1:7">
      <c r="A1" t="s">
        <v>152</v>
      </c>
      <c r="C1" t="s">
        <v>193</v>
      </c>
      <c r="E1" t="s">
        <v>137</v>
      </c>
      <c r="G1" t="s">
        <v>174</v>
      </c>
    </row>
    <row r="2" spans="1:7">
      <c r="A2" t="s">
        <v>126</v>
      </c>
      <c r="C2" t="s">
        <v>10</v>
      </c>
      <c r="E2" s="1">
        <v>6</v>
      </c>
      <c r="G2" s="1">
        <v>0</v>
      </c>
    </row>
    <row r="3" spans="1:7">
      <c r="A3" t="s">
        <v>154</v>
      </c>
      <c r="C3" t="s">
        <v>158</v>
      </c>
      <c r="E3" s="1">
        <v>5.5</v>
      </c>
      <c r="G3" s="1">
        <v>0.1</v>
      </c>
    </row>
    <row r="4" spans="1:7">
      <c r="A4" t="s">
        <v>155</v>
      </c>
      <c r="C4" t="s">
        <v>159</v>
      </c>
      <c r="E4" s="1">
        <v>5</v>
      </c>
      <c r="G4" s="1">
        <v>0.2</v>
      </c>
    </row>
    <row r="5" spans="1:7">
      <c r="A5" t="s">
        <v>156</v>
      </c>
      <c r="C5" t="s">
        <v>11</v>
      </c>
      <c r="E5" s="1">
        <v>4.5</v>
      </c>
      <c r="G5" s="1">
        <v>0.3</v>
      </c>
    </row>
    <row r="6" spans="1:7">
      <c r="A6" t="s">
        <v>157</v>
      </c>
      <c r="C6" t="s">
        <v>160</v>
      </c>
      <c r="E6" s="1">
        <v>4</v>
      </c>
    </row>
    <row r="7" spans="1:7">
      <c r="A7" t="s">
        <v>189</v>
      </c>
      <c r="C7" t="s">
        <v>161</v>
      </c>
      <c r="E7" s="1">
        <v>3.5</v>
      </c>
    </row>
    <row r="8" spans="1:7">
      <c r="A8" t="s">
        <v>190</v>
      </c>
      <c r="C8" t="s">
        <v>162</v>
      </c>
      <c r="E8" s="1">
        <v>3</v>
      </c>
    </row>
    <row r="9" spans="1:7">
      <c r="A9" t="s">
        <v>188</v>
      </c>
      <c r="E9" s="1">
        <v>2.5</v>
      </c>
    </row>
    <row r="10" spans="1:7">
      <c r="A10" t="s">
        <v>191</v>
      </c>
      <c r="E10" s="1">
        <v>2</v>
      </c>
    </row>
    <row r="11" spans="1:7">
      <c r="E11" s="1">
        <v>1.5</v>
      </c>
    </row>
    <row r="12" spans="1:7">
      <c r="E12" s="1">
        <v>1</v>
      </c>
    </row>
  </sheetData>
  <dataValidations count="1">
    <dataValidation type="list" allowBlank="1" showInputMessage="1" showErrorMessage="1" sqref="A2">
      <formula1>$A$2:$A$10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L x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i L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8 b F Y o i k e 4 D g A A A B E A A A A T A B w A R m 9 y b X V s Y X M v U 2 V j d G l v b j E u b S C i G A A o o B Q A A A A A A A A A A A A A A A A A A A A A A A A A A A A r T k 0 u y c z P U w i G 0 I b W A F B L A Q I t A B Q A A g A I A I i 8 b F a N m H I o p A A A A P Y A A A A S A A A A A A A A A A A A A A A A A A A A A A B D b 2 5 m a W c v U G F j a 2 F n Z S 5 4 b W x Q S w E C L Q A U A A I A C A C I v G x W D 8 r p q 6 Q A A A D p A A A A E w A A A A A A A A A A A A A A A A D w A A A A W 0 N v b n R l b n R f V H l w Z X N d L n h t b F B L A Q I t A B Q A A g A I A I i 8 b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0 d b n k 3 Q n S Y n n F n t L b 1 B 1 A A A A A A I A A A A A A B B m A A A A A Q A A I A A A A L I O 1 r S 8 0 t Q m O s e X e n G 9 t q I I O 8 n 7 N 6 f r I k r L M S 3 l N l 3 E A A A A A A 6 A A A A A A g A A I A A A A O g 4 P Z m e R q 9 T 6 5 p G e 7 D Q x m K y V M w X 7 q w t Y E V 7 z Z j Y Y F / 0 U A A A A M O d D 1 A 7 f F Q 0 l k e P A q g h Q N b K 0 F 4 L / C / G n u P x P z G y s d O v I l A T t h i 5 V t K C 2 r p y o i S n 2 g e d t H a / o K z 6 w 5 D 9 Q T e J M j R i s N g x Z D + E t 7 A W f M 6 K M 9 1 L Q A A A A G N F O k E C n q 6 h G n i w o y l 5 7 + G 0 H U o e h G 8 Y k j u 7 s w 2 N W I n + / n M s g 0 H 2 l l 0 H + F O p e u K l 6 n s t 7 q 6 O B T 4 k W G z T W Y w O W p o = < / D a t a M a s h u p > 
</file>

<file path=customXml/itemProps1.xml><?xml version="1.0" encoding="utf-8"?>
<ds:datastoreItem xmlns:ds="http://schemas.openxmlformats.org/officeDocument/2006/customXml" ds:itemID="{1F335D29-78D5-4766-96DE-ADF9D9A12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</vt:lpstr>
      <vt:lpstr>PA</vt:lpstr>
      <vt:lpstr>NILAI PK Akhir Tahun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Jesslyn</dc:creator>
  <cp:lastModifiedBy>The Vida</cp:lastModifiedBy>
  <cp:lastPrinted>2018-07-26T02:04:21Z</cp:lastPrinted>
  <dcterms:created xsi:type="dcterms:W3CDTF">2016-05-10T01:13:14Z</dcterms:created>
  <dcterms:modified xsi:type="dcterms:W3CDTF">2023-06-20T11:48:49Z</dcterms:modified>
</cp:coreProperties>
</file>